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d.docs.live.net/316295b95c44174a/Documents/TFE/Synthèses master/Mémoire UCL/"/>
    </mc:Choice>
  </mc:AlternateContent>
  <xr:revisionPtr revIDLastSave="26" documentId="8_{AE48B3C0-EA38-4262-9FC9-93A37633AA86}" xr6:coauthVersionLast="47" xr6:coauthVersionMax="47" xr10:uidLastSave="{365E067D-71AA-412E-B088-AEC62C7A1CD3}"/>
  <bookViews>
    <workbookView xWindow="-108" yWindow="-108" windowWidth="23256" windowHeight="12576" activeTab="1" xr2:uid="{00000000-000D-0000-FFFF-FFFF00000000}"/>
  </bookViews>
  <sheets>
    <sheet name="recherche articles" sheetId="2" r:id="rId1"/>
    <sheet name="articles" sheetId="1"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 l="1"/>
  <c r="D22" i="1"/>
  <c r="D3" i="1"/>
  <c r="D4" i="1"/>
  <c r="D5" i="1"/>
  <c r="D6" i="1"/>
  <c r="D7" i="1"/>
  <c r="D8" i="1"/>
  <c r="D9" i="1"/>
  <c r="D10" i="1"/>
  <c r="D11" i="1"/>
  <c r="D12" i="1"/>
  <c r="D13" i="1"/>
  <c r="D14" i="1"/>
  <c r="D15" i="1"/>
  <c r="D16" i="1"/>
  <c r="D17" i="1"/>
  <c r="D18" i="1"/>
  <c r="D19" i="1"/>
  <c r="D20" i="1"/>
  <c r="D21"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alcChain>
</file>

<file path=xl/sharedStrings.xml><?xml version="1.0" encoding="utf-8"?>
<sst xmlns="http://schemas.openxmlformats.org/spreadsheetml/2006/main" count="1059" uniqueCount="705">
  <si>
    <t>Article title</t>
  </si>
  <si>
    <t>Author</t>
  </si>
  <si>
    <t>Journal Title</t>
  </si>
  <si>
    <t>ISSN</t>
  </si>
  <si>
    <t>DOI</t>
  </si>
  <si>
    <t>Plink</t>
  </si>
  <si>
    <t>Alcohol Counseling in Hospital Trauma: Examining Two Brief Interventions.</t>
  </si>
  <si>
    <t>Veach, Laura J.; Moro, Regina R.; Miller, Preston; Reboussin, Beth A.; Ivers, Nathaniel N.; Rogers, Jennifer L.; O'Brien, Mary Claire</t>
  </si>
  <si>
    <t>Journal of Counseling &amp; Development</t>
  </si>
  <si>
    <t>10.1002/jcad.12199</t>
  </si>
  <si>
    <t>https://search.ebscohost.com/login.aspx?direct=true&amp;db=ccm&amp;AN=130170048&amp;lang=fr-fr&amp;site=ehost-live&amp;scope=site&amp;authtype=ip,shib&amp;custid=s3118160</t>
  </si>
  <si>
    <t>Alcohol Use Among Mental Health Professionals in China: A Nationwide Cross-sectional Survey.</t>
  </si>
  <si>
    <t>Tao, Rui; Jiang, Feng; Min, Kaiyuan; Liu, Tingfang; Liu, Yuanli; Xia, Lei; Wang, Juan; Liu, Huanzhong; Tang, Yi-lang</t>
  </si>
  <si>
    <t>Alcohol &amp; Alcoholism</t>
  </si>
  <si>
    <t>10.1093/alcalc/agaa065</t>
  </si>
  <si>
    <t>https://search.ebscohost.com/login.aspx?direct=true&amp;db=ccm&amp;AN=150091595&amp;lang=fr-fr&amp;site=ehost-live&amp;scope=site&amp;authtype=ip,shib&amp;custid=s3118160</t>
  </si>
  <si>
    <t>Alcohol Use Patterns and Subsequent Sexual Behaviors Among Women, Men who have Sex with Men and Men who have Sex with Women Engaged in Routine HIV Care in the United States.</t>
  </si>
  <si>
    <t>Hutton, Heidi E.; Lesko, Catherine R.; Li, Ximin; Thompson, Carol B.; Lau, Bryan; Napravnik, Sonia; Mayer, Kenneth H.; Mathews, W. Christopher; McCaul, Mary E.; Crane, Heidi M.; Fredericksen, Rob J.; Cropsey, Karen L.; Saag, Michael; Christopoulos, Katerina; Chander, Geetanjali</t>
  </si>
  <si>
    <t>AIDS &amp; Behavior</t>
  </si>
  <si>
    <t>10.1007/s10461-018-2337-5</t>
  </si>
  <si>
    <t>https://search.ebscohost.com/login.aspx?direct=true&amp;db=ccm&amp;AN=136662618&amp;lang=fr-fr&amp;site=ehost-live&amp;scope=site&amp;authtype=ip,shib&amp;custid=s3118160</t>
  </si>
  <si>
    <t>Antipsychotic treatment – a systematic literature review and meta-analysis of qualitative studies.</t>
  </si>
  <si>
    <t>Bjornestad, Jone; Lavik, Kristina O.; Davidson, Larry; Hjeltnes, Aslak; Moltu, Christian; Veseth, Marius</t>
  </si>
  <si>
    <t>Journal of Mental Health</t>
  </si>
  <si>
    <t>10.1080/09638237.2019.1581352</t>
  </si>
  <si>
    <t>https://search.ebscohost.com/login.aspx?direct=true&amp;db=ccm&amp;AN=146195961&amp;lang=fr-fr&amp;site=ehost-live&amp;scope=site&amp;authtype=ip,shib&amp;custid=s3118160</t>
  </si>
  <si>
    <t>Are We Justified in Introducing Carbon Monoxide Testing to Encourage Smoking Cessation in Pregnant Women?</t>
  </si>
  <si>
    <t>Bowden, Catherine</t>
  </si>
  <si>
    <t>Health Care Analysis</t>
  </si>
  <si>
    <t>10.1007/s10728-018-0364-z</t>
  </si>
  <si>
    <t>https://search.ebscohost.com/login.aspx?direct=true&amp;db=ccm&amp;AN=136203831&amp;lang=fr-fr&amp;site=ehost-live&amp;scope=site&amp;authtype=ip,shib&amp;custid=s3118160</t>
  </si>
  <si>
    <t>Care for the dying in contemporary Russia: the hospice movement in a low-income context.</t>
  </si>
  <si>
    <t>Mokhov, Sergei</t>
  </si>
  <si>
    <t>Mortality</t>
  </si>
  <si>
    <t>10.1080/13576275.2021.1909226</t>
  </si>
  <si>
    <t>https://search.ebscohost.com/login.aspx?direct=true&amp;db=ccm&amp;AN=150849021&amp;lang=fr-fr&amp;site=ehost-live&amp;scope=site&amp;authtype=ip,shib&amp;custid=s3118160</t>
  </si>
  <si>
    <t>Challenges and Problems Facing 2017 Kermanshah Earthquake Survivors: A Qualitative Study.</t>
  </si>
  <si>
    <t>Khosravi, Bahar; Xosravi, Tariq; Ziapour, Arash; Fattahi, Esmaeil; Chaboksavar, Fakhreddin; Yoosefi lebni, Javad</t>
  </si>
  <si>
    <t>Community Mental Health Journal</t>
  </si>
  <si>
    <t>10.1007/s10597-020-00652-1</t>
  </si>
  <si>
    <t>https://search.ebscohost.com/login.aspx?direct=true&amp;db=ccm&amp;AN=148320587&amp;lang=fr-fr&amp;site=ehost-live&amp;scope=site&amp;authtype=ip,shib&amp;custid=s3118160</t>
  </si>
  <si>
    <t>Changing the tide: influencing factors for midwives on vaginal breech birth skill acquisition.</t>
  </si>
  <si>
    <t>Furtado, Vairi; Kitson-Reynolds, Ellen</t>
  </si>
  <si>
    <t>British Journal of Midwifery</t>
  </si>
  <si>
    <t>10.12968/bjom.2021.29.8.454</t>
  </si>
  <si>
    <t>https://search.ebscohost.com/login.aspx?direct=true&amp;db=ccm&amp;AN=151741126&amp;lang=fr-fr&amp;site=ehost-live&amp;scope=site&amp;authtype=ip,shib&amp;custid=s3118160</t>
  </si>
  <si>
    <t>Collaboration among eldercare workers: barriers, facilitators and supporting processes.</t>
  </si>
  <si>
    <t>Jakobsen, Louise M.; Albertsen, Karen; Jorgensen, Anette F. B.; Greiner, Birgit A.; Rugulies, Reiner</t>
  </si>
  <si>
    <t>Scandinavian Journal of Caring Sciences</t>
  </si>
  <si>
    <t>10.1111/scs.12558</t>
  </si>
  <si>
    <t>https://search.ebscohost.com/login.aspx?direct=true&amp;db=ccm&amp;AN=131976746&amp;lang=fr-fr&amp;site=ehost-live&amp;scope=site&amp;authtype=ip,shib&amp;custid=s3118160</t>
  </si>
  <si>
    <t>Conceptual and practical challenges associated with understanding patient safety within community‐based mental health services.</t>
  </si>
  <si>
    <t>Averill, Phoebe; Vincent, Charles; Reen, Gurpreet; Henderson, Claire; Sevdalis, Nick</t>
  </si>
  <si>
    <t>Health Expectations</t>
  </si>
  <si>
    <t>10.1111/hex.13660</t>
  </si>
  <si>
    <t>https://search.ebscohost.com/login.aspx?direct=true&amp;db=ccm&amp;AN=161472435&amp;lang=fr-fr&amp;site=ehost-live&amp;scope=site&amp;authtype=ip,shib&amp;custid=s3118160</t>
  </si>
  <si>
    <t>Continued smoking versus spontaneous quitting among pregnant women living in a high risk environment.</t>
  </si>
  <si>
    <t>Balázs, Peter; Grenczer, Andrea; Rákóczi, Ildiko; Foley, Kristie L.</t>
  </si>
  <si>
    <t>Central European Journal of Public Health</t>
  </si>
  <si>
    <t>10.21101/cejph.a5048</t>
  </si>
  <si>
    <t>https://search.ebscohost.com/login.aspx?direct=true&amp;db=ccm&amp;AN=134476163&amp;lang=fr-fr&amp;site=ehost-live&amp;scope=site&amp;authtype=ip,shib&amp;custid=s3118160</t>
  </si>
  <si>
    <t>Determinants of persistent smoking after acute myocardial infarction: an observational study.</t>
  </si>
  <si>
    <t>Höpner, Jens; Junge, Udo; Schmidt-Pokrzywniak, Andrea; Fischer, Christian; Mikolajczyk, Rafael</t>
  </si>
  <si>
    <t>BMC Cardiovascular Disorders</t>
  </si>
  <si>
    <t>10.1186/s12872-020-01641-8</t>
  </si>
  <si>
    <t>https://search.ebscohost.com/login.aspx?direct=true&amp;db=ccm&amp;AN=145282405&amp;lang=fr-fr&amp;site=ehost-live&amp;scope=site&amp;authtype=ip,shib&amp;custid=s3118160</t>
  </si>
  <si>
    <t>Diabetes and travel.</t>
  </si>
  <si>
    <t>Ghosh, Sujoy; Bajaj, Sarita; Chatterjee, Purushottam; Agarwal, Sanjay; Aravind, S. R.; Chawla, Rajeev; Gupta, Sunil; Jayaprakashsai, J.; Kalra, Sanjay; Kumar, Ch Vasanth; Maheshwari, Anuj; Makkar, B. M.; Moses, C. R. Anand; Panda, Jayant; Panikar, Vijay; Rao, P. V.; Saboo, Banshi; Sahay, Rakesh; Setty, K. R. Narasimha; Viswanathan, Vijay</t>
  </si>
  <si>
    <t>International Journal of Diabetes in Developing Countries</t>
  </si>
  <si>
    <t>10.1007/s13410-018-0605-6</t>
  </si>
  <si>
    <t>https://search.ebscohost.com/login.aspx?direct=true&amp;db=ccm&amp;AN=128329764&amp;lang=fr-fr&amp;site=ehost-live&amp;scope=site&amp;authtype=ip,shib&amp;custid=s3118160</t>
  </si>
  <si>
    <t>Effectiveness of WhatsApp online group discussion for smoking relapse prevention: protocol for a pragmatic randomized controlled trial.</t>
  </si>
  <si>
    <t>Cheung, Yee Tak Derek; Chan, Ching Han Helen; Ho, Kin Sang; Fok, Wai‐Yin Patrick; Conway, Mike; Wong, Carlos King Ho; Li, William Ho Cheung; Wang, Man Ping; Lam, Tai Hing</t>
  </si>
  <si>
    <t>Addiction</t>
  </si>
  <si>
    <t>10.1111/add.15027</t>
  </si>
  <si>
    <t>https://search.ebscohost.com/login.aspx?direct=true&amp;db=ccm&amp;AN=145052011&amp;lang=fr-fr&amp;site=ehost-live&amp;scope=site&amp;authtype=ip,shib&amp;custid=s3118160</t>
  </si>
  <si>
    <t>Efficacy of continuous monitoring of maternal temperature during labor using wireless axillary sensors.</t>
  </si>
  <si>
    <t>Koppel, Robert; Debnath, Shubham; Zanos, Theodoros P.; Saadi, Nafeesa; Potak, Debra; Meirowitz, Natalie; Weinberger, Barry</t>
  </si>
  <si>
    <t>Journal of Clinical Monitoring &amp; Computing</t>
  </si>
  <si>
    <t>10.1007/s10877-020-00625-5</t>
  </si>
  <si>
    <t>https://search.ebscohost.com/login.aspx?direct=true&amp;db=ccm&amp;AN=156401121&amp;lang=fr-fr&amp;site=ehost-live&amp;scope=site&amp;authtype=ip,shib&amp;custid=s3118160</t>
  </si>
  <si>
    <t>Embrace: supporting the health and wellbeing of our staff.</t>
  </si>
  <si>
    <t>Kent, Rose; Harrison, Cath</t>
  </si>
  <si>
    <t>Infant</t>
  </si>
  <si>
    <t>https://search.ebscohost.com/login.aspx?direct=true&amp;db=ccm&amp;AN=147099571&amp;lang=fr-fr&amp;site=ehost-live&amp;scope=site&amp;authtype=ip,shib&amp;custid=s3118160</t>
  </si>
  <si>
    <t>Emotional labor strategies and job burnout in preschool teachers: Psychological capital as a mediator and moderator.</t>
  </si>
  <si>
    <t>Peng, Jiaxi; He, Ye; Deng, Jing; Zheng, Lulu; Chang, Yi; Liu, Xianqiang</t>
  </si>
  <si>
    <t>Work</t>
  </si>
  <si>
    <t>10.3233/WOR-192939</t>
  </si>
  <si>
    <t>https://search.ebscohost.com/login.aspx?direct=true&amp;db=ccm&amp;AN=137513451&amp;lang=fr-fr&amp;site=ehost-live&amp;scope=site&amp;authtype=ip,shib&amp;custid=s3118160</t>
  </si>
  <si>
    <t>Engaging in pre-conceptual care: an integrative review.</t>
  </si>
  <si>
    <t>De Leo, Annemarie; Neesham, Brydie; Bepete, Nyasha; Mukaro, Abigail; Nepal, Bina Thapa; N'geno, Calvin; Muhandiramalag, Thilani Awatta</t>
  </si>
  <si>
    <t>10.12968/bjom.2022.30.11.644</t>
  </si>
  <si>
    <t>https://search.ebscohost.com/login.aspx?direct=true&amp;db=ccm&amp;AN=160135241&amp;lang=fr-fr&amp;site=ehost-live&amp;scope=site&amp;authtype=ip,shib&amp;custid=s3118160</t>
  </si>
  <si>
    <t>Exploration of the experiences of working stressors and coping strategies associated with menstrual symptoms among nurses with shifting schedules: a Q methodology investigation.</t>
  </si>
  <si>
    <t>Yu, Shu-Chuan; Hsu, Hsiao-Pei; Guo, Jong-Long; Chen, Shu-Fen; Huang, Shu-He; Chen, Yin-Chen; Huang, Chiu-Mieh</t>
  </si>
  <si>
    <t>BMC Nursing</t>
  </si>
  <si>
    <t>10.1186/s12912-021-00759-0</t>
  </si>
  <si>
    <t>https://search.ebscohost.com/login.aspx?direct=true&amp;db=ccm&amp;AN=154196145&amp;lang=fr-fr&amp;site=ehost-live&amp;scope=site&amp;authtype=ip,shib&amp;custid=s3118160</t>
  </si>
  <si>
    <t>Exploring Workplace Bullying and Turnover Intention among Registered Nurses in Tertiary Hospitals, Lahore, Pakistan.</t>
  </si>
  <si>
    <t>Liaqat, Mishal; Liaqat, Iram; Awan, Rizwan Liaqat; Bibi, Rabia</t>
  </si>
  <si>
    <t>International Journal of Nursing Education</t>
  </si>
  <si>
    <t>10.37506/ijone.v13i2.14636</t>
  </si>
  <si>
    <t>https://search.ebscohost.com/login.aspx?direct=true&amp;db=ccm&amp;AN=149643319&amp;lang=fr-fr&amp;site=ehost-live&amp;scope=site&amp;authtype=ip,shib&amp;custid=s3118160</t>
  </si>
  <si>
    <t>From twisting to settling down as a nurse in China: a qualitative study of the commitment to nursing as a career.</t>
  </si>
  <si>
    <t>Ye, Jiao; Mao, Aimei; Wang, Jialin; Okoli, Chizimuzo T. C.; Zhang, Yuan; Shuai, Huiqiong; Lin, Min; Chen, Bo; Zhuang, Linli</t>
  </si>
  <si>
    <t>10.1186/s12912-020-00479-x</t>
  </si>
  <si>
    <t>https://search.ebscohost.com/login.aspx?direct=true&amp;db=ccm&amp;AN=145715699&amp;lang=fr-fr&amp;site=ehost-live&amp;scope=site&amp;authtype=ip,shib&amp;custid=s3118160</t>
  </si>
  <si>
    <t>HIV/AIDS stigma among University students in Ancona (Italy) and Novi Sad (Serbia)...14th European Public Health Conference (Virtual), Public health futures in a changing world, November 10-12, 2021</t>
  </si>
  <si>
    <t>Fortunato, C.; Radić, I.; Barbadoro, P.</t>
  </si>
  <si>
    <t>European Journal of Public Health</t>
  </si>
  <si>
    <t>https://search.ebscohost.com/login.aspx?direct=true&amp;db=ccm&amp;AN=153589673&amp;lang=fr-fr&amp;site=ehost-live&amp;scope=site&amp;authtype=ip,shib&amp;custid=s3118160</t>
  </si>
  <si>
    <t>Incidence and predictor of tobacco experimentation among high-school adolescents of Sousse, Tunisia...14th European Public Health Conference (Virtual), Public health futures in a changing world, November 10-12, 2021.</t>
  </si>
  <si>
    <t>Zammit, N.; Bennasrallah, C.; Ben Fredj, S.; Ghammem, R.; Krifa, R.; Farhaoui, S.; Maatoug, J.; Ghannem, H.</t>
  </si>
  <si>
    <t>https://search.ebscohost.com/login.aspx?direct=true&amp;db=ccm&amp;AN=153589671&amp;lang=fr-fr&amp;site=ehost-live&amp;scope=site&amp;authtype=ip,shib&amp;custid=s3118160</t>
  </si>
  <si>
    <t>Job satisfaction and mental health of temporary agency workers in Europe: a systematic review and research agenda.</t>
  </si>
  <si>
    <t>Hünefeld, Lena; Gerstenberg, Susanne; Hüffmeier, Joachim</t>
  </si>
  <si>
    <t>Work &amp; Stress</t>
  </si>
  <si>
    <t>10.1080/02678373.2019.1567619</t>
  </si>
  <si>
    <t>https://search.ebscohost.com/login.aspx?direct=true&amp;db=aph&amp;AN=141675481&amp;lang=fr-fr&amp;site=ehost-live&amp;scope=site&amp;authtype=ip,shib&amp;custid=s3118160</t>
  </si>
  <si>
    <t>Magnitude of turnover intention and associated factors among nurses working in emergency departments of governmental hospitals in Addis Ababa, Ethiopia: a cross-sectional institutional based study.</t>
  </si>
  <si>
    <t>Wubetie, Andualem; Taye, Biniyam; Girma, Biruk</t>
  </si>
  <si>
    <t>10.1186/s12912-020-00490-2</t>
  </si>
  <si>
    <t>https://search.ebscohost.com/login.aspx?direct=true&amp;db=ccm&amp;AN=146431301&amp;lang=fr-fr&amp;site=ehost-live&amp;scope=site&amp;authtype=ip,shib&amp;custid=s3118160</t>
  </si>
  <si>
    <t>Medication errors in the care transition of trauma patients.</t>
  </si>
  <si>
    <t>Martín, Mª Ángeles Parro; García, M. Muñoz; Silveira, E. Delgado; Martin-Aragón, S.; Vicedo, T. Bermejo</t>
  </si>
  <si>
    <t>European Journal of Clinical Pharmacology</t>
  </si>
  <si>
    <t>10.1007/s00228-019-02757-3</t>
  </si>
  <si>
    <t>https://search.ebscohost.com/login.aspx?direct=true&amp;db=ccm&amp;AN=139722493&amp;lang=fr-fr&amp;site=ehost-live&amp;scope=site&amp;authtype=ip,shib&amp;custid=s3118160</t>
  </si>
  <si>
    <t>Mobbing and Relevant Factors Experienced by Nurses in the Workplace: A Cross-Sectional Study from Western Turkey.</t>
  </si>
  <si>
    <t>Dagli, Dilek Ayakdas; Arslantas, Hulya</t>
  </si>
  <si>
    <t>International Journal of Caring Sciences</t>
  </si>
  <si>
    <t>https://search.ebscohost.com/login.aspx?direct=true&amp;db=ccm&amp;AN=157194364&amp;lang=fr-fr&amp;site=ehost-live&amp;scope=site&amp;authtype=ip,shib&amp;custid=s3118160</t>
  </si>
  <si>
    <t>Mobbing Behaviors Encountered by Nurses and their Effects on Nurses.</t>
  </si>
  <si>
    <t>Durmus, Serpil Celik; Topcu, Ibrahim; Yildirim, Aytolan</t>
  </si>
  <si>
    <t>https://search.ebscohost.com/login.aspx?direct=true&amp;db=ccm&amp;AN=131851631&amp;lang=fr-fr&amp;site=ehost-live&amp;scope=site&amp;authtype=ip,shib&amp;custid=s3118160</t>
  </si>
  <si>
    <t>Newly trained operating room nurses' experiences of nursing care in the operating room.</t>
  </si>
  <si>
    <t>Eriksson, Johan; Lindgren, Britt‐Marie; Lindahl, Elisabeth</t>
  </si>
  <si>
    <t>10.1111/scs.12817</t>
  </si>
  <si>
    <t>https://search.ebscohost.com/login.aspx?direct=true&amp;db=ccm&amp;AN=147152004&amp;lang=fr-fr&amp;site=ehost-live&amp;scope=site&amp;authtype=ip,shib&amp;custid=s3118160</t>
  </si>
  <si>
    <t>Nurse turnover and perceived causes and consequences: a preliminary study at private hospitals in Indonesia.</t>
  </si>
  <si>
    <t>Dewanto, Aryo; Wardhani, Viera</t>
  </si>
  <si>
    <t>10.1186/s12912-018-0317-8</t>
  </si>
  <si>
    <t>https://search.ebscohost.com/login.aspx?direct=true&amp;db=ccm&amp;AN=133620445&amp;lang=fr-fr&amp;site=ehost-live&amp;scope=site&amp;authtype=ip,shib&amp;custid=s3118160</t>
  </si>
  <si>
    <t>Occupational well-being in pediatricians-a survey about work-related posttraumatic stress, depression, and anxiety.</t>
  </si>
  <si>
    <t>van Steijn, Minouk Esmée; Scheepstra, Karel Willem Frank; Yasar, Gulfidan; Olff, Miranda; de Vries, Martine Charlotte; van Pampus, Maria Gabriel</t>
  </si>
  <si>
    <t>European Journal of Pediatrics</t>
  </si>
  <si>
    <t>10.1007/s00431-019-03334-7</t>
  </si>
  <si>
    <t>https://search.ebscohost.com/login.aspx?direct=true&amp;db=ccm&amp;AN=135840479&amp;lang=fr-fr&amp;site=ehost-live&amp;scope=site&amp;authtype=ip,shib&amp;custid=s3118160</t>
  </si>
  <si>
    <t>Online Health information, health literacy and therapeutic compliance: a theoretical framework...14th European Public Health Conference (Virtual), Public health futures in a changing world, November 10-12, 2021.</t>
  </si>
  <si>
    <t>De Caro, W.</t>
  </si>
  <si>
    <t>https://search.ebscohost.com/login.aspx?direct=true&amp;db=ccm&amp;AN=153589672&amp;lang=fr-fr&amp;site=ehost-live&amp;scope=site&amp;authtype=ip,shib&amp;custid=s3118160</t>
  </si>
  <si>
    <t>Patient and visitor aggression de-escalation training for nurses in a teaching hospital in Cairo, Egypt.</t>
  </si>
  <si>
    <t>Abozaid, Dena Ali; Momen, Mohamed; Ezz, Nahla Fawzy Abou El; Ahmed, Hanaa Abdelhakiem; Al-Tehewy, Mahi Mahmoud; El-Setouhy, Maged; El-Shinawi, Mohamed; Hirshon, Jon Mark; Houssinie, Moustafa El</t>
  </si>
  <si>
    <t>10.1186/s12912-022-00828-y</t>
  </si>
  <si>
    <t>https://search.ebscohost.com/login.aspx?direct=true&amp;db=ccm&amp;AN=155869386&amp;lang=fr-fr&amp;site=ehost-live&amp;scope=site&amp;authtype=ip,shib&amp;custid=s3118160</t>
  </si>
  <si>
    <t>Patient safety incidents and medication errors during a clinical trial: experience from a pre-hospital randomized controlled trial of emergency medication administration.</t>
  </si>
  <si>
    <t>England, Ed; Deakin, Charles D.; Nolan, Jerry P.; Lall, Ranjit; Quinn, Tom; Gates, Simon; Miller, Joshua; O'Shea, Lyndsey; Pocock, Helen; Rees, Nigel; Scomparin, Charlotte; Perkins, Gavin D.</t>
  </si>
  <si>
    <t>10.1007/s00228-020-02887-z</t>
  </si>
  <si>
    <t>https://search.ebscohost.com/login.aspx?direct=true&amp;db=ccm&amp;AN=145654876&amp;lang=fr-fr&amp;site=ehost-live&amp;scope=site&amp;authtype=ip,shib&amp;custid=s3118160</t>
  </si>
  <si>
    <t>Perceived inability to help is associated with client‐related burnout and negative work outcomes among community mental health workers.</t>
  </si>
  <si>
    <t>Hippel, Courtney; Brener, Loren; Rose, Grenville; von Hippel, William</t>
  </si>
  <si>
    <t>Health &amp; Social Care in the Community</t>
  </si>
  <si>
    <t>10.1111/hsc.12821</t>
  </si>
  <si>
    <t>https://search.ebscohost.com/login.aspx?direct=true&amp;db=ccm&amp;AN=139027487&amp;lang=fr-fr&amp;site=ehost-live&amp;scope=site&amp;authtype=ip,shib&amp;custid=s3118160</t>
  </si>
  <si>
    <t>Persistent Barriers to Smoking Cessation Among Urban, Underserved Women: A Feasibility Study of Tailored Barriers Text Messages.</t>
  </si>
  <si>
    <t>Tagai, E. K.; Miller, S. M.; Belfiglio, A.; Xu, J.; Wen, K. Y.; Hernandez, E.</t>
  </si>
  <si>
    <t>Maternal &amp; Child Health Journal</t>
  </si>
  <si>
    <t>10.1007/s10995-020-02963-x</t>
  </si>
  <si>
    <t>https://search.ebscohost.com/login.aspx?direct=true&amp;db=ccm&amp;AN=145536679&amp;lang=fr-fr&amp;site=ehost-live&amp;scope=site&amp;authtype=ip,shib&amp;custid=s3118160</t>
  </si>
  <si>
    <t>Practitioner wellbeing as an interprofessional imperative.</t>
  </si>
  <si>
    <t>Dow, Alan W.; Baernholdt, Marianne; Santen, Sally A.; Baker, Kathy; Sessler, Curtis N.</t>
  </si>
  <si>
    <t>Journal of Interprofessional Care</t>
  </si>
  <si>
    <t>10.1080/13561820.2019.1673705</t>
  </si>
  <si>
    <t>https://search.ebscohost.com/login.aspx?direct=true&amp;db=ccm&amp;AN=139455257&amp;lang=fr-fr&amp;site=ehost-live&amp;scope=site&amp;authtype=ip,shib&amp;custid=s3118160</t>
  </si>
  <si>
    <t>Pregnant women's experiences with sick leave caused by low back pain. A qualitative study.</t>
  </si>
  <si>
    <t>Severinsen, Anette; Midtgaard, Julie; Backhausen, Mette Grønbæk; Broberg, Lotte; Hegaard, Hanne Kristine</t>
  </si>
  <si>
    <t>10.3233/WOR-192991</t>
  </si>
  <si>
    <t>https://search.ebscohost.com/login.aspx?direct=true&amp;db=ccm&amp;AN=139435536&amp;lang=fr-fr&amp;site=ehost-live&amp;scope=site&amp;authtype=ip,shib&amp;custid=s3118160</t>
  </si>
  <si>
    <t>Prevalence of Alcohol and Tobacco Use and Perceptions Regarding Prenatal Care among Pregnant Brazilian Women, 2017 to 2018: A Mixed-Methods Study.</t>
  </si>
  <si>
    <t>Bianchini, Bianca Vendruscolo; Maroneze, Marília Cunha; Timm, Marcella Simões; dos Santos, Bianca Zimmermann; Dotto, Patrícia Pasquali</t>
  </si>
  <si>
    <t>10.1007/s10995-020-03012-3</t>
  </si>
  <si>
    <t>https://search.ebscohost.com/login.aspx?direct=true&amp;db=ccm&amp;AN=147104181&amp;lang=fr-fr&amp;site=ehost-live&amp;scope=site&amp;authtype=ip,shib&amp;custid=s3118160</t>
  </si>
  <si>
    <t>Prevalence of burnout among health sciences students and determination of its associated factors.</t>
  </si>
  <si>
    <t>Tlili, Mohamed Ayoub; Aouicha, Wiem; Sahli, Jihene; Testouri, Ameni; Hamoudi, Marwa; Mtiraoui, Ali; Ben Dhiab, Mohamed; Chelbi, Souad; Ajmi, Thouraya; Ben Rejeb, Mohamed; Mallouli, Manel</t>
  </si>
  <si>
    <t>Psychology, Health &amp; Medicine</t>
  </si>
  <si>
    <t>10.1080/13548506.2020.1802050</t>
  </si>
  <si>
    <t>https://search.ebscohost.com/login.aspx?direct=true&amp;db=ccm&amp;AN=148515325&amp;lang=fr-fr&amp;site=ehost-live&amp;scope=site&amp;authtype=ip,shib&amp;custid=s3118160</t>
  </si>
  <si>
    <t>Professional caregivers' bereavement after patients' deaths: A scoping review of quantitative studies.</t>
  </si>
  <si>
    <t>Chen, Chuqian; Chow, Amy Y. M.; Tang, Suqin</t>
  </si>
  <si>
    <t>Death Studies</t>
  </si>
  <si>
    <t>10.1080/07481187.2018.1488775</t>
  </si>
  <si>
    <t>https://search.ebscohost.com/login.aspx?direct=true&amp;db=ccm&amp;AN=138199738&amp;lang=fr-fr&amp;site=ehost-live&amp;scope=site&amp;authtype=ip,shib&amp;custid=s3118160</t>
  </si>
  <si>
    <t>"Regardless, you are not the first woman": an illustrative case study of contextual risk factors impacting sexual and reproductive health and rights in Nicaragua.</t>
  </si>
  <si>
    <t>Luffy, Samantha M.; Evans, Dabney P.; Rochat, Roger W.</t>
  </si>
  <si>
    <t>BMC Women's Health</t>
  </si>
  <si>
    <t>10.1186/s12905-019-0771-9</t>
  </si>
  <si>
    <t>https://search.ebscohost.com/login.aspx?direct=true&amp;db=ccm&amp;AN=136998901&amp;lang=fr-fr&amp;site=ehost-live&amp;scope=site&amp;authtype=ip,shib&amp;custid=s3118160</t>
  </si>
  <si>
    <t>Relationship between Mobbing Encountered by Nurses and Learned Resourcefulness.</t>
  </si>
  <si>
    <t>Alan, Handan; Bekar, Ebru Ozen; Ciftcioglu, Gulcan; Karadag, Mehmet</t>
  </si>
  <si>
    <t>https://search.ebscohost.com/login.aspx?direct=true&amp;db=ccm&amp;AN=138636090&amp;lang=fr-fr&amp;site=ehost-live&amp;scope=site&amp;authtype=ip,shib&amp;custid=s3118160</t>
  </si>
  <si>
    <t>Reporting of workplace violence towards nurses in 5 European countries - a cross-sectional study.</t>
  </si>
  <si>
    <t>BABIARCZYK, BEATA; TURBIARZ, AGNIESZKA; TOMAGOVÁ, MARTINA; ZELENÍKOVÁ, RENÁTA; ÖNLER, EBRU; CANTUS, DAVID SANCHO; Tomagová, Martina; Zeleníková, Renáta; Sancho Cantus, David</t>
  </si>
  <si>
    <t>International Journal of Occupational Medicine &amp; Environmental Health</t>
  </si>
  <si>
    <t>10.13075/ijomeh.1896.01475</t>
  </si>
  <si>
    <t>https://search.ebscohost.com/login.aspx?direct=true&amp;db=aph&amp;AN=143026543&amp;lang=fr-fr&amp;site=ehost-live&amp;scope=site&amp;authtype=ip,shib&amp;custid=s3118160</t>
  </si>
  <si>
    <t>Role of Narrative and Social Networks in Thwarting Violence and Sexual Abuse in Young People's Lives.</t>
  </si>
  <si>
    <t>Hydén, Margareta; Gadd, David; Grund, Thomas</t>
  </si>
  <si>
    <t>British Journal of Social Work</t>
  </si>
  <si>
    <t>10.1093/bjsw/bcz114</t>
  </si>
  <si>
    <t>https://search.ebscohost.com/login.aspx?direct=true&amp;db=ccm&amp;AN=147502428&amp;lang=fr-fr&amp;site=ehost-live&amp;scope=site&amp;authtype=ip,shib&amp;custid=s3118160</t>
  </si>
  <si>
    <t>Smoking prevalence and desire to quit among employees in Transylvanian foster care homes.</t>
  </si>
  <si>
    <t>Tubák, Nimród; Ábrám, Zoltán; Ferencz, Iozsef Lorand; Nadasan, Valentin; Ferencz, Melinda; Balázs, Péter; Pénzes, Melinda; Foley, Kristie L.; Lorand Ferencz, Iozsef</t>
  </si>
  <si>
    <t>10.21101/cejph.a5724</t>
  </si>
  <si>
    <t>https://search.ebscohost.com/login.aspx?direct=true&amp;db=ccm&amp;AN=142565054&amp;lang=fr-fr&amp;site=ehost-live&amp;scope=site&amp;authtype=ip,shib&amp;custid=s3118160</t>
  </si>
  <si>
    <t>Socioeconomic position and risk of unplanned hospitalization among nursing home residents: a nationwide cohort study.</t>
  </si>
  <si>
    <t>Allers, Katharina; Calderón-Larrañaga, Amaia; Fors, Stefan; Morin, Lucas</t>
  </si>
  <si>
    <t>10.1093/eurpub/ckaa207</t>
  </si>
  <si>
    <t>https://search.ebscohost.com/login.aspx?direct=true&amp;db=ccm&amp;AN=151381563&amp;lang=fr-fr&amp;site=ehost-live&amp;scope=site&amp;authtype=ip,shib&amp;custid=s3118160</t>
  </si>
  <si>
    <t>Spirituality and psychological well-being in adults of Haitian descent.</t>
  </si>
  <si>
    <t>Hall, Pamela; Bacheller, Linda L.; Desir, Charlene</t>
  </si>
  <si>
    <t>Mental Health, Religion &amp; Culture</t>
  </si>
  <si>
    <t>10.1080/13674676.2019.1581151</t>
  </si>
  <si>
    <t>https://search.ebscohost.com/login.aspx?direct=true&amp;db=ccm&amp;AN=138573512&amp;lang=fr-fr&amp;site=ehost-live&amp;scope=site&amp;authtype=ip,shib&amp;custid=s3118160</t>
  </si>
  <si>
    <t>Students' perspectives of factors related to delayed completion of online RN-BSN programs.</t>
  </si>
  <si>
    <t>Iheduru-Anderson, Kechinyere C.</t>
  </si>
  <si>
    <t>10.1186/s12912-021-00574-7</t>
  </si>
  <si>
    <t>https://search.ebscohost.com/login.aspx?direct=true&amp;db=ccm&amp;AN=149691588&amp;lang=fr-fr&amp;site=ehost-live&amp;scope=site&amp;authtype=ip,shib&amp;custid=s3118160</t>
  </si>
  <si>
    <t>The BELE program: The development of a holistic interdisciplinary health-promoting program enhancing work-life balance among female employees working in human service organizations in Sweden.</t>
  </si>
  <si>
    <t>Agosti, Madelaine Törnquist; Bringsén, Åsa; Andersson, Ingemar; Erlandsson, Lena-Karin</t>
  </si>
  <si>
    <t>10.3233/WOR-213560</t>
  </si>
  <si>
    <t>https://search.ebscohost.com/login.aspx?direct=true&amp;db=ccm&amp;AN=152843831&amp;lang=fr-fr&amp;site=ehost-live&amp;scope=site&amp;authtype=ip,shib&amp;custid=s3118160</t>
  </si>
  <si>
    <t>The effects of job demands and resources on turnover intention: The mediating roles of emotional exhaustion and depersonalization.</t>
  </si>
  <si>
    <t>Park, Soo Kyung; Rhee, Min-Kyoung; Lee, Seon Woo</t>
  </si>
  <si>
    <t>10.3233/WOR-213574</t>
  </si>
  <si>
    <t>https://search.ebscohost.com/login.aspx?direct=true&amp;db=ccm&amp;AN=152843845&amp;lang=fr-fr&amp;site=ehost-live&amp;scope=site&amp;authtype=ip,shib&amp;custid=s3118160</t>
  </si>
  <si>
    <t>"The importance of awareness, support and inner strength to balance everyday life" - a qualitative study about women's experiences of a workplace health promotion program in human service organizations in Sweden.</t>
  </si>
  <si>
    <t>Agosti, Madelaine Törnquist; Andersson, Ingemar; Bringsén, Åsa; Janlöv, Ann-Christin</t>
  </si>
  <si>
    <t>10.1186/s12905-018-0704-z</t>
  </si>
  <si>
    <t>https://search.ebscohost.com/login.aspx?direct=true&amp;db=ccm&amp;AN=134068109&amp;lang=fr-fr&amp;site=ehost-live&amp;scope=site&amp;authtype=ip,shib&amp;custid=s3118160</t>
  </si>
  <si>
    <t>The Interpersonal Mattering Scale: its reliability and validity in an Iranian sample.</t>
  </si>
  <si>
    <t>Dadfar, Mahboubeh; Lester, David; Sanadgol, Siyamak</t>
  </si>
  <si>
    <t>10.1080/13674676.2020.1726884</t>
  </si>
  <si>
    <t>https://search.ebscohost.com/login.aspx?direct=true&amp;db=ccm&amp;AN=150768849&amp;lang=fr-fr&amp;site=ehost-live&amp;scope=site&amp;authtype=ip,shib&amp;custid=s3118160</t>
  </si>
  <si>
    <t>The life history narrative of clinical nurses with more than 30 years of experience.</t>
  </si>
  <si>
    <t>Shin, Bong Ja; Park, Eun Young</t>
  </si>
  <si>
    <t>10.1186/s12912-022-00871-9</t>
  </si>
  <si>
    <t>https://search.ebscohost.com/login.aspx?direct=true&amp;db=ccm&amp;AN=156444384&amp;lang=fr-fr&amp;site=ehost-live&amp;scope=site&amp;authtype=ip,shib&amp;custid=s3118160</t>
  </si>
  <si>
    <t>The relationship between job satisfaction and turnover intention among nurses in Axum comprehensive and specialized hospital Tigray, Ethiopia.</t>
  </si>
  <si>
    <t>Gebregziabher, Dawit; Berhanie, Eskedar; Berihu, Hagos; Belstie, Addis; Teklay, Girmay</t>
  </si>
  <si>
    <t>10.1186/s12912-020-00468-0</t>
  </si>
  <si>
    <t>https://search.ebscohost.com/login.aspx?direct=true&amp;db=ccm&amp;AN=145256952&amp;lang=fr-fr&amp;site=ehost-live&amp;scope=site&amp;authtype=ip,shib&amp;custid=s3118160</t>
  </si>
  <si>
    <t>The relationship between job stress and job burnout: the mediating effects of perceived social support and job satisfaction.</t>
  </si>
  <si>
    <t>Wu, Fangyuan; Ren, Zheng; Wang, Qi; He, Minfu; Xiong, Wenjing; Ma, Guodong; Fan, Xinwen; Guo, Xia; Liu, Hongjian; Zhang, Xiumin</t>
  </si>
  <si>
    <t>10.1080/13548506.2020.1778750</t>
  </si>
  <si>
    <t>https://search.ebscohost.com/login.aspx?direct=true&amp;db=ccm&amp;AN=148515324&amp;lang=fr-fr&amp;site=ehost-live&amp;scope=site&amp;authtype=ip,shib&amp;custid=s3118160</t>
  </si>
  <si>
    <t>Understanding what impacts on disclosing anal incontinence for women when comparing bowel-screening tools: a phenomenological study.</t>
  </si>
  <si>
    <t>Tucker, Julie; Murphy, Elizabeth Mary Ann; Steen, Mary; Clifton, Vicki L.</t>
  </si>
  <si>
    <t>10.1186/s12905-019-0840-0</t>
  </si>
  <si>
    <t>https://search.ebscohost.com/login.aspx?direct=true&amp;db=ccm&amp;AN=139790838&amp;lang=fr-fr&amp;site=ehost-live&amp;scope=site&amp;authtype=ip,shib&amp;custid=s3118160</t>
  </si>
  <si>
    <t>Voices of women in homelessness during the outbreak of the COVID-19 pandemic: a co-created qualitative study.</t>
  </si>
  <si>
    <t>Mattsson, Elisabet; Lindblad, Marléne; Kneck, Åsa; Salzmann-Eriksson, Martin; Klarare, Anna</t>
  </si>
  <si>
    <t>10.1186/s12905-023-02157-x</t>
  </si>
  <si>
    <t>https://search.ebscohost.com/login.aspx?direct=true&amp;db=ccm&amp;AN=161234574&amp;lang=fr-fr&amp;site=ehost-live&amp;scope=site&amp;authtype=ip,shib&amp;custid=s3118160</t>
  </si>
  <si>
    <t>What is the duration of life expectancy in the state of frailty? Estimates in the SIPAF study.</t>
  </si>
  <si>
    <t>Herr, Marie; Arvieu, Jean-Jacques; Ankri, Joël; Robine, Jean-Marie</t>
  </si>
  <si>
    <t>European Journal of Ageing</t>
  </si>
  <si>
    <t>10.1007/s10433-017-0438-z</t>
  </si>
  <si>
    <t>https://search.ebscohost.com/login.aspx?direct=true&amp;db=ccm&amp;AN=129812049&amp;lang=fr-fr&amp;site=ehost-live&amp;scope=site&amp;authtype=ip,shib&amp;custid=s3118160</t>
  </si>
  <si>
    <t>Recherche #2  (Pubmed)</t>
  </si>
  <si>
    <t>Title</t>
  </si>
  <si>
    <t>Authors</t>
  </si>
  <si>
    <t>PMID</t>
  </si>
  <si>
    <t>Explaining burnout and the intention to leave the profession among health professionals - a cross-sectional study in a hospital setting in Switzerland</t>
  </si>
  <si>
    <t>Hämmig O.</t>
  </si>
  <si>
    <t>Effects of a Multimodal Program Including Simulation on Job Strain Among Nurses Working in Intensive Care Units: A Randomized Clinical Trial</t>
  </si>
  <si>
    <t>El Khamali R, Mouaci A, Valera S, Cano-Chervel M, Pinglis C, Sanz C, Allal A, Attard V, Malardier J, Delfino M, D'Anna F, Rostini P, Aguilard S, Berthias K, Cresta B, Iride F, Reynaud V, Suard J, Syja W, Vankiersbilck C, Chevalier N, Inthavong K, Forel JM, Baumstarck K, Papazian L</t>
  </si>
  <si>
    <t>Job satisfaction, work engagement and stress/burnout of elderly care staff: a qualitative research</t>
  </si>
  <si>
    <t>Foà C, Guarnieri MC, Bastoni G, Benini B, Giunti OM, Mazzotti M, Rossi C, Savoia A, Sarli L, Artioli G.</t>
  </si>
  <si>
    <t>'The WOW factors': comparing workforce organization and well-being for doctors, nurses, midwives and paramedics in England</t>
  </si>
  <si>
    <t>Taylor C, Mattick K, Carrieri D, Cox A, Maben J.</t>
  </si>
  <si>
    <t>Intensive versus short face-to-face smoking cessation interventions: a meta-analysis</t>
  </si>
  <si>
    <t>Rasmussen M, Lauridsen SV, Pedersen B, Backer V, Tønnesen H.</t>
  </si>
  <si>
    <t>Organizational Commitment and Intention to Leave of Nurses in Portuguese Hospitals</t>
  </si>
  <si>
    <t>Neves T, Parreira P, Rodrigues V, Graveto J.</t>
  </si>
  <si>
    <t>Risk factors for workplace sexual harassment and violence among a national cohort of women in Iceland: a cross-sectional study</t>
  </si>
  <si>
    <t>Jonsdottir SD, Hauksdottir A, Aspelund T, Jakobsdottir J, Runarsdottir H, Gudmundsdottir B, Tomasson G, Valdimarsdottir UA, Halldorsdottir T, Thordardottir EB.</t>
  </si>
  <si>
    <t>A global overview of healthcare workers' turnover intention amid COVID-19 pandemic: a systematic review with future directions</t>
  </si>
  <si>
    <t>Poon YR, Lin YP, Griffiths P, Yong KK, Seah B, Liaw SY.</t>
  </si>
  <si>
    <t>The prevalence of stress-related outcomes and occupational well-being among emergency nurses in the Netherlands and the role of job factors: A regression tree analysis</t>
  </si>
  <si>
    <t>de Wijn AN, Fokkema M, van der Doef MP.</t>
  </si>
  <si>
    <t>A qualitative review of challenges in recruitment and retention in obstetrics and gynecology in Ireland: The consultants' solution based perspective</t>
  </si>
  <si>
    <t>McCarthy CM, Meaney S, O'Sullivan S, Horgan M, Bennett D, O'Donoghue K.</t>
  </si>
  <si>
    <t>Nurses' turnover intention a comparative study between Iran and Poland</t>
  </si>
  <si>
    <t>Nikkhah-Farkhani Z, Piotrowski A.</t>
  </si>
  <si>
    <t>Health workforce development and retention in Guinea: a policy analysis post-Ebola</t>
  </si>
  <si>
    <t>van de Pas R, Kolie D, Delamou A, Van Damme W.</t>
  </si>
  <si>
    <t>Strategies to Enhance Retention in a Cohort Study Among Adults of Turkish Descent Living in Berlin</t>
  </si>
  <si>
    <t>Dornquast C, Reinhold T, Solak S, Durak M, Becher H, Riens B, Icke K, Danquah I, Willich SN, Keil T, Krist L.</t>
  </si>
  <si>
    <t>Time and age trends in smoking cessation in Europe</t>
  </si>
  <si>
    <t>Pesce G, Marcon A, Calciano L, Perret JL, Abramson MJ, Bono R, Bousquet J, Fois AG, Janson C, Jarvis D, Jõgi R, Leynaert B, Nowak D, Schlünssen V, Urrutia-Landa I, Verlato G, Villani S, Zuberbier T, Minelli C, Accordini S</t>
  </si>
  <si>
    <t>COVID-19 and doctor emigration: the case of Ireland</t>
  </si>
  <si>
    <t>Humphries N, Creese J, Byrne JP, Connell J.</t>
  </si>
  <si>
    <t>Evidencing Protective and Risk Factors for Harmful Alcohol Drinking in Adolescence: A Prospective Analysis of Sport-Participation and Scholastic-Achievement in Older Adolescents from Croatia</t>
  </si>
  <si>
    <t>Devcic S, Sekulic D, Ban D, Kutlesa Z, Rodek J, Sajber D.</t>
  </si>
  <si>
    <t>High hiring rate of nurses in Catalonia and the rest of Spain hides precarious employment from 2010 to 2019: A quantitative study</t>
  </si>
  <si>
    <t>Galbany-Estragués P, Millán-Martínez P, Casas-Baroy JC, Subirana-Casacuberta M, Ramon-Aribau A.</t>
  </si>
  <si>
    <t>Factors associated with employment and expected work retention among persons with multiple sclerosis: findings of a cross-sectional citizen science study</t>
  </si>
  <si>
    <t>Lehmann AI, Rodgers S, Kamm CP, Mettler M, Steinemann N, Ajdacic-Gross V, Kaufmann M, Kesselring J, Calabrese P, Salmen A, Gobbi C, Zecca C, Bauer GF, von Wyl V.</t>
  </si>
  <si>
    <t>Price minimizing behaviours by smokers in Europe (2006-20): evidence from the International Tobacco Control Project</t>
  </si>
  <si>
    <t>Geboers C, Nagelhout GE, de Vries H, Candel MJJM, Driezen P, Mons U, Andler R, Fong GT, Willemsen MC.</t>
  </si>
  <si>
    <t>Clinical Nursing Introduction Program for new graduate nurses in Sweden: study protocol for a prospective longitudinal cohort study</t>
  </si>
  <si>
    <t>Johansson A, Berglund M, Kjellsdotter A.</t>
  </si>
  <si>
    <t>Acute hepatitis A in international travellers: a GeoSentinel analysis, 2008-2020</t>
  </si>
  <si>
    <t>Balogun O, Brown A, Angelo KM, Hochberg NS, Barnett ED, Nicolini LA, Asgeirsson H, Grobusch MP, Leder K, Salvador F, Chen L, Odolini S, Díaz-Menéndez M, Gobbi F, Connor BA, Libman M, Hamer DH.</t>
  </si>
  <si>
    <t>Changes in distress and turnover intentions among hospital-based nurses working during the first 8 months of the COVID-19 pandemic in Denmark: A prospective questionnaire study</t>
  </si>
  <si>
    <t>Nielsen BK, Mejdahl CT, Terkildsen MD, Mehlsen M.</t>
  </si>
  <si>
    <t>Joint associations of a polygenic risk score and environmental risk factors for breast cancer in the Breast Cancer Association Consortium</t>
  </si>
  <si>
    <t>Rudolph A, Song M, Brook MN, Milne RL, Mavaddat N, Michailidou K, Bolla MK, Wang Q, Dennis J, Wilcox AN, Hopper JL, Southey MC, Keeman R, Fasching PA, Beckmann MW, Gago-Dominguez M, Castelao JE, Guénel P, Truong T, Bojesen SE, Flyger H, Brenner H, Arndt V, Brauch H, Brüning T, Mannermaa A, Kosma VM, Lambrechts D, Keupers M, Couch FJ, Vachon C, Giles GG, MacInnis RJ, Figueroa J, Brinton L, Czene K, Brand JS, Gabrielson M, Humphreys K, Cox A, Cross SS, Dunning AM, Orr N, Swerdlow A, Hall P, Pharoah PDP, Schmidt MK, Easton DF, Chatterjee N, Chang-Claude J, García-Closas M.</t>
  </si>
  <si>
    <t>Effectiveness of tobacco cessation interventions for different groups of tobacco users in Sweden: a study protocol for a national prospective cohort study</t>
  </si>
  <si>
    <t>Rasmussen M, Larsson M, Gilljam H, Adami J, Wärjerstam S, Post A, Björk-Eriksson T, Helgason AR, Tønnesen H.</t>
  </si>
  <si>
    <t>Analysis of the work environment and intention of perioperative nurses to quit work</t>
  </si>
  <si>
    <t>Sillero-Sillero A, Zabalegui A.</t>
  </si>
  <si>
    <t>Quitting behaviours and cessation methods used in eight European Countries in 2018: findings from the EUREST-PLUS ITC Europe Surveys</t>
  </si>
  <si>
    <t>Papadakis S, Katsaounou P, Kyriakos CN, Balmford J, Tzavara C, Girvalaki C, Driezen P, Filippidis FT, Herbeć A, Hummel K, McNeill A, Mons U, Fernández E, Fu M, Trofor AC, Demjén T, Zatoński WA, Willemsen M, Fong GT, Vardavas CI</t>
  </si>
  <si>
    <t>A prospective study on the role of smoking, environmental tobacco smoke, indoor painting and living in old or new buildings on asthma, rhinitis and respiratory symptoms</t>
  </si>
  <si>
    <t>Wang J, Janson C, Jogi R, Forsberg B, Gislason T, Holm M, Torén K, Malinovschi A, Sigsgaard T, Schlünssen V, Svanes C, Johannessen A, Bertelsen RJ, Franklin KA, Norbäck D.</t>
  </si>
  <si>
    <t>Pressure ulcer prevalence and prevention interventions - A ten-year nationwide survey in Sweden</t>
  </si>
  <si>
    <t>Källman U, Hommel A, Borgstedt Risberg M, Gunningberg L, Sving E, Bååth C.</t>
  </si>
  <si>
    <t>Child Psychiatry in Bosnia and Herzegovina: History of Development - Review</t>
  </si>
  <si>
    <t>Daneš-Brozek V.</t>
  </si>
  <si>
    <t>Experience of mobile nursing workforce from Portugal to the NHS in UK: influence of institutions and actors at the system, organization and individual levels</t>
  </si>
  <si>
    <t>Leone C, Dussault G, Rafferty AM, Anderson JE.</t>
  </si>
  <si>
    <t>Acquisition and colonization dynamics of antimicrobial-resistant bacteria during international travel: a prospective cohort study</t>
  </si>
  <si>
    <t>Schaumburg F, Sertic SM, Correa-Martinez C, Mellmann A, Köck R, Becker K.</t>
  </si>
  <si>
    <t>Supporting general hospital staff to provide dementia sensitive care: A realist evaluation</t>
  </si>
  <si>
    <t>Handley M, Bunn F, Goodman C.</t>
  </si>
  <si>
    <t>Time Trends of Percutaneous Injuries in Hospital Nurses: Evidence of the Interference between Effects of Adoption of Safety Devices and Organizational Factors</t>
  </si>
  <si>
    <t>Ferrario MM, Veronesi G, Borchini R, Cavicchiolo M, Dashi O, Dalla Gasperina D, Martinelli G, Gianfagna F.</t>
  </si>
  <si>
    <t>Perceptions, Predictors of and Motivation for Quitting among Smokers from Six European Countries from 2016 to 2018: Findings from EUREST-PLUS ITC Europe Surveys</t>
  </si>
  <si>
    <t>Girvalaki C, Filippidis FT, Kyriakos CN, Driezen P, Herbeć A, Mons U, Papadakis S, Mechili EA, Katsaounou PA, Przewoźniak K, Fernández E, Trofor AC, Demjén T, Fong GT, Vardavas CI, The Eurest-Plus Consortium OBO.</t>
  </si>
  <si>
    <t>Social movements and the contested institutional identity of the hospital</t>
  </si>
  <si>
    <t>Kvåle G, Torjesen DO.</t>
  </si>
  <si>
    <t>Cost of living crisis: a UK crisis with global implications - A call to action for paediatricians</t>
  </si>
  <si>
    <t>Singh G, Uthayakumar-Cumarasamy A.</t>
  </si>
  <si>
    <t>"I feel I have no voice": hospital doctors' workplace silence in Ireland</t>
  </si>
  <si>
    <t>Creese J, Byrne JP, Matthews A, McDermott AM, Conway E, Humphries N.</t>
  </si>
  <si>
    <t>Risk of lung cancer among women in relation to lifetime history of tobacco smoking: a population-based case-control study in France (the WELCA study)</t>
  </si>
  <si>
    <t>Rusmaully J, Tvardik N, Martin D, Billmann R, Cénée S, Antoine M, Blons H, Laurent-Puig P, Trédaniel J, Wislez M, Stücker I, Guénel P, Radoï L.</t>
  </si>
  <si>
    <t>Prevalence and predictors of smoking, quit attempts and total smoking ban at the University of Turku, Finland</t>
  </si>
  <si>
    <t>El Ansari W, Salam A.</t>
  </si>
  <si>
    <t>Factors Determining Work Arduousness Levels among Nurses: Using the Example of Surgical, Medical Treatment, and Emergency Wards</t>
  </si>
  <si>
    <t>Kowalczuk K, Krajewska-Kułak E, Sobolewski M.</t>
  </si>
  <si>
    <t>Should I stay or should I go? Why nurses are leaving community nursing in the UK</t>
  </si>
  <si>
    <t>Senek M, Robertson S, King R, Wood E, Ryan T.</t>
  </si>
  <si>
    <t>Multi-level considerations for optimal implementation of long-acting injectable antiretroviral therapy to treat people living with HIV: perspectives of health care providers participating in phase 3 trials</t>
  </si>
  <si>
    <t>Mantsios A, Murray M, Karver TS, Davis W, Galai N, Kumar P, Swindells S, Bredeek UF, García RR, Antela A, Gomis SC, Bernáldez MP, Czarnogorski M, Hudson K, Walters N, Kerrigan D.</t>
  </si>
  <si>
    <t>Changes in parental smoking during pregnancy and risks of adverse birth outcomes and childhood overweight in Europe and North America: An individual participant data meta-analysis of 229,000 singleton births</t>
  </si>
  <si>
    <t>Philips EM, Santos S, Trasande L, Aurrekoetxea JJ, Barros H, von Berg A, Bergström A, Bird PK, Brescianini S, Ní Chaoimh C, Charles MA, Chatzi L, Chevrier C, Chrousos GP, Costet N, Criswell R, Crozier S, Eggesbø M, Fantini MP, Farchi S, Forastiere F, van Gelder MMHJ, Georgiu V, Godfrey KM, Gori D, Hanke W, Heude B, Hryhorczuk D, Iñiguez C, Inskip H, Karvonen AM, Kenny LC, Kull I, Lawlor DA, Lehmann I, Magnus P, Manios Y, Melén E, Mommers M, Morgen CS, Moschonis G, Murray D, Nohr EA, Nybo Andersen AM, Oken E, Oostvogels AJJM, Papadopoulou E, Pekkanen J, Pizzi C, Polanska K, Porta D, Richiardi L, Rifas-Shiman SL, Roeleveld N, Rusconi F, Santos AC, Sørensen TIA, Standl M, Stoltenberg C, Sunyer J, Thiering E, Thijs C, Torrent M, Vrijkotte TGM, Wright J, Zvinchuk O, Gaillard R, Jaddoe VWV.</t>
  </si>
  <si>
    <t>Determinants of healthcare worker turnover in intensive care units: A micro-macro multilevel analysis</t>
  </si>
  <si>
    <t>Daouda OS, Hocine MN, Temime L.</t>
  </si>
  <si>
    <t>Does continuity in nursing staff matter? A pilot study on correlation of central line-associated bloodstream infections and employee turnover</t>
  </si>
  <si>
    <t>Scheier T, Kuster SP, Dunic M, Falk C, Sax H, Schreiber PW.</t>
  </si>
  <si>
    <t>Problem gambling among Czech adolescents: An exploration of its relationship to early initiation of tobacco smoking</t>
  </si>
  <si>
    <t>Špolc M, Mravčík V, Drbohlavová B, Chomynová P.</t>
  </si>
  <si>
    <t>Flourishing at work: Nurses' motivation through daily communication - An ethnographic approach</t>
  </si>
  <si>
    <t>Ahlstedt C, Eriksson Lindvall C, Holmström IK, Muntlin Å.</t>
  </si>
  <si>
    <t>Relationship between labour force satisfaction, wages and retention within the UK National Health Service: a systematic review of the literature</t>
  </si>
  <si>
    <t>Bimpong KAA, Khan A, Slight R, Tolley CL, Slight SP.</t>
  </si>
  <si>
    <t>Associations of maternal quitting, reducing, and continuing smoking during pregnancy with longitudinal fetal growth: Findings from Mendelian randomization and parental negative control studies</t>
  </si>
  <si>
    <t>Brand JS, Gaillard R, West J, McEachan RRC, Wright J, Voerman E, Felix JF, Tilling K, Lawlor DA.</t>
  </si>
  <si>
    <t>Final clinical practicum, transition experience and turnover intentions among newly graduated nurses: A cross sectional study</t>
  </si>
  <si>
    <t>Kaihlanen AM, Elovainio M, Haavisto E, Salminen L, Sinervo T.</t>
  </si>
  <si>
    <t>Evaluation of change in emergency care knowledge and skills among front-line healthcare providers in Ukraine with the Basic Emergency Care course: a pretest/post-test study</t>
  </si>
  <si>
    <t>Kivlehan SM, Allen A, Viun O, Makarov DA, Schnorr D, Patel S, Ryzhenko SA, Pham P, Erickson TB.</t>
  </si>
  <si>
    <t>More care out of hospital? A qualitative exploration of the factors influencing the development of the district nursing workforce in England</t>
  </si>
  <si>
    <t>Drennan VM.</t>
  </si>
  <si>
    <t>Usability of electronic health record systems in UK EDs</t>
  </si>
  <si>
    <t>Bloom BM, Pott J, Thomas S, Gaunt DR, Hughes TC.</t>
  </si>
  <si>
    <t>A narrative study of newly graduated registered Swedish nurses' establishment in the profession and the portrayal of a healthcare organisation</t>
  </si>
  <si>
    <t>Blomberg H, Welander J.</t>
  </si>
  <si>
    <t>Hospital doctors in Ireland and the struggle for work-life balance</t>
  </si>
  <si>
    <t>Humphries N, McDermott AM, Creese J, Matthews A, Conway E, Byrne JP.</t>
  </si>
  <si>
    <t>Implementation of pre-exposure prophylaxis programme in Spain. Feasibility of four different delivery models</t>
  </si>
  <si>
    <t>Iniesta C, Coll P, Barberá MJ, García Deltoro M, Camino X, Fagúndez G, Díaz A, Polo R</t>
  </si>
  <si>
    <t>The Stopit! programme to reduce bullying and undermining behaviour in hospitals</t>
  </si>
  <si>
    <t>Benmore G, Henderson S, Mountfield J, Wink B.</t>
  </si>
  <si>
    <t>Task shifting Midwifery Support Workers as the second health worker at a home birth in the UK: A qualitative study</t>
  </si>
  <si>
    <t>Taylor B, Henshall C, Goodwin L, Kenyon S.</t>
  </si>
  <si>
    <t>Staff empowerment and engagement in a magnet® recognized and joint commission international accredited academic centre in Belgium: a cross-sectional survey</t>
  </si>
  <si>
    <t>Bogaert PV, Heusden DV, Slootmans S, Roosen I, Aken PV, Hans GH, Franck E.</t>
  </si>
  <si>
    <t>Small-scale implementation with pragmatic process evaluation: a model developed in primary health care</t>
  </si>
  <si>
    <t>Malterud K, Aamland A, Iden KR.</t>
  </si>
  <si>
    <t>Longitudinal Study of the Variation in Patient Turnover and Patient-to-Nurse Ratio: Descriptive Analysis of a Swiss University Hospital</t>
  </si>
  <si>
    <t>Musy SN, Endrich O, Leichtle AB, Griffiths P, Nakas CT, Simon M.</t>
  </si>
  <si>
    <t>Alcohol consumption in relation to carotid subclinical atherosclerosis and its progression: results from a European longitudinal multicentre study</t>
  </si>
  <si>
    <t>Laguzzi F, Baldassarre D, Veglia F, Strawbridge RJ, Humphries SE, Rauramaa R, Smit AJ, Giral P, Silveira A, Tremoli E, Hamsten A, de Faire U, Frumento P, Leander K</t>
  </si>
  <si>
    <t>The value of European immigration for high-level UK research and clinical care: cross-sectional study</t>
  </si>
  <si>
    <t>Begum M, Lewison G, Lawler M, Sullivan R.</t>
  </si>
  <si>
    <t>Roll-your-own cigarette use and smoking cessation behaviour: a cross-sectional population study in England</t>
  </si>
  <si>
    <t>Jackson SE, Shahab L, West R, Brown J.</t>
  </si>
  <si>
    <t>Interprofessional teamwork, quality of care and turnover intention in geriatric care: A cross-sectional study in 55 acute geriatric units</t>
  </si>
  <si>
    <t>Piers RD, Versluys K, Devoghel J, Vyt A, Van Den Noortgate N.</t>
  </si>
  <si>
    <t>Smoking among inpatients in treatment for substance use disorders: prevalence and effect on mental health and quality of life</t>
  </si>
  <si>
    <t>Lien L, Bolstad I, Bramness JG.</t>
  </si>
  <si>
    <t>Smoking Cessation Rates among Patients with Rheumatoid Arthritis and Osteoarthritis Following the 'Gold Standard Programme' (GSP): A Prospective Analysis from the Danish Smoking Cessation Database</t>
  </si>
  <si>
    <t>Laugesen M, Rasmussen M, Christensen R, Tønnesen H, Bliddal H.</t>
  </si>
  <si>
    <t>"If the social circle is engaged, more pregnant women will successfully quit smoking": a qualitative study of the experiences of midwives in the Netherlands with smoking cessation care</t>
  </si>
  <si>
    <t>Willemse E, Walters BH, Springvloet L, Bommelé J, Willemsen MC.</t>
  </si>
  <si>
    <t>Managing clinical trials during COVID-19: experience from a clinical research facility</t>
  </si>
  <si>
    <t>Shiely F, Foley J, Stone A, Cobbe E, Browne S, Murphy E, Kelsey M, Walsh-Crowley J, Eustace JA.</t>
  </si>
  <si>
    <t>The scientific path of Jakub Frostig in the light of his correspondence with the leading representatives of world psychiatry - from psychoanalysis and phenomenological approach to biological psychiatry. Part 2. Towards biological psychiatry</t>
  </si>
  <si>
    <t>Marcinowski F, Nasierowski T.</t>
  </si>
  <si>
    <t>The Impact of Health Human Resources Policies in Primary Care Nursing: A Qualitative Study</t>
  </si>
  <si>
    <t>Madrazo-Pérez M, Parás-Bravo P, Rayón-Valpuesta E, Blanco-Fraile C, Palacios-Ceña D.</t>
  </si>
  <si>
    <t>Intentions to leave and actual turnover of community midwives in the Netherlands: A mixed method study exploring the reasons why</t>
  </si>
  <si>
    <t>Feijen-de Jong EI, van der Voort-Pauw N, Nieuwschepen-Ensing EG, Kool L.</t>
  </si>
  <si>
    <t>The effect of smoking cessation on work disability risk: a longitudinal study analysing observational data as non-randomized nested pseudo-trials</t>
  </si>
  <si>
    <t>Airaksinen J, Ervasti J, Pentti J, Oksanen T, Suominen S, Vahtera J, Virtanen M, Kivimäki M.</t>
  </si>
  <si>
    <t>ESCMID generic competencies in antimicrobial prescribing and stewardship: towards a European consensus</t>
  </si>
  <si>
    <t>Dyar OJ, Beović B, Pulcini C, Tacconelli E, Hulscher M, Cookson B</t>
  </si>
  <si>
    <t>Evaluation of a complex healthcare intervention to increase smoking cessation in pregnant women: interrupted time series analysis with economic evaluation</t>
  </si>
  <si>
    <t>Bell R, Glinianaia SV, Waal ZV, Close A, Moloney E, Jones S, Araújo-Soares V, Hamilton S, Milne EM, Shucksmith J, Vale L, Willmore M, White M, Rushton S.</t>
  </si>
  <si>
    <t>Kidney Care during COVID-19 in the UK: Perspectives of Healthcare Professionals on Impacts on Care Quality and Staff Well-Being</t>
  </si>
  <si>
    <t>Kanavaki AM, Lightfoot CJ, Palmer J, Wilkinson TJ, Smith AC, Jones CR.</t>
  </si>
  <si>
    <t>Dual impact of organisational change on subsequent exit from work unit and sickness absence: a longitudinal study among public healthcare employees</t>
  </si>
  <si>
    <t>Jensen JH, Flachs EM, Skakon J, Rod NH, Bonde JP.</t>
  </si>
  <si>
    <t>High SARS-CoV-2 viral load in travellers arriving in Spain with a negative COVID-19 test prior to departure</t>
  </si>
  <si>
    <t>Molero-Salinas A, Rico-Luna C, Losada C, Buenestado-Serrano S, de la Cueva García VM, Egido J, Adán-Jiménez J, Catalán P, Muñoz P, Pérez-Lago L, García de Viedma D.</t>
  </si>
  <si>
    <t>Effects of access to radiology in out-of-hours primary care on patient satisfaction and length of stay</t>
  </si>
  <si>
    <t>Rutten MH, Giesen PHJ, Assendelft WJJ, Westert G, Smits M.</t>
  </si>
  <si>
    <t>The efficiency in the ordinary hospital bed management: A comparative analysis in four European countries before the COVID-19 outbreak</t>
  </si>
  <si>
    <t>Pecoraro F, Luzi D, Clemente F.</t>
  </si>
  <si>
    <t>COVID-Well: Evaluation of the Implementation of Supported Wellbeing Centres for Hospital Employees during the COVID-19 Pandemic</t>
  </si>
  <si>
    <t>Blake H, Yildirim M, Wood B, Knowles S, Mancini H, Coyne E, Cooper J.</t>
  </si>
  <si>
    <t>The Stop-Tabac smartphone application for smoking cessation: study protocol for a randomized controlled trial in the general population</t>
  </si>
  <si>
    <t>Etter JF, Khazaal Y.</t>
  </si>
  <si>
    <t>How do people with rheumatoid arthritis experience participation in a smoking cessation trial: a qualitative study</t>
  </si>
  <si>
    <t>Roelsgaard IK, Thomsen T, Østergaard M, Semb AG, Andersen L, Esbensen BA.</t>
  </si>
  <si>
    <t>Pre-hospital management of acute stroke patients eligible for thrombolysis - an evaluation of ambulance on-scene time</t>
  </si>
  <si>
    <t>Drenck N, Viereck S, Bækgaard JS, Christensen KB, Lippert F, Folke F.</t>
  </si>
  <si>
    <t>Smoking habits in HIV-infected people compared with the general population in Italy: a cross-sectional study</t>
  </si>
  <si>
    <t>De Socio GV, Pasqualini M, Ricci E, Maggi P, Orofino G, Squillace N, Menzaghi B, Madeddu G, Taramasso L, Francisci D, Bonfanti P, Vichi F, dell'Omo M, Pieroni L</t>
  </si>
  <si>
    <t>Should I stay or should I go? The role of leadership and organisational context for hospital physicians' intention to leave their current job</t>
  </si>
  <si>
    <t>Martinussen PE, Magnussen J, Vrangbæk K, Frich JC.</t>
  </si>
  <si>
    <t>Drug use in street sex workers (DUSSK) study protocol: a feasibility and acceptability study of a complex intervention to reduce illicit drug use in drug-dependent female street sex workers</t>
  </si>
  <si>
    <t>Jeal N, Patel R, Redmond NM, Kesten JM, Ramsden S, Macleod J, Coast J, Telfer M, Wilcox D, Nowland G, Horwood J.</t>
  </si>
  <si>
    <t>Foundation Year 2 doctors' reasons for leaving UK medicine: an in-depth analysis of decision-making using semistructured interviews</t>
  </si>
  <si>
    <t>Smith SE, Tallentire VR, Pope LM, Laidlaw AH, Morrison J.</t>
  </si>
  <si>
    <t>Association of burnout and intention-to-leave the profession with work environment: A nationwide cross-sectional study among Belgian intensive care nurses after two years of pandemic</t>
  </si>
  <si>
    <t>Bruyneel A, Bouckaert N, Maertens de Noordhout C, Detollenaere J, Kohn L, Pirson M, Sermeus W, Van den Heede K.</t>
  </si>
  <si>
    <t>The role of clean intermittent catheterization in rehabilitation setting: a survey of healthcare operators' perception in Italy</t>
  </si>
  <si>
    <t>Risi O, De Palma L, Andretta E.</t>
  </si>
  <si>
    <t>The importance of socioeconomic position in smoking, cessation and environmental tobacco smoke exposure during pregnancy</t>
  </si>
  <si>
    <t>Madureira J, Camelo A, Silva AI, Reis AT, Esteves F, Ribeiro AI, Teixeira JP, Costa C.</t>
  </si>
  <si>
    <t>Prolonged Stress Causes Depression in Frontline Workers Facing the COVID-19 Pandemic-A Repeated Cross-Sectional Study in a COVID-19 Hub-Hospital in Central Italy</t>
  </si>
  <si>
    <t>Magnavita N, Soave PM, Antonelli M.</t>
  </si>
  <si>
    <t>Retirement ages of senior UK doctors: national surveys of the medical graduates of 1974 and 1977</t>
  </si>
  <si>
    <t>Smith F, Goldacre MJ, Lambert TW.</t>
  </si>
  <si>
    <t>Smoking Cessation Programs Are Less Effective in Smokers with Low Socioeconomic Status Even When Financial Incentives for Quitting Smoking Are Offered-A Community-Randomized Smoking Cessation Trial in Denmark</t>
  </si>
  <si>
    <t>Pisinger C, Toxværd CG, Rasmussen M.</t>
  </si>
  <si>
    <t>Effectiveness of the Gold Standard Programme (GSP) for smoking cessation on smokers with and without a severe mental disorder: a Danish cohort study</t>
  </si>
  <si>
    <t>Rasmussen M, Klinge M, Krogh J, Nordentoft M, Tønnesen H.</t>
  </si>
  <si>
    <t>Sociodemographic characteristic of changes in smoking patterns in rural and urban population of PURE Poland study: findings from 6-year follow up</t>
  </si>
  <si>
    <t>Połtyn-Zaradna K, Zatońska K, Basiak A, Sozańska B, Gaweł-Dąbrowska D, Wołyniec M, Szuba A, Zatoński W.</t>
  </si>
  <si>
    <t>Polish national guidelines for the diagnosis and treatment of chronic otitis media with effusion in children</t>
  </si>
  <si>
    <t>Mierzwiński J, Tyra J, Szydłowski J, Bielecki I, Zawadzka-Głos L, Konopka W.</t>
  </si>
  <si>
    <t>Attitudes to E-Cigarettes and Cessation Support for Pregnant Women from English Stop Smoking Services: A Mixed Methods Study</t>
  </si>
  <si>
    <t>Cooper S, Orton S, Campbell KA, Ussher M, Coleman-Haynes N, Whitemore R, Dickinson A, McEwen A, Lewis S, Naughton F, Bowker K, Sinclair L, Bauld L, Coleman T.</t>
  </si>
  <si>
    <t>Longitudinal associations between organizational change, work-unit social capital, and employee exit from the work unit among public healthcare workers: a mediation analysis</t>
  </si>
  <si>
    <t>Haem iron intake and risk of lung cancer in the European Prospective Investigation into Cancer and Nutrition (EPIC) cohort</t>
  </si>
  <si>
    <t>Ward HA, Whitman J, Muller DC, Johansson M, Jakszyn P, Weiderpass E, Palli D, Fanidi A, Vermeulen R, Tjønneland A, Hansen L, Dahm CC, Overvad K, Severi G, Boutron-Ruault MC, Affret A, Kaaks R, Fortner R, Boeing H, Trichopoulou A, La Vecchia C, Kotanidou A, Berrino F, Krogh V, Tumino R, Ricceri F, Panico S, Bueno-de-Mesquita HB, Peeters PH, Nøst TH, Sandanger TM, Quirós JR, Agudo A, Rodríguez-Barranco M, Larrañaga N, Huerta JM, Ardanaz E, Drake I, Brunnström H, Johansson M, Grankvist K, Travis RC, Freisling H, Stepien M, Merritt MA, Riboli E, Cross AJ.</t>
  </si>
  <si>
    <t>Associations between dual use of e-cigarettes and smoking cessation: A prospective study of smokers in England</t>
  </si>
  <si>
    <t>A supportive climate and low strain promote well-being and sustainable working life in the operation theatre</t>
  </si>
  <si>
    <t>Wålinder R, Runeson-Broberg R, Arakelian E, Nordqvist T, Runeson A, Rask-Andersen A.</t>
  </si>
  <si>
    <t>Setting the stage to quit smoking in Bipolar Disorder patients: brief advice in clinical practice</t>
  </si>
  <si>
    <t>Sarramea F, Jaen-Moreno MJ, Balanzá-Martínez V, Osuna MI, Alcalá JÁ, Montiel FJ, Gómez C, Sánchez MD, Rico AB, Redondo-Écija J, Gil S, Valdivia F, Caballero-Villarraso J, Gutiérrez-Rojas L.</t>
  </si>
  <si>
    <t>Using digital tools in the recruitment and retention in randomised controlled trials: survey of UK Clinical Trial Units and a qualitative study</t>
  </si>
  <si>
    <t>Blatch-Jones A, Nuttall J, Bull A, Worswick L, Mullee M, Peveler R, Falk S, Tape N, Hinks J, Lane AJ, Wyatt JC, Griffiths G.</t>
  </si>
  <si>
    <t>Lifelong smoking trajectories of Northern Finns are characterized by sociodemographic and lifestyle differences in a 46-year follow-up</t>
  </si>
  <si>
    <t>Oura P, Rissanen I, Junno JA, Harju T, Paananen M.</t>
  </si>
  <si>
    <t>Association of a Healthy Lifestyle with All-Cause, Cause-Specific Mortality and Incident Cancer among Individuals with Metabolic Syndrome: A Prospective Cohort Study in UK Biobank</t>
  </si>
  <si>
    <t>Wu E, Ni JT, Zhu ZH, Xu HQ, Tao L, Xie T.</t>
  </si>
  <si>
    <t>Consumption of red meat, genetic susceptibility, and risk of LADA and type 2 diabetes</t>
  </si>
  <si>
    <t>Löfvenborg JE, Ahlqvist E, Alfredsson L, Andersson T, Groop L, Tuomi T, Wolk A, Carlsson S.</t>
  </si>
  <si>
    <t>Associations between reasons for vaping and current vaping and smoking status: Evidence from a UK based cohort</t>
  </si>
  <si>
    <t>Khouja JN, Taylor AE, Munafò MR.</t>
  </si>
  <si>
    <t>Smoking Prevalence and Secondhand Smoke Exposure during Pregnancy and Postpartum-Establishing Risks to Health and Human Rights before Developing a Tailored Programme for Smoking Cessation</t>
  </si>
  <si>
    <t>Frazer K, Fitzpatrick P, Brosnan M, Dromey AM, Kelly S, Murphy M, O'Brien D, Kelleher CC, McAuliffe FM.</t>
  </si>
  <si>
    <t>Adoption and application in Italy of the principal guidelines and international recommendations on venous access</t>
  </si>
  <si>
    <t>Spina R, Mussa B, Tollapi L, Conti F, Cortesi E, Verna R.</t>
  </si>
  <si>
    <t>Treatment of tobacco dependence in UK hospitals: an observational study</t>
  </si>
  <si>
    <t>Hutchinson J, Mangera Z, Searle L, Lewis A, Agrawal S</t>
  </si>
  <si>
    <t>PATCH: posture and mobility training for care staff versus usual care in care homes: study protocol for a randomised controlled trial</t>
  </si>
  <si>
    <t>Graham L, Cicero R, Clarke D, Cundill B, Ellwood A, Farrin A, Fisher J, Goodwin M, Hawkins R, Hull K, Hulme C, Trépel D, Williams R, Forster A.</t>
  </si>
  <si>
    <t>Motivation and main flavour of use, use with nicotine and dual use of electronic cigarettes in Barcelona, Spain: a cross-sectional study</t>
  </si>
  <si>
    <t>Bunch K, Fu M, Ballbè M, Matilla-Santader N, Lidón-Moyano C, Martin-Sanchez JC, Fernandez E, Martínez-Sánchez JM.</t>
  </si>
  <si>
    <t>Prospective Analysis of Prevalence, Trajectories of Change, and Correlates of Cannabis Misuse in Older Adolescents from Coastal Touristic Regions in Croatia</t>
  </si>
  <si>
    <t>Obradovic Salcin L, Miljanovic Damjanovic V, Jurcev Savicevic A, Ban D, Zenic N.</t>
  </si>
  <si>
    <t>Improving uptake and completion of pulmonary rehabilitation in COPD with lay health workers: feasibility of a clinical trial</t>
  </si>
  <si>
    <t>White P, Gilworth G, Lewin S, Hogg L, Tuffnell R, Taylor SJC, Hopkinson NS, Hart N, Singh SJ, Wright AJ.</t>
  </si>
  <si>
    <t>In-flight transmission of COVID-19 on flights to Greece: An epidemiological analysis</t>
  </si>
  <si>
    <t>Pavli A, Smeti P, Hadjianastasiou S, Theodoridou K, Spilioti A, Papadima K, Andreopoulou A, Gkolfinopoulou K, Sapounas S, Spanakis N, Tsakris A, Maltezou HC.</t>
  </si>
  <si>
    <t>Patient and public involvement (PPI) in UK surgical trials: a survey and focus groups with stakeholders to identify practices, views, and experiences</t>
  </si>
  <si>
    <t>Crocker JC, Pratt-Boyden K, Hislop J, Rees S, Locock L, Olszowski S, Chant A, Treweek S, Cook JA, Woolfall K, Farrar N, Bostock J, Bulbulia R.</t>
  </si>
  <si>
    <t>Smoking and smoking cessation in pregnancy. Synthesis of a systematic review</t>
  </si>
  <si>
    <t>Grangé G, Berlin I, Bretelle F, Bertholdt C, Berveiller P, Blanc J, DiGuisto C, Dochez V, Garabedian C, Guerby P, Koch A, Le Lous M, Perdriolle-Galet E, Peyronnet V, Rault E, Torchin H, Legendre G.</t>
  </si>
  <si>
    <t>The U&amp;I study: study protocol for a feasibility randomised controlled trial of a pre-cognitive behavioural therapy digital 'informed choice' intervention to improve attitudes towards uptake and implementation of CBT for psychosis</t>
  </si>
  <si>
    <t>Greenwood K, Alford K, O'Leary I, Peters E, Hardy A, Cavanagh K, Field AP, de Visser R, Fowler D, Davies M, Papamichail A, Garety P.</t>
  </si>
  <si>
    <t>Anxiety and depression in primary care patients suffering of rheumatoid diseases</t>
  </si>
  <si>
    <t>Zartaloudi A, Koutelekos I, Polikandrioti M, Stefanidou S, Koukoularis D, Kyritsi E.</t>
  </si>
  <si>
    <t>Smokers' interest in a lung cancer screening programme: a national survey in England</t>
  </si>
  <si>
    <t>Quaife SL, Vrinten C, Ruparel M, Janes SM, Beeken RJ, Waller J, McEwen A.</t>
  </si>
  <si>
    <t>Early weight gain after stopping smoking: a predictor of overall large weight gain? A single-site retrospective cohort study</t>
  </si>
  <si>
    <t>Pankova A, Kralikova E, Zvolska K, Stepankova L, Blaha M, Ovesna P, Aveyard P.</t>
  </si>
  <si>
    <t>Recurrence patterns of hyperemesis gravidarum</t>
  </si>
  <si>
    <t>Nurmi M, Rautava P, Gissler M, Vahlberg T, Polo-Kantola P.</t>
  </si>
  <si>
    <t>Opinions, Attitudes, and Perceptions in Relation to Erectile Dysfunction and Premature Ejaculation in the Undiagnosed Spanish Male Population. Results of the PANDORA Project</t>
  </si>
  <si>
    <t>Prieto-Castro R, Puigvert-Martínez AM, Artigas-Feliu R, Illán-Mateo P, Cruz-Culebra N, Artés-Ferragud M</t>
  </si>
  <si>
    <t>Tracheostomy in COVID-19 acute respiratory distress syndrome patients and follow-up: A parisian bicentric retrospective cohort</t>
  </si>
  <si>
    <t>Evrard D, Jurcisin I, Assadi M, Patrier J, Tafani V, Ullmann N, Timsit JF, Montravers P, Barry B, Weiss E, Rozencwajg S.</t>
  </si>
  <si>
    <t>Maternal characteristics associated with gestational weight gain in France: a population-based, nationally representative study</t>
  </si>
  <si>
    <t>Amyx M, Zeitlin J, Hermann M, Castetbon K, Blondel B, Le Ray C.</t>
  </si>
  <si>
    <t>Associations between tobacco control mass media campaign expenditure and smoking prevalence and quitting in England: a time series analysis</t>
  </si>
  <si>
    <t>Kuipers MAG, Beard E, West R, Brown J.</t>
  </si>
  <si>
    <t>'Everything was just getting worse and worse': deteriorating job quality as a driver of doctor emigration from Ireland</t>
  </si>
  <si>
    <t>Humphries N, McDermott AM, Conway E, Byrne JP, Prihodova L, Costello R, Matthews A.</t>
  </si>
  <si>
    <t>Trends in maternal use of snus and smoking tobacco in pregnancy. A register study in southern Norway</t>
  </si>
  <si>
    <t>Rygh E, Gallefoss F, Grøtvedt L.</t>
  </si>
  <si>
    <t>Referral to Slimming World in UK Stop Smoking Services (SWISSS) versus stop smoking support alone on body weight in quitters: results of a randomised controlled trial</t>
  </si>
  <si>
    <t>Lycett D, Aveyard P, Farmer A, Lewis A, Munafò M.</t>
  </si>
  <si>
    <t>Use of the Depression, Anxiety and Stress Scale (DASS-21) Questionnaire to Assess Levels of Depression, Anxiety, and Stress in Healthcare and Administrative Staff in 5 Oncology Institutions in Bosnia and Herzegovina During the 2020 COVID-19 Pandemic</t>
  </si>
  <si>
    <t>Marijanović I, Kraljević M, Buhovac T, Cerić T, Mekić Abazović A, Alidžanović J, Gojković Z, Sokolović E.</t>
  </si>
  <si>
    <t>Determinants of persistent smoking after acute myocardial infarction: an observational study</t>
  </si>
  <si>
    <t>Höpner J, Junge U, Schmidt-Pokrzywniak A, Fischer C, Mikolajczyk R.</t>
  </si>
  <si>
    <t>Peripheral arterial disease and systematic detection of circulating tumor cells: rationale and design of the DETECTOR prospective cohort study</t>
  </si>
  <si>
    <t>Yannoutsos A, Fontaine M, Galloula A, Damotte D, Chatellier G, Paterlini-Bréchot P, Meyer G, Pastre J, Duchatelle V, Marini V, Schwering KL, Lazareth I, Ghaffari P, Stansal A, Sanson H, Labrousse C, Beaussier H, Nasr NB, Zins M, Salmeron S, Messas E, Lajonchère JP, Emmerich J, Priollet P, Trédaniel J.</t>
  </si>
  <si>
    <t>A mixed methods study of the impact of consultant overnight working in an English Emergency Department</t>
  </si>
  <si>
    <t>Penn ML, Monks T, Pope C, Clancy M.</t>
  </si>
  <si>
    <t>The associations of maternal and paternal obesity with latent patterns of offspring BMI development between 7 and 17 years of age: pooled analyses of cohorts born in 1958 and 2001 in the United Kingdom</t>
  </si>
  <si>
    <t>Johnson W, Pereira SMP, Costa S, Baker JL, Norris T.</t>
  </si>
  <si>
    <t>Evaluation of a computer-assisted multi-professional intervention to address lifestyle-related risk factors for overweight and obesity in expecting mothers and their infants: protocol for an effectiveness-implementation hybrid study</t>
  </si>
  <si>
    <t>Alayli A, Krebs F, Lorenz L, Nawabi F, Bau AM, Lück I, Moreira A, Kuchenbecker J, Tschiltschke E, John M, Klose S, Häusler B, Giertz C, Korsten-Reck U, Stock S.</t>
  </si>
  <si>
    <t>Pressure garment to prevent abnormal scarring after burn injury in adults and children: the PEGASUS feasibility RCT and mixed-methods study</t>
  </si>
  <si>
    <t>Moiemen N, Mathers J, Jones L, Bishop J, Kinghorn P, Monahan M, Calvert M, Slinn G, Gardiner F, Bamford A, Wright S, Litchfield I, Andrews N, Turner K, Grant M, Deeks J.</t>
  </si>
  <si>
    <t>Study of a SARS-CoV-2 Outbreak in a Belgian Military Education and Training Center in Maradi, Niger</t>
  </si>
  <si>
    <t>Pirnay JP, Selhorst P, Cochez C, Petrillo M, Claes V, Van der Beken Y, Verbeken G, Degueldre J, T'Sas F, Van den Eede G, Weuts W, Smets C, Mertens J, Geeraerts P, Ariën KK, Neirinckx P, Soentjens P.</t>
  </si>
  <si>
    <t>Smoking Status at Diagnosis and Subsequent Smoking Cessation: Associations With Corticosteroid Use and Intestinal Resection in Crohn's Disease</t>
  </si>
  <si>
    <t>Alexakis C, Saxena S, Chhaya V, Cecil E, Majeed A, Pollok R.</t>
  </si>
  <si>
    <t>Clinical and cost-effectiveness of an intervention for reducing cholesterol and cardiovascular risk for people with severe mental illness in English primary care: a cluster randomised controlled trial</t>
  </si>
  <si>
    <t>Osborn D, Burton A, Hunter R, Marston L, Atkins L, Barnes T, Blackburn R, Craig T, Gilbert H, Heinkel S, Holt R, King M, Michie S, Morris R, Morris S, Nazareth I, Omar R, Petersen I, Peveler R, Pinfold V, Walters K.</t>
  </si>
  <si>
    <t>Psychiatry in the Middle East: the rebirth of lunatic asylums?</t>
  </si>
  <si>
    <t>Abi-Rached JM.</t>
  </si>
  <si>
    <t>High acquisition rate of extended-spectrum β-lactamase-producing Enterobacteriaceae among French military personnel on mission abroad, without evidence of inter-individual transmission</t>
  </si>
  <si>
    <t>Maataoui N, Mayet A, Duron S, Delacour H, Mentré F, Laouenan C, Desvillechabrol D, Cokelaer T, Meynard JB, Ducher A, Andremont A, Armand-Lefèvre L, Mérens A.</t>
  </si>
  <si>
    <t>Smoking and Pancreatic Cancer: Smoking Patterns, Tobacco Type, and Dose-Response Relationship</t>
  </si>
  <si>
    <t>Subhan M, Saji Parel N, Krishna PV, Gupta A, Uthayaseelan K, Uthayaseelan K, Kadari M.</t>
  </si>
  <si>
    <t>Building capacity in tobacco control by establishing the Eastern Europe Nurses' Center of Excellence for Tobacco Control</t>
  </si>
  <si>
    <t>Bialous SA, Nohavova I, Kralikova E, Wells MJ, Brook J, Sarna L.</t>
  </si>
  <si>
    <t>HLA-A, -B, -C, -DRB1, -DQA1, and -DQB1 allele and haplotype frequencies defined by next generation sequencing in a population of East Croatia blood donors</t>
  </si>
  <si>
    <t>Tokić S, Žižkova V, Štefanić M, Glavaš-Obrovac L, Marczi S, Samardžija M, Sikorova K, Petrek M.</t>
  </si>
  <si>
    <t>Factors associated with gestational weight gain: a cross-sectional survey</t>
  </si>
  <si>
    <t>Suliga E, Rokita W, Adamczyk-Gruszka O, Pazera G, Cieśla E, Głuszek S.</t>
  </si>
  <si>
    <t>Lifestyle Changes in Relation to Initiation of Antihypertensive and Lipid-Lowering Medication: A Cohort Study</t>
  </si>
  <si>
    <t>Korhonen MJ, Pentti J, Hartikainen J, Ilomäki J, Setoguchi S, Liew D, Kivimäki M, Vahtera J.</t>
  </si>
  <si>
    <t>Value of dynamic clinical and biomarker data for mortality risk prediction in COVID-19: a multicentre retrospective cohort study</t>
  </si>
  <si>
    <t>Berzuini C, Hannan C, King A, Vail A, O'Leary C, Brough D, Galea J, Ogungbenro K, Wright M, Pathmanaban O, Hulme S, Allan S, Bernardinelli L, Patel HC.</t>
  </si>
  <si>
    <t>Smoking cessation opportunities in severe mental illness (tobacco intensive motivational and estimate risk - TIMER-): study protocol for a randomized controlled trial</t>
  </si>
  <si>
    <t>Jaén-Moreno MJ, Feu N, Redondo-Écija J, Montiel FJ, Gómez C, Del Pozo GI, Alcalá JÁ, Gutiérrez-Rojas L, Balanzá-Martinez V, Chauca GM, Carrión L, Osuna MI, Sánchez MD, Caro I, Ayora M, Valdivia F, López MS, Poyato JM, Sarramea F.</t>
  </si>
  <si>
    <t>Receiving support to quit smoking and quit attempts among smokers with and without smoking related diseases: Findings from the EUREST-PLUS ITC Europe Surveys</t>
  </si>
  <si>
    <t>Hedman L, Katsaounou PA, Filippidis FT, Ravara SB, Lindberg A, Janson C, Gratziou C, Rohde G, Kyriakos CN, Mons U, Fernández E, Trofor AC, Demjén T, Przewoźniak K, Tountas Y, Fong GT, Vardavas CI</t>
  </si>
  <si>
    <t>A Multicenter, Double-Blind, Randomized, Placebo-Controlled Phase 2b Trial of Cytisinicline in Adult Smokers (The ORCA-1 Trial)</t>
  </si>
  <si>
    <t>Nides M, Rigotti NA, Benowitz N, Clarke A, Jacobs C.</t>
  </si>
  <si>
    <t>Can a Smartphone App for Cannabis Cessation Gain a Broader User Group than Traditional Treatment Services?</t>
  </si>
  <si>
    <t>Vederhus JK, Rørendal M, Bjelland C, Skar AKS, Kristensen Ø.</t>
  </si>
  <si>
    <t>Clinical adoption patterns of 0.35 Tesla MR-guided radiation therapy in Europe and Asia</t>
  </si>
  <si>
    <t>Slotman BJ, Clark MA, Özyar E, Kim M, Itami J, Tallet A, Debus J, Pfeffer R, Gentile P, Hama Y, Andratschke N, Riou O, Camilleri P, Belka C, Quivrin M, Kim B, Pedersen A, van Overeem Felter M, Kim YI, Kim JH, Fuss M, Valentini V.</t>
  </si>
  <si>
    <t>Medical students from German-speaking countries on abroad electives in Africa: destinations, motivations, trends and ethical dilemmas</t>
  </si>
  <si>
    <t>Storz MA, Lederer AK, Heymann EP.</t>
  </si>
  <si>
    <t>Pharmacy-based hypertension care employing mHealth in Lagos, Nigeria - a mixed methods feasibility study</t>
  </si>
  <si>
    <t>Nelissen HE, Cremers AL, Okwor TJ, Kool S, van Leth F, Brewster L, Makinde O, Gerrets R, Hendriks ME, Schultsz C, Osibogun A, Van't Hoog AH.</t>
  </si>
  <si>
    <t>Cardiac Rehabilitation in Peripheral Artery Disease in a Tertiary Center-Impact on Arterial Stiffness and Functional Status after 6 Months</t>
  </si>
  <si>
    <t>Anghel R, Adam CA, Marcu DTM, Mitu O, Roca M, Tinica G, Mitu F.</t>
  </si>
  <si>
    <t>Benzophenone-3: Comprehensive review of the toxicological and human evidence with meta-analysis of human biomonitoring studies</t>
  </si>
  <si>
    <t>Mustieles V, Balogh RK, Axelstad M, Montazeri P, Márquez S, Vrijheid M, Draskau MK, Taxvig C, Peinado FM, Berman T, Frederiksen H, Fernández MF, Marie Vinggaard A, Andersson AM.</t>
  </si>
  <si>
    <t>Dexamethasone for adult patients with a symptomatic chronic subdural haematoma (Dex-CSDH) trial: study protocol for a randomised controlled trial</t>
  </si>
  <si>
    <t>Kolias AG, Edlmann E, Thelin EP, Bulters D, Holton P, Suttner N, Owusu-Agyemang K, Al-Tamimi YZ, Gatt D, Thomson S, Anderson IA, Richards O, Whitfield P, Gherle M, Caldwell K, Davis-Wilkie C, Tarantino S, Barton G, Marcus HJ, Chari A, Brennan P, Belli A, Bond S, Turner C, Whitehead L, Wilkinson I, Hutchinson PJ</t>
  </si>
  <si>
    <t>Smoking cessation medicines and e-cigarettes: a systematic review, network meta-analysis and cost-effectiveness analysis</t>
  </si>
  <si>
    <t>Thomas KH, Dalili MN, López-López JA, Keeney E, Phillippo D, Munafò MR, Stevenson M, Caldwell DM, Welton NJ.</t>
  </si>
  <si>
    <t>Base de données</t>
  </si>
  <si>
    <t>PUBMED</t>
  </si>
  <si>
    <t>nurses* AND ("risk factors" or "contributing factors" or "predisposing factors") AND ("resignation" or "quitting" or "departure" or "renunciation") NOT ("pathology" or "disease")</t>
  </si>
  <si>
    <t>full text, 2018-2023, Europe, Anglais</t>
  </si>
  <si>
    <t>Equation de recherche</t>
  </si>
  <si>
    <t>Filtres appliqués</t>
  </si>
  <si>
    <t>Nombre résultats</t>
  </si>
  <si>
    <t/>
  </si>
  <si>
    <t>Glob Health Action</t>
  </si>
  <si>
    <t>PMC4306759</t>
  </si>
  <si>
    <t>Öhman, Ann; Eriksson, Malin; Goicolea, Isabel; Sikweyiya, Yandisa M.; Jewkes, Rachel; Dunkle, Kristin; Christofides, Nicola J.; Jewkes, Rachel K.; Dunkle, Kristin L.; McCarty, Frances; Shai, Nwabisa Jama; Nduna, Mzikazi; Sterk, Claire; Himabindu, B. L.; Arora, Radhika; Prashanth, N. S.; De Meyer, Sara; Jaruseviciene, Lina; Zaborskis, Apolinaras; Decat, Peter; Vega, Bernardo; Cordova, Kathya; Temmerman, Marleen; Degomme, Olivier; Michielsen, Kristien; Gavriilidis, Georgios; Gavriilidou, Nivetha Natarajan; Pettersson, Erika; Renhammar, Eva; Balkfors, Anna; Östergren, Per-Olof; MacPherson, Eleanor E.; Richards, Esther; Namakhoma, Ireen; Theobald, Sally; Mason, John B.; Shrimpton, Roger; Saldanha, Lisa S.; Ramakrishnan, Usha; Victora, Cesar G.; Girard, Amy Webb; McFarland, Deborah A.; Martorell, Reynaldo; Burgos-Soto, Juan; Orne-Gliemann, Joanna; Encrenaz, Gaëlle; Patassi, Akouda; Woronowski, Aurore; Kariyiare, Benjamin; Lawson-Evi, Annette K.; Leroy, Valériane; Dabis, François; Ekouevi, Didier K.; Becquet, Renaud; Hanpatchaiyakul, Kulnaree; Eriksson, Henrik; Kijsompon, Jureerat; Östlund, Gunnel; Gibbs, Andrew; Sikweyiya, Yandisa; Jewkes, Rachel; Malmusi, Davide; Vives, Alejandra; Benach, Joan; Borrell, Carme; Edin, Kerstin; Nilsson, Bo; Otero-Garcia, Laura; Goicolea, Isabel; Gea-Sánchez, Montserrat; Sanz-Barbero, Belen; Marcos, Jorge Marcos; Avilés, Nuria Romo; Lozano, María del Río; Cuadros, Juan Palomares; Calvente, María del Mar García; Hayati, Elli Nur; Eriksson, Malin; Hakimi, Mohammad; Högberg, Ulf; Emmelin, Maria; Torres, Virgilio Mariano Salazar; Goicolea, Isabel; Edin, Kerstin; Öhman, Ann; Goicolea, Isabel; Öhman, Ann; Salazar Torres, Mariano; Morrás, Ione; Edin, Kerstin</t>
  </si>
  <si>
    <t>Special Issue: Gender and Health</t>
  </si>
  <si>
    <t>United European Gastroenterol J</t>
  </si>
  <si>
    <t>PMC7672678</t>
  </si>
  <si>
    <t>UEG Week 2017 Poster Presentations</t>
  </si>
  <si>
    <t>10.1186/s13244-019-0713-y</t>
  </si>
  <si>
    <t>Insights Imaging</t>
  </si>
  <si>
    <t>PMC6396437</t>
  </si>
  <si>
    <t>ECR 2019: Book of Abstracts : Vienna, Austria. February 27 - March 3, 2019.</t>
  </si>
  <si>
    <t>Eur Stroke J</t>
  </si>
  <si>
    <t>PMC6643206</t>
  </si>
  <si>
    <t>E-Poster Viewing</t>
  </si>
  <si>
    <t>Eur J Hum Genet</t>
  </si>
  <si>
    <t>PMC6778823</t>
  </si>
  <si>
    <t>Abstracts from the 51st European Society of Human Genetics Conference: Posters</t>
  </si>
  <si>
    <t>10.1007/s00431-016-2785-8</t>
  </si>
  <si>
    <t>Eur J Pediatr</t>
  </si>
  <si>
    <t>PMC7086823</t>
  </si>
  <si>
    <t>EAPS Congress 2016 : October 21-25, 2016.</t>
  </si>
  <si>
    <t>10.1093/geroni/igy023</t>
  </si>
  <si>
    <t>Innov Aging</t>
  </si>
  <si>
    <t>PMC6232832</t>
  </si>
  <si>
    <t>Program Abstracts from the GSA 2018 Annual Scientific Meeting "The Purposes of Longer Lives".</t>
  </si>
  <si>
    <t>PMC6840740</t>
  </si>
  <si>
    <t>Program Abstracts from the GSA 2019 Annual Scientific Meeting “Strength in Age—Harnessing the Power of Networks”</t>
  </si>
  <si>
    <t>10.1007/s11606-020-05890-3</t>
  </si>
  <si>
    <t>J Gen Intern Med</t>
  </si>
  <si>
    <t>PMC7385936</t>
  </si>
  <si>
    <t>Abstracts from the 2020 Annual Meeting of the Society of General Internal Medicine.</t>
  </si>
  <si>
    <t>10.1093/geroni/igab046</t>
  </si>
  <si>
    <t>PMC8679246</t>
  </si>
  <si>
    <t>Program Abstracts from The GSA 2021 Annual Scientific Meeting, "Disruption to Transformation: Aging in the "New Normal"".</t>
  </si>
  <si>
    <t>10.1007/s41999-021-00585-2</t>
  </si>
  <si>
    <t>Eur Geriatr Med</t>
  </si>
  <si>
    <t>PMC8689573</t>
  </si>
  <si>
    <t>Abstracts of the 17th Congress of the European Geriatric Medicine Society : Live from Athens and Online, 11-13 October 2021.</t>
  </si>
  <si>
    <t>10.1371/journal.pone.0201067</t>
  </si>
  <si>
    <t>PLoS One</t>
  </si>
  <si>
    <t>PMC6062066</t>
  </si>
  <si>
    <t>François, Patrice; Lecoanet, André; Caporossi, Alban; Dols, Anne-Marie; Seigneurin, Arnaud; Boussat, Bastien</t>
  </si>
  <si>
    <t>Experience feedback committees: A way of implementing a root cause analysis practice in hospital medical departments.</t>
  </si>
  <si>
    <t>10.1186/s12913-017-2056-z</t>
  </si>
  <si>
    <t>BMC Health Serv Res</t>
  </si>
  <si>
    <t>PMC5292011</t>
  </si>
  <si>
    <t>Yang, Huiyun; Lv, Jingwen; Zhou, Xi; Liu, Huitong; Mi, Baibing</t>
  </si>
  <si>
    <t>Validation of work pressure and associated factors influencing hospital nurse turnover: a cross-sectional investigation in Shaanxi Province, China.</t>
  </si>
  <si>
    <t>10.1177/2333393621993452</t>
  </si>
  <si>
    <t>Glob Qual Nurs Res</t>
  </si>
  <si>
    <t>PMC7882747</t>
  </si>
  <si>
    <t>Northwood, Melissa; Ploeg, Jenny; Markle-Reid, Maureen; Sherifali, Diana</t>
  </si>
  <si>
    <t>The Complexity of Living with Diabetes and Urinary Incontinence for Older Adults with Multiple Chronic Conditions Receiving Home Care Services: An Interpretive Description Study.</t>
  </si>
  <si>
    <t>10.1097/nor.0000000000000828</t>
  </si>
  <si>
    <t>Orthop Nurs</t>
  </si>
  <si>
    <t>PMC8966742</t>
  </si>
  <si>
    <t>Salmond, Susan; Dorsen, Caroline</t>
  </si>
  <si>
    <t>Time to Reflect and Take Action on Health Disparities and Health Inequities.</t>
  </si>
  <si>
    <t>10.21203/rs.3.rs-2029236/v1</t>
  </si>
  <si>
    <t>Oyat, Freddy Drinkwater Wathum; Oloya, Johnson Nyeko; Atim, Pamela; Ikoona, Eric Nzirakaindi; Aloyo, Judith; Kitara, David Lagoro</t>
  </si>
  <si>
    <t>The psychological impact of the COVID-19 pandemic on healthcare workers in the sub-Saharan Africa: A narrative review of existing literature</t>
  </si>
  <si>
    <t>10.1186/s12960-022-00764-7</t>
  </si>
  <si>
    <t>Hum Resour Health</t>
  </si>
  <si>
    <t>PMC9509627</t>
  </si>
  <si>
    <t>Poon, Yuan-Sheng Ryan; Lin, Yongxing Patrick; Griffiths, Peter; Yong, Keng Kwang; Seah, Betsy; Liaw, Sok Ying</t>
  </si>
  <si>
    <t>A global overview of healthcare workers' turnover intention amid COVID-19 pandemic: a systematic review with future directions.</t>
  </si>
  <si>
    <t>10.1002/nop2.1434</t>
  </si>
  <si>
    <t>Nurs Open</t>
  </si>
  <si>
    <t>PMC9912424</t>
  </si>
  <si>
    <t>Tamata, Adel Tutuo; Mohammadnezhad, Masoud</t>
  </si>
  <si>
    <t>A systematic review study on the factors affecting shortage of nursing workforce in the hospitals.</t>
  </si>
  <si>
    <t>JOURNAL</t>
  </si>
  <si>
    <t>PMCID</t>
  </si>
  <si>
    <t>AUTHORS</t>
  </si>
  <si>
    <t>TITLE</t>
  </si>
  <si>
    <t>Recherche #4 EuropePMC</t>
  </si>
  <si>
    <t xml:space="preserve">(("nurses" AND "contributing factors" AND "quitting" OR "resignation" AND "europe") </t>
  </si>
  <si>
    <t>EUROPE PMC</t>
  </si>
  <si>
    <t>Justification</t>
  </si>
  <si>
    <t>CINAHL</t>
  </si>
  <si>
    <t xml:space="preserve">Titre pas en lien avec question de recherche </t>
  </si>
  <si>
    <t>Titre pas en lien avec question de recherche</t>
  </si>
  <si>
    <t>Free full text, full text, Anglais-Français, 2018-2023</t>
  </si>
  <si>
    <t>Recherche #3 EuropePMC</t>
  </si>
  <si>
    <t>nurses  AND risk factors OR contributing factors OR predisposing factors AND resignation OR departure OR quitting OR personnel retention AND hospital AND europe</t>
  </si>
  <si>
    <t>Article pas en lien avec le but de recherche</t>
  </si>
  <si>
    <t>Hors Europe</t>
  </si>
  <si>
    <t>#recherche 1 CINAHL</t>
  </si>
  <si>
    <t>Pas en lien avec le but de la revue intégrative</t>
  </si>
  <si>
    <t>Magnet Hospital : manque de soutien, augmentation charge de travail, gestion inadéquate des horaires</t>
  </si>
  <si>
    <t>Magnet Hospital: peu d'autonomie clinique, moins bonne qualité des soins pour les patients, augmentation charge de travail</t>
  </si>
  <si>
    <t>Magnet Hospital: environnement de travail défavorable, diminution de la qualité des soins</t>
  </si>
  <si>
    <t>Magnet Hospital: manque de soutien de leadership, autonomie clinique diminuée, charge de travail augmentée</t>
  </si>
  <si>
    <t>Magnet Hospital: environnement de travail défavorable, manque de soutien de leadership</t>
  </si>
  <si>
    <t>Magnet Hospital: Manque de soutien de leadership, diminution du travail d'équipe</t>
  </si>
  <si>
    <t>Magnet Hospital: manque de soutien, relations entre professionnelles compliquées, manque de leadership et de formation, peu d'empowerment pour les infirmiers</t>
  </si>
  <si>
    <t xml:space="preserve">Magnet Hospital: manque de soutien, conditions de travail difficiles </t>
  </si>
  <si>
    <t>Magnet Hospital: Autonomie clinqique, expertise des soignants, sentiment d'appartenance dans une équipe</t>
  </si>
  <si>
    <t xml:space="preserve">Magnet Hospital : culture centrée sur le patient et qualité des soins diminué, soutien formation, autonomie clinique </t>
  </si>
  <si>
    <t>Magnet Hospital : charge de travail augmentée, leadership, relations collégiales entre collègues</t>
  </si>
  <si>
    <t>Magnet Hospital: Manque de soutien du leadership, charge de travail augmentée, conditions de travail défavorable</t>
  </si>
  <si>
    <t>Magnet Hospital: environnement de travail favorable, qualtié des soins, gestion adéquate des effectifs</t>
  </si>
  <si>
    <t>Magnet hospital : manque de gestion de leadership, manque de formations pour les nouvelles recrues, charge de travail augmentée</t>
  </si>
  <si>
    <t>Magnet Hospital: manque de soutien de leadership, charge de travail augmentée, relations entre progfessionnelles compliquées</t>
  </si>
  <si>
    <t>Magnet Hospital: relations entre collègues compliquées, manque de soutien de leadership, qualité des soins diminuée</t>
  </si>
  <si>
    <t>Magnet Hospital: peu d'expertise des soignants, empowerment diminué, manque de soutien et de gestion de leadership, relations entre professionnelles compliquées</t>
  </si>
  <si>
    <t>Dates</t>
  </si>
  <si>
    <t>Anglais-Français, 2018-2023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</si>
</sst>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theme="9" tint="0.39997558519241921"/>
        <bgColor indexed="64"/>
      </patternFill>
    </fill>
    <fill>
      <patternFill patternType="solid">
        <fgColor theme="8" tint="0.59999389629810485"/>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9">
    <xf numFmtId="0" fontId="0" fillId="0" borderId="0" xfId="0"/>
    <xf numFmtId="0" fontId="0" fillId="0" borderId="0" xfId="0" applyAlignment="1">
      <alignment horizontal="center" vertical="center"/>
    </xf>
    <xf numFmtId="0" fontId="0" fillId="33" borderId="0" xfId="0" applyFill="1"/>
    <xf numFmtId="0" fontId="0" fillId="34" borderId="0" xfId="0" applyFill="1"/>
    <xf numFmtId="0" fontId="0" fillId="35" borderId="10" xfId="0" applyFill="1" applyBorder="1" applyAlignment="1">
      <alignment horizontal="center" vertical="center"/>
    </xf>
    <xf numFmtId="0" fontId="0" fillId="35" borderId="10" xfId="0" applyFill="1" applyBorder="1" applyAlignment="1">
      <alignment wrapText="1"/>
    </xf>
    <xf numFmtId="0" fontId="0" fillId="35" borderId="10" xfId="0" applyFill="1" applyBorder="1"/>
    <xf numFmtId="0" fontId="18" fillId="35" borderId="10" xfId="0" applyFont="1" applyFill="1" applyBorder="1" applyAlignment="1">
      <alignment horizontal="center" vertical="center"/>
    </xf>
    <xf numFmtId="14" fontId="18" fillId="35" borderId="10" xfId="0" applyNumberFormat="1" applyFont="1" applyFill="1" applyBorder="1" applyAlignment="1">
      <alignment horizontal="center" vertical="center"/>
    </xf>
  </cellXfs>
  <cellStyles count="42">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Neutre" xfId="8" builtinId="28" customBuiltin="1"/>
    <cellStyle name="Normal" xfId="0" builtinId="0"/>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A9CC4-86BB-4EC0-83E3-641945BDBA73}">
  <dimension ref="B8:F13"/>
  <sheetViews>
    <sheetView workbookViewId="0">
      <selection activeCell="C18" sqref="C18"/>
    </sheetView>
  </sheetViews>
  <sheetFormatPr baseColWidth="10" defaultRowHeight="14.4" x14ac:dyDescent="0.3"/>
  <cols>
    <col min="2" max="2" width="20.33203125" customWidth="1"/>
    <col min="3" max="3" width="76.33203125" customWidth="1"/>
    <col min="4" max="4" width="43.5546875" customWidth="1"/>
    <col min="5" max="5" width="21.44140625" customWidth="1"/>
  </cols>
  <sheetData>
    <row r="8" spans="2:6" x14ac:dyDescent="0.3">
      <c r="B8" s="7" t="s">
        <v>589</v>
      </c>
      <c r="C8" s="7" t="s">
        <v>593</v>
      </c>
      <c r="D8" s="7" t="s">
        <v>594</v>
      </c>
      <c r="E8" s="7" t="s">
        <v>595</v>
      </c>
      <c r="F8" s="7" t="s">
        <v>703</v>
      </c>
    </row>
    <row r="9" spans="2:6" ht="43.2" x14ac:dyDescent="0.3">
      <c r="B9" s="7" t="s">
        <v>676</v>
      </c>
      <c r="C9" s="5" t="s">
        <v>591</v>
      </c>
      <c r="D9" s="4" t="s">
        <v>592</v>
      </c>
      <c r="E9" s="7">
        <v>60</v>
      </c>
      <c r="F9" s="8">
        <v>45010</v>
      </c>
    </row>
    <row r="10" spans="2:6" ht="28.8" x14ac:dyDescent="0.3">
      <c r="B10" s="7" t="s">
        <v>590</v>
      </c>
      <c r="C10" s="5" t="s">
        <v>681</v>
      </c>
      <c r="D10" s="4" t="s">
        <v>679</v>
      </c>
      <c r="E10" s="7">
        <v>159</v>
      </c>
      <c r="F10" s="8">
        <v>45017</v>
      </c>
    </row>
    <row r="11" spans="2:6" x14ac:dyDescent="0.3">
      <c r="B11" s="7" t="s">
        <v>674</v>
      </c>
      <c r="C11" s="5" t="s">
        <v>673</v>
      </c>
      <c r="D11" s="4" t="s">
        <v>704</v>
      </c>
      <c r="E11" s="7">
        <v>18</v>
      </c>
      <c r="F11" s="8">
        <v>45010</v>
      </c>
    </row>
    <row r="12" spans="2:6" x14ac:dyDescent="0.3">
      <c r="B12" s="4"/>
      <c r="C12" s="5"/>
      <c r="D12" s="4"/>
      <c r="E12" s="7">
        <v>237</v>
      </c>
      <c r="F12" s="6"/>
    </row>
    <row r="13" spans="2:6" x14ac:dyDescent="0.3">
      <c r="E13" s="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293"/>
  <sheetViews>
    <sheetView tabSelected="1" zoomScale="90" zoomScaleNormal="90" workbookViewId="0">
      <selection activeCell="R228" sqref="R228"/>
    </sheetView>
  </sheetViews>
  <sheetFormatPr baseColWidth="10" defaultColWidth="11.44140625" defaultRowHeight="14.4" x14ac:dyDescent="0.3"/>
  <cols>
    <col min="1" max="1" width="114.21875" customWidth="1"/>
    <col min="2" max="2" width="82.77734375" customWidth="1"/>
    <col min="3" max="3" width="54" customWidth="1"/>
    <col min="5" max="5" width="26.109375" customWidth="1"/>
    <col min="18" max="18" width="149.77734375" customWidth="1"/>
  </cols>
  <sheetData>
    <row r="1" spans="1:18" x14ac:dyDescent="0.3">
      <c r="A1" t="s">
        <v>684</v>
      </c>
    </row>
    <row r="2" spans="1:18" x14ac:dyDescent="0.3">
      <c r="A2" t="s">
        <v>0</v>
      </c>
      <c r="B2" t="s">
        <v>1</v>
      </c>
      <c r="C2" t="s">
        <v>2</v>
      </c>
      <c r="D2" t="s">
        <v>3</v>
      </c>
      <c r="E2" t="s">
        <v>4</v>
      </c>
      <c r="F2" t="s">
        <v>5</v>
      </c>
      <c r="R2" t="s">
        <v>675</v>
      </c>
    </row>
    <row r="3" spans="1:18" x14ac:dyDescent="0.3">
      <c r="A3" s="2" t="s">
        <v>6</v>
      </c>
      <c r="B3" t="s">
        <v>7</v>
      </c>
      <c r="C3" t="s">
        <v>8</v>
      </c>
      <c r="D3" t="str">
        <f>"07489633"</f>
        <v>07489633</v>
      </c>
      <c r="E3" t="s">
        <v>9</v>
      </c>
      <c r="F3" t="s">
        <v>10</v>
      </c>
      <c r="R3" t="s">
        <v>677</v>
      </c>
    </row>
    <row r="4" spans="1:18" x14ac:dyDescent="0.3">
      <c r="A4" s="2" t="s">
        <v>11</v>
      </c>
      <c r="B4" t="s">
        <v>12</v>
      </c>
      <c r="C4" t="s">
        <v>13</v>
      </c>
      <c r="D4" t="str">
        <f>"07350414"</f>
        <v>07350414</v>
      </c>
      <c r="E4" t="s">
        <v>14</v>
      </c>
      <c r="F4" t="s">
        <v>15</v>
      </c>
      <c r="R4" t="s">
        <v>677</v>
      </c>
    </row>
    <row r="5" spans="1:18" x14ac:dyDescent="0.3">
      <c r="A5" s="2" t="s">
        <v>16</v>
      </c>
      <c r="B5" t="s">
        <v>17</v>
      </c>
      <c r="C5" t="s">
        <v>18</v>
      </c>
      <c r="D5" t="str">
        <f>"10907165"</f>
        <v>10907165</v>
      </c>
      <c r="E5" t="s">
        <v>19</v>
      </c>
      <c r="F5" t="s">
        <v>20</v>
      </c>
      <c r="R5" t="s">
        <v>677</v>
      </c>
    </row>
    <row r="6" spans="1:18" x14ac:dyDescent="0.3">
      <c r="A6" s="2" t="s">
        <v>21</v>
      </c>
      <c r="B6" t="s">
        <v>22</v>
      </c>
      <c r="C6" t="s">
        <v>23</v>
      </c>
      <c r="D6" t="str">
        <f>"09638237"</f>
        <v>09638237</v>
      </c>
      <c r="E6" t="s">
        <v>24</v>
      </c>
      <c r="F6" t="s">
        <v>25</v>
      </c>
      <c r="R6" t="s">
        <v>677</v>
      </c>
    </row>
    <row r="7" spans="1:18" x14ac:dyDescent="0.3">
      <c r="A7" s="2" t="s">
        <v>26</v>
      </c>
      <c r="B7" t="s">
        <v>27</v>
      </c>
      <c r="C7" t="s">
        <v>28</v>
      </c>
      <c r="D7" t="str">
        <f>"10653058"</f>
        <v>10653058</v>
      </c>
      <c r="E7" t="s">
        <v>29</v>
      </c>
      <c r="F7" t="s">
        <v>30</v>
      </c>
      <c r="R7" t="s">
        <v>677</v>
      </c>
    </row>
    <row r="8" spans="1:18" x14ac:dyDescent="0.3">
      <c r="A8" s="2" t="s">
        <v>31</v>
      </c>
      <c r="B8" t="s">
        <v>32</v>
      </c>
      <c r="C8" t="s">
        <v>33</v>
      </c>
      <c r="D8" t="str">
        <f>"13576275"</f>
        <v>13576275</v>
      </c>
      <c r="E8" t="s">
        <v>34</v>
      </c>
      <c r="F8" t="s">
        <v>35</v>
      </c>
      <c r="R8" t="s">
        <v>677</v>
      </c>
    </row>
    <row r="9" spans="1:18" x14ac:dyDescent="0.3">
      <c r="A9" s="2" t="s">
        <v>36</v>
      </c>
      <c r="B9" t="s">
        <v>37</v>
      </c>
      <c r="C9" t="s">
        <v>38</v>
      </c>
      <c r="D9" t="str">
        <f>"00103853"</f>
        <v>00103853</v>
      </c>
      <c r="E9" t="s">
        <v>39</v>
      </c>
      <c r="F9" t="s">
        <v>40</v>
      </c>
      <c r="R9" t="s">
        <v>677</v>
      </c>
    </row>
    <row r="10" spans="1:18" x14ac:dyDescent="0.3">
      <c r="A10" s="2" t="s">
        <v>41</v>
      </c>
      <c r="B10" t="s">
        <v>42</v>
      </c>
      <c r="C10" t="s">
        <v>43</v>
      </c>
      <c r="D10" t="str">
        <f>"09694900"</f>
        <v>09694900</v>
      </c>
      <c r="E10" t="s">
        <v>44</v>
      </c>
      <c r="F10" t="s">
        <v>45</v>
      </c>
      <c r="R10" t="s">
        <v>677</v>
      </c>
    </row>
    <row r="11" spans="1:18" x14ac:dyDescent="0.3">
      <c r="A11" s="2" t="s">
        <v>46</v>
      </c>
      <c r="B11" t="s">
        <v>47</v>
      </c>
      <c r="C11" t="s">
        <v>48</v>
      </c>
      <c r="D11" t="str">
        <f>"02839318"</f>
        <v>02839318</v>
      </c>
      <c r="E11" t="s">
        <v>49</v>
      </c>
      <c r="F11" t="s">
        <v>50</v>
      </c>
      <c r="R11" t="s">
        <v>685</v>
      </c>
    </row>
    <row r="12" spans="1:18" x14ac:dyDescent="0.3">
      <c r="A12" s="2" t="s">
        <v>51</v>
      </c>
      <c r="B12" t="s">
        <v>52</v>
      </c>
      <c r="C12" t="s">
        <v>53</v>
      </c>
      <c r="D12" t="str">
        <f>"13696513"</f>
        <v>13696513</v>
      </c>
      <c r="E12" t="s">
        <v>54</v>
      </c>
      <c r="F12" t="s">
        <v>55</v>
      </c>
      <c r="R12" t="s">
        <v>677</v>
      </c>
    </row>
    <row r="13" spans="1:18" x14ac:dyDescent="0.3">
      <c r="A13" s="2" t="s">
        <v>56</v>
      </c>
      <c r="B13" t="s">
        <v>57</v>
      </c>
      <c r="C13" t="s">
        <v>58</v>
      </c>
      <c r="D13" t="str">
        <f>"12107778"</f>
        <v>12107778</v>
      </c>
      <c r="E13" t="s">
        <v>59</v>
      </c>
      <c r="F13" t="s">
        <v>60</v>
      </c>
      <c r="R13" t="s">
        <v>677</v>
      </c>
    </row>
    <row r="14" spans="1:18" x14ac:dyDescent="0.3">
      <c r="A14" s="2" t="s">
        <v>61</v>
      </c>
      <c r="B14" t="s">
        <v>62</v>
      </c>
      <c r="C14" t="s">
        <v>63</v>
      </c>
      <c r="D14" t="str">
        <f>"14712261"</f>
        <v>14712261</v>
      </c>
      <c r="E14" t="s">
        <v>64</v>
      </c>
      <c r="F14" t="s">
        <v>65</v>
      </c>
      <c r="R14" t="s">
        <v>677</v>
      </c>
    </row>
    <row r="15" spans="1:18" x14ac:dyDescent="0.3">
      <c r="A15" s="2" t="s">
        <v>66</v>
      </c>
      <c r="B15" t="s">
        <v>67</v>
      </c>
      <c r="C15" t="s">
        <v>68</v>
      </c>
      <c r="D15" t="str">
        <f>"09733930"</f>
        <v>09733930</v>
      </c>
      <c r="E15" t="s">
        <v>69</v>
      </c>
      <c r="F15" t="s">
        <v>70</v>
      </c>
      <c r="R15" t="s">
        <v>677</v>
      </c>
    </row>
    <row r="16" spans="1:18" x14ac:dyDescent="0.3">
      <c r="A16" s="2" t="s">
        <v>71</v>
      </c>
      <c r="B16" t="s">
        <v>72</v>
      </c>
      <c r="C16" t="s">
        <v>73</v>
      </c>
      <c r="D16" t="str">
        <f>"09652140"</f>
        <v>09652140</v>
      </c>
      <c r="E16" t="s">
        <v>74</v>
      </c>
      <c r="F16" t="s">
        <v>75</v>
      </c>
      <c r="R16" t="s">
        <v>677</v>
      </c>
    </row>
    <row r="17" spans="1:18" x14ac:dyDescent="0.3">
      <c r="A17" s="2" t="s">
        <v>76</v>
      </c>
      <c r="B17" t="s">
        <v>77</v>
      </c>
      <c r="C17" t="s">
        <v>78</v>
      </c>
      <c r="D17" t="str">
        <f>"13871307"</f>
        <v>13871307</v>
      </c>
      <c r="E17" t="s">
        <v>79</v>
      </c>
      <c r="F17" t="s">
        <v>80</v>
      </c>
      <c r="R17" t="s">
        <v>677</v>
      </c>
    </row>
    <row r="18" spans="1:18" x14ac:dyDescent="0.3">
      <c r="A18" s="2" t="s">
        <v>81</v>
      </c>
      <c r="B18" t="s">
        <v>82</v>
      </c>
      <c r="C18" t="s">
        <v>83</v>
      </c>
      <c r="D18" t="str">
        <f>"17451205"</f>
        <v>17451205</v>
      </c>
      <c r="F18" t="s">
        <v>84</v>
      </c>
      <c r="R18" t="s">
        <v>677</v>
      </c>
    </row>
    <row r="19" spans="1:18" x14ac:dyDescent="0.3">
      <c r="A19" s="2" t="s">
        <v>85</v>
      </c>
      <c r="B19" t="s">
        <v>86</v>
      </c>
      <c r="C19" t="s">
        <v>87</v>
      </c>
      <c r="D19" t="str">
        <f>"10519815"</f>
        <v>10519815</v>
      </c>
      <c r="E19" t="s">
        <v>88</v>
      </c>
      <c r="F19" t="s">
        <v>89</v>
      </c>
      <c r="R19" t="s">
        <v>677</v>
      </c>
    </row>
    <row r="20" spans="1:18" x14ac:dyDescent="0.3">
      <c r="A20" s="2" t="s">
        <v>90</v>
      </c>
      <c r="B20" t="s">
        <v>91</v>
      </c>
      <c r="C20" t="s">
        <v>43</v>
      </c>
      <c r="D20" t="str">
        <f>"09694900"</f>
        <v>09694900</v>
      </c>
      <c r="E20" t="s">
        <v>92</v>
      </c>
      <c r="F20" t="s">
        <v>93</v>
      </c>
      <c r="R20" t="s">
        <v>685</v>
      </c>
    </row>
    <row r="21" spans="1:18" x14ac:dyDescent="0.3">
      <c r="A21" s="2" t="s">
        <v>94</v>
      </c>
      <c r="B21" t="s">
        <v>95</v>
      </c>
      <c r="C21" t="s">
        <v>96</v>
      </c>
      <c r="D21" t="str">
        <f>"14726955"</f>
        <v>14726955</v>
      </c>
      <c r="E21" t="s">
        <v>97</v>
      </c>
      <c r="F21" t="s">
        <v>98</v>
      </c>
      <c r="R21" t="s">
        <v>685</v>
      </c>
    </row>
    <row r="22" spans="1:18" x14ac:dyDescent="0.3">
      <c r="A22" s="2" t="s">
        <v>99</v>
      </c>
      <c r="B22" t="s">
        <v>100</v>
      </c>
      <c r="C22" t="s">
        <v>101</v>
      </c>
      <c r="D22" t="str">
        <f>"09749349"</f>
        <v>09749349</v>
      </c>
      <c r="E22" t="s">
        <v>102</v>
      </c>
      <c r="F22" t="s">
        <v>103</v>
      </c>
      <c r="R22" t="s">
        <v>683</v>
      </c>
    </row>
    <row r="23" spans="1:18" x14ac:dyDescent="0.3">
      <c r="A23" s="2" t="s">
        <v>104</v>
      </c>
      <c r="B23" t="s">
        <v>105</v>
      </c>
      <c r="C23" t="s">
        <v>96</v>
      </c>
      <c r="D23" t="str">
        <f>"14726955"</f>
        <v>14726955</v>
      </c>
      <c r="E23" t="s">
        <v>106</v>
      </c>
      <c r="F23" t="s">
        <v>107</v>
      </c>
      <c r="R23" t="s">
        <v>683</v>
      </c>
    </row>
    <row r="24" spans="1:18" x14ac:dyDescent="0.3">
      <c r="A24" s="2" t="s">
        <v>108</v>
      </c>
      <c r="B24" t="s">
        <v>109</v>
      </c>
      <c r="C24" t="s">
        <v>110</v>
      </c>
      <c r="D24" t="str">
        <f>"11011262"</f>
        <v>11011262</v>
      </c>
      <c r="F24" t="s">
        <v>111</v>
      </c>
      <c r="R24" t="s">
        <v>677</v>
      </c>
    </row>
    <row r="25" spans="1:18" x14ac:dyDescent="0.3">
      <c r="A25" s="2" t="s">
        <v>112</v>
      </c>
      <c r="B25" t="s">
        <v>113</v>
      </c>
      <c r="C25" t="s">
        <v>110</v>
      </c>
      <c r="D25" t="str">
        <f>"11011262"</f>
        <v>11011262</v>
      </c>
      <c r="F25" t="s">
        <v>114</v>
      </c>
      <c r="R25" t="s">
        <v>677</v>
      </c>
    </row>
    <row r="26" spans="1:18" x14ac:dyDescent="0.3">
      <c r="A26" s="2" t="s">
        <v>115</v>
      </c>
      <c r="B26" t="s">
        <v>116</v>
      </c>
      <c r="C26" t="s">
        <v>117</v>
      </c>
      <c r="D26" t="str">
        <f>"02678373"</f>
        <v>02678373</v>
      </c>
      <c r="E26" t="s">
        <v>118</v>
      </c>
      <c r="F26" t="s">
        <v>119</v>
      </c>
      <c r="R26" t="s">
        <v>685</v>
      </c>
    </row>
    <row r="27" spans="1:18" x14ac:dyDescent="0.3">
      <c r="A27" s="2" t="s">
        <v>120</v>
      </c>
      <c r="B27" t="s">
        <v>121</v>
      </c>
      <c r="C27" t="s">
        <v>96</v>
      </c>
      <c r="D27" t="str">
        <f>"14726955"</f>
        <v>14726955</v>
      </c>
      <c r="E27" t="s">
        <v>122</v>
      </c>
      <c r="F27" t="s">
        <v>123</v>
      </c>
      <c r="R27" t="s">
        <v>683</v>
      </c>
    </row>
    <row r="28" spans="1:18" x14ac:dyDescent="0.3">
      <c r="A28" s="2" t="s">
        <v>124</v>
      </c>
      <c r="B28" t="s">
        <v>125</v>
      </c>
      <c r="C28" t="s">
        <v>126</v>
      </c>
      <c r="D28" t="str">
        <f>"00316970"</f>
        <v>00316970</v>
      </c>
      <c r="E28" t="s">
        <v>127</v>
      </c>
      <c r="F28" t="s">
        <v>128</v>
      </c>
      <c r="R28" t="s">
        <v>677</v>
      </c>
    </row>
    <row r="29" spans="1:18" x14ac:dyDescent="0.3">
      <c r="A29" s="3" t="s">
        <v>129</v>
      </c>
      <c r="B29" t="s">
        <v>130</v>
      </c>
      <c r="C29" t="s">
        <v>131</v>
      </c>
      <c r="D29" t="str">
        <f>"17915201"</f>
        <v>17915201</v>
      </c>
      <c r="F29" t="s">
        <v>132</v>
      </c>
      <c r="R29" s="3" t="s">
        <v>701</v>
      </c>
    </row>
    <row r="30" spans="1:18" x14ac:dyDescent="0.3">
      <c r="A30" s="3" t="s">
        <v>133</v>
      </c>
      <c r="B30" t="s">
        <v>134</v>
      </c>
      <c r="C30" t="s">
        <v>131</v>
      </c>
      <c r="D30" t="str">
        <f>"17915201"</f>
        <v>17915201</v>
      </c>
      <c r="F30" t="s">
        <v>135</v>
      </c>
      <c r="R30" s="3" t="s">
        <v>702</v>
      </c>
    </row>
    <row r="31" spans="1:18" x14ac:dyDescent="0.3">
      <c r="A31" s="2" t="s">
        <v>136</v>
      </c>
      <c r="B31" t="s">
        <v>137</v>
      </c>
      <c r="C31" t="s">
        <v>48</v>
      </c>
      <c r="D31" t="str">
        <f>"02839318"</f>
        <v>02839318</v>
      </c>
      <c r="E31" t="s">
        <v>138</v>
      </c>
      <c r="F31" t="s">
        <v>139</v>
      </c>
      <c r="R31" t="s">
        <v>685</v>
      </c>
    </row>
    <row r="32" spans="1:18" x14ac:dyDescent="0.3">
      <c r="A32" s="2" t="s">
        <v>140</v>
      </c>
      <c r="B32" t="s">
        <v>141</v>
      </c>
      <c r="C32" t="s">
        <v>96</v>
      </c>
      <c r="D32" t="str">
        <f>"14726955"</f>
        <v>14726955</v>
      </c>
      <c r="E32" t="s">
        <v>142</v>
      </c>
      <c r="F32" t="s">
        <v>143</v>
      </c>
      <c r="R32" t="s">
        <v>683</v>
      </c>
    </row>
    <row r="33" spans="1:18" x14ac:dyDescent="0.3">
      <c r="A33" s="2" t="s">
        <v>144</v>
      </c>
      <c r="B33" t="s">
        <v>145</v>
      </c>
      <c r="C33" t="s">
        <v>146</v>
      </c>
      <c r="D33" t="str">
        <f>"03406199"</f>
        <v>03406199</v>
      </c>
      <c r="E33" t="s">
        <v>147</v>
      </c>
      <c r="F33" t="s">
        <v>148</v>
      </c>
      <c r="R33" t="s">
        <v>685</v>
      </c>
    </row>
    <row r="34" spans="1:18" x14ac:dyDescent="0.3">
      <c r="A34" s="2" t="s">
        <v>149</v>
      </c>
      <c r="B34" t="s">
        <v>150</v>
      </c>
      <c r="C34" t="s">
        <v>110</v>
      </c>
      <c r="D34" t="str">
        <f>"11011262"</f>
        <v>11011262</v>
      </c>
      <c r="F34" t="s">
        <v>151</v>
      </c>
      <c r="R34" t="s">
        <v>677</v>
      </c>
    </row>
    <row r="35" spans="1:18" x14ac:dyDescent="0.3">
      <c r="A35" s="2" t="s">
        <v>152</v>
      </c>
      <c r="B35" t="s">
        <v>153</v>
      </c>
      <c r="C35" t="s">
        <v>96</v>
      </c>
      <c r="D35" t="str">
        <f>"14726955"</f>
        <v>14726955</v>
      </c>
      <c r="E35" t="s">
        <v>154</v>
      </c>
      <c r="F35" t="s">
        <v>155</v>
      </c>
      <c r="R35" t="s">
        <v>677</v>
      </c>
    </row>
    <row r="36" spans="1:18" x14ac:dyDescent="0.3">
      <c r="A36" s="2" t="s">
        <v>156</v>
      </c>
      <c r="B36" t="s">
        <v>157</v>
      </c>
      <c r="C36" t="s">
        <v>126</v>
      </c>
      <c r="D36" t="str">
        <f>"00316970"</f>
        <v>00316970</v>
      </c>
      <c r="E36" t="s">
        <v>158</v>
      </c>
      <c r="F36" t="s">
        <v>159</v>
      </c>
      <c r="R36" t="s">
        <v>677</v>
      </c>
    </row>
    <row r="37" spans="1:18" x14ac:dyDescent="0.3">
      <c r="A37" s="2" t="s">
        <v>160</v>
      </c>
      <c r="B37" t="s">
        <v>161</v>
      </c>
      <c r="C37" t="s">
        <v>162</v>
      </c>
      <c r="D37" t="str">
        <f>"09660410"</f>
        <v>09660410</v>
      </c>
      <c r="E37" t="s">
        <v>163</v>
      </c>
      <c r="F37" t="s">
        <v>164</v>
      </c>
      <c r="R37" t="s">
        <v>685</v>
      </c>
    </row>
    <row r="38" spans="1:18" x14ac:dyDescent="0.3">
      <c r="A38" s="2" t="s">
        <v>165</v>
      </c>
      <c r="B38" t="s">
        <v>166</v>
      </c>
      <c r="C38" t="s">
        <v>167</v>
      </c>
      <c r="D38" t="str">
        <f>"10927875"</f>
        <v>10927875</v>
      </c>
      <c r="E38" t="s">
        <v>168</v>
      </c>
      <c r="F38" t="s">
        <v>169</v>
      </c>
      <c r="R38" t="s">
        <v>677</v>
      </c>
    </row>
    <row r="39" spans="1:18" x14ac:dyDescent="0.3">
      <c r="A39" s="2" t="s">
        <v>170</v>
      </c>
      <c r="B39" t="s">
        <v>171</v>
      </c>
      <c r="C39" t="s">
        <v>172</v>
      </c>
      <c r="D39" t="str">
        <f>"13561820"</f>
        <v>13561820</v>
      </c>
      <c r="E39" t="s">
        <v>173</v>
      </c>
      <c r="F39" t="s">
        <v>174</v>
      </c>
      <c r="R39" t="s">
        <v>685</v>
      </c>
    </row>
    <row r="40" spans="1:18" x14ac:dyDescent="0.3">
      <c r="A40" s="2" t="s">
        <v>175</v>
      </c>
      <c r="B40" t="s">
        <v>176</v>
      </c>
      <c r="C40" t="s">
        <v>87</v>
      </c>
      <c r="D40" t="str">
        <f>"10519815"</f>
        <v>10519815</v>
      </c>
      <c r="E40" t="s">
        <v>177</v>
      </c>
      <c r="F40" t="s">
        <v>178</v>
      </c>
      <c r="R40" t="s">
        <v>677</v>
      </c>
    </row>
    <row r="41" spans="1:18" x14ac:dyDescent="0.3">
      <c r="A41" s="2" t="s">
        <v>179</v>
      </c>
      <c r="B41" t="s">
        <v>180</v>
      </c>
      <c r="C41" t="s">
        <v>167</v>
      </c>
      <c r="D41" t="str">
        <f>"10927875"</f>
        <v>10927875</v>
      </c>
      <c r="E41" t="s">
        <v>181</v>
      </c>
      <c r="F41" t="s">
        <v>182</v>
      </c>
      <c r="R41" t="s">
        <v>677</v>
      </c>
    </row>
    <row r="42" spans="1:18" x14ac:dyDescent="0.3">
      <c r="A42" s="2" t="s">
        <v>183</v>
      </c>
      <c r="B42" t="s">
        <v>184</v>
      </c>
      <c r="C42" t="s">
        <v>185</v>
      </c>
      <c r="D42" t="str">
        <f>"13548506"</f>
        <v>13548506</v>
      </c>
      <c r="E42" t="s">
        <v>186</v>
      </c>
      <c r="F42" t="s">
        <v>187</v>
      </c>
      <c r="R42" t="s">
        <v>685</v>
      </c>
    </row>
    <row r="43" spans="1:18" x14ac:dyDescent="0.3">
      <c r="A43" s="2" t="s">
        <v>188</v>
      </c>
      <c r="B43" t="s">
        <v>189</v>
      </c>
      <c r="C43" t="s">
        <v>190</v>
      </c>
      <c r="D43" t="str">
        <f>"07481187"</f>
        <v>07481187</v>
      </c>
      <c r="E43" t="s">
        <v>191</v>
      </c>
      <c r="F43" t="s">
        <v>192</v>
      </c>
      <c r="R43" t="s">
        <v>685</v>
      </c>
    </row>
    <row r="44" spans="1:18" x14ac:dyDescent="0.3">
      <c r="A44" s="2" t="s">
        <v>193</v>
      </c>
      <c r="B44" t="s">
        <v>194</v>
      </c>
      <c r="C44" t="s">
        <v>195</v>
      </c>
      <c r="D44" t="str">
        <f>"14726874"</f>
        <v>14726874</v>
      </c>
      <c r="E44" t="s">
        <v>196</v>
      </c>
      <c r="F44" t="s">
        <v>197</v>
      </c>
      <c r="R44" t="s">
        <v>678</v>
      </c>
    </row>
    <row r="45" spans="1:18" x14ac:dyDescent="0.3">
      <c r="A45" s="2" t="s">
        <v>198</v>
      </c>
      <c r="B45" t="s">
        <v>199</v>
      </c>
      <c r="C45" t="s">
        <v>131</v>
      </c>
      <c r="D45" t="str">
        <f>"17915201"</f>
        <v>17915201</v>
      </c>
      <c r="F45" t="s">
        <v>200</v>
      </c>
      <c r="R45" t="s">
        <v>678</v>
      </c>
    </row>
    <row r="46" spans="1:18" x14ac:dyDescent="0.3">
      <c r="A46" s="2" t="s">
        <v>201</v>
      </c>
      <c r="B46" t="s">
        <v>202</v>
      </c>
      <c r="C46" t="s">
        <v>203</v>
      </c>
      <c r="D46" t="str">
        <f>"12321087"</f>
        <v>12321087</v>
      </c>
      <c r="E46" t="s">
        <v>204</v>
      </c>
      <c r="F46" t="s">
        <v>205</v>
      </c>
      <c r="R46" t="s">
        <v>678</v>
      </c>
    </row>
    <row r="47" spans="1:18" x14ac:dyDescent="0.3">
      <c r="A47" s="2" t="s">
        <v>206</v>
      </c>
      <c r="B47" t="s">
        <v>207</v>
      </c>
      <c r="C47" t="s">
        <v>208</v>
      </c>
      <c r="D47" t="str">
        <f>"00453102"</f>
        <v>00453102</v>
      </c>
      <c r="E47" t="s">
        <v>209</v>
      </c>
      <c r="F47" t="s">
        <v>210</v>
      </c>
      <c r="R47" t="s">
        <v>678</v>
      </c>
    </row>
    <row r="48" spans="1:18" x14ac:dyDescent="0.3">
      <c r="A48" s="2" t="s">
        <v>211</v>
      </c>
      <c r="B48" t="s">
        <v>212</v>
      </c>
      <c r="C48" t="s">
        <v>58</v>
      </c>
      <c r="D48" t="str">
        <f>"12107778"</f>
        <v>12107778</v>
      </c>
      <c r="E48" t="s">
        <v>213</v>
      </c>
      <c r="F48" t="s">
        <v>214</v>
      </c>
      <c r="R48" t="s">
        <v>678</v>
      </c>
    </row>
    <row r="49" spans="1:18" x14ac:dyDescent="0.3">
      <c r="A49" s="2" t="s">
        <v>215</v>
      </c>
      <c r="B49" t="s">
        <v>216</v>
      </c>
      <c r="C49" t="s">
        <v>110</v>
      </c>
      <c r="D49" t="str">
        <f>"11011262"</f>
        <v>11011262</v>
      </c>
      <c r="E49" t="s">
        <v>217</v>
      </c>
      <c r="F49" t="s">
        <v>218</v>
      </c>
      <c r="R49" t="s">
        <v>678</v>
      </c>
    </row>
    <row r="50" spans="1:18" x14ac:dyDescent="0.3">
      <c r="A50" s="2" t="s">
        <v>219</v>
      </c>
      <c r="B50" t="s">
        <v>220</v>
      </c>
      <c r="C50" t="s">
        <v>221</v>
      </c>
      <c r="D50" t="str">
        <f>"13674676"</f>
        <v>13674676</v>
      </c>
      <c r="E50" t="s">
        <v>222</v>
      </c>
      <c r="F50" t="s">
        <v>223</v>
      </c>
      <c r="R50" t="s">
        <v>678</v>
      </c>
    </row>
    <row r="51" spans="1:18" x14ac:dyDescent="0.3">
      <c r="A51" s="2" t="s">
        <v>224</v>
      </c>
      <c r="B51" t="s">
        <v>225</v>
      </c>
      <c r="C51" t="s">
        <v>96</v>
      </c>
      <c r="D51" t="str">
        <f>"14726955"</f>
        <v>14726955</v>
      </c>
      <c r="E51" t="s">
        <v>226</v>
      </c>
      <c r="F51" t="s">
        <v>227</v>
      </c>
      <c r="R51" t="s">
        <v>678</v>
      </c>
    </row>
    <row r="52" spans="1:18" x14ac:dyDescent="0.3">
      <c r="A52" s="2" t="s">
        <v>228</v>
      </c>
      <c r="B52" t="s">
        <v>229</v>
      </c>
      <c r="C52" t="s">
        <v>87</v>
      </c>
      <c r="D52" t="str">
        <f>"10519815"</f>
        <v>10519815</v>
      </c>
      <c r="E52" t="s">
        <v>230</v>
      </c>
      <c r="F52" t="s">
        <v>231</v>
      </c>
      <c r="R52" t="s">
        <v>678</v>
      </c>
    </row>
    <row r="53" spans="1:18" x14ac:dyDescent="0.3">
      <c r="A53" s="2" t="s">
        <v>232</v>
      </c>
      <c r="B53" t="s">
        <v>233</v>
      </c>
      <c r="C53" t="s">
        <v>87</v>
      </c>
      <c r="D53" t="str">
        <f>"10519815"</f>
        <v>10519815</v>
      </c>
      <c r="E53" t="s">
        <v>234</v>
      </c>
      <c r="F53" t="s">
        <v>235</v>
      </c>
      <c r="R53" t="s">
        <v>685</v>
      </c>
    </row>
    <row r="54" spans="1:18" x14ac:dyDescent="0.3">
      <c r="A54" s="2" t="s">
        <v>236</v>
      </c>
      <c r="B54" t="s">
        <v>237</v>
      </c>
      <c r="C54" t="s">
        <v>195</v>
      </c>
      <c r="D54" t="str">
        <f>"14726874"</f>
        <v>14726874</v>
      </c>
      <c r="E54" t="s">
        <v>238</v>
      </c>
      <c r="F54" t="s">
        <v>239</v>
      </c>
      <c r="R54" t="s">
        <v>678</v>
      </c>
    </row>
    <row r="55" spans="1:18" x14ac:dyDescent="0.3">
      <c r="A55" s="2" t="s">
        <v>240</v>
      </c>
      <c r="B55" t="s">
        <v>241</v>
      </c>
      <c r="C55" t="s">
        <v>221</v>
      </c>
      <c r="D55" t="str">
        <f>"13674676"</f>
        <v>13674676</v>
      </c>
      <c r="E55" t="s">
        <v>242</v>
      </c>
      <c r="F55" t="s">
        <v>243</v>
      </c>
      <c r="R55" t="s">
        <v>678</v>
      </c>
    </row>
    <row r="56" spans="1:18" x14ac:dyDescent="0.3">
      <c r="A56" s="2" t="s">
        <v>244</v>
      </c>
      <c r="B56" t="s">
        <v>245</v>
      </c>
      <c r="C56" t="s">
        <v>96</v>
      </c>
      <c r="D56" t="str">
        <f>"14726955"</f>
        <v>14726955</v>
      </c>
      <c r="E56" t="s">
        <v>246</v>
      </c>
      <c r="F56" t="s">
        <v>247</v>
      </c>
      <c r="R56" t="s">
        <v>678</v>
      </c>
    </row>
    <row r="57" spans="1:18" x14ac:dyDescent="0.3">
      <c r="A57" s="2" t="s">
        <v>248</v>
      </c>
      <c r="B57" t="s">
        <v>249</v>
      </c>
      <c r="C57" t="s">
        <v>96</v>
      </c>
      <c r="D57" t="str">
        <f>"14726955"</f>
        <v>14726955</v>
      </c>
      <c r="E57" t="s">
        <v>250</v>
      </c>
      <c r="F57" t="s">
        <v>251</v>
      </c>
      <c r="R57" t="s">
        <v>683</v>
      </c>
    </row>
    <row r="58" spans="1:18" x14ac:dyDescent="0.3">
      <c r="A58" s="2" t="s">
        <v>252</v>
      </c>
      <c r="B58" t="s">
        <v>253</v>
      </c>
      <c r="C58" t="s">
        <v>185</v>
      </c>
      <c r="D58" t="str">
        <f>"13548506"</f>
        <v>13548506</v>
      </c>
      <c r="E58" t="s">
        <v>254</v>
      </c>
      <c r="F58" t="s">
        <v>255</v>
      </c>
      <c r="R58" t="s">
        <v>683</v>
      </c>
    </row>
    <row r="59" spans="1:18" x14ac:dyDescent="0.3">
      <c r="A59" s="2" t="s">
        <v>256</v>
      </c>
      <c r="B59" t="s">
        <v>257</v>
      </c>
      <c r="C59" t="s">
        <v>195</v>
      </c>
      <c r="D59" t="str">
        <f>"14726874"</f>
        <v>14726874</v>
      </c>
      <c r="E59" t="s">
        <v>258</v>
      </c>
      <c r="F59" t="s">
        <v>259</v>
      </c>
      <c r="R59" t="s">
        <v>678</v>
      </c>
    </row>
    <row r="60" spans="1:18" x14ac:dyDescent="0.3">
      <c r="A60" s="2" t="s">
        <v>260</v>
      </c>
      <c r="B60" t="s">
        <v>261</v>
      </c>
      <c r="C60" t="s">
        <v>195</v>
      </c>
      <c r="D60" t="str">
        <f>"14726874"</f>
        <v>14726874</v>
      </c>
      <c r="E60" t="s">
        <v>262</v>
      </c>
      <c r="F60" t="s">
        <v>263</v>
      </c>
      <c r="R60" t="s">
        <v>678</v>
      </c>
    </row>
    <row r="61" spans="1:18" x14ac:dyDescent="0.3">
      <c r="A61" s="2" t="s">
        <v>264</v>
      </c>
      <c r="B61" t="s">
        <v>265</v>
      </c>
      <c r="C61" t="s">
        <v>266</v>
      </c>
      <c r="D61" t="str">
        <f>"16139372"</f>
        <v>16139372</v>
      </c>
      <c r="E61" t="s">
        <v>267</v>
      </c>
      <c r="F61" t="s">
        <v>268</v>
      </c>
      <c r="R61" t="s">
        <v>678</v>
      </c>
    </row>
    <row r="63" spans="1:18" x14ac:dyDescent="0.3">
      <c r="A63" t="s">
        <v>269</v>
      </c>
    </row>
    <row r="64" spans="1:18" x14ac:dyDescent="0.3">
      <c r="A64" t="s">
        <v>270</v>
      </c>
      <c r="B64" t="s">
        <v>271</v>
      </c>
      <c r="C64" t="s">
        <v>272</v>
      </c>
    </row>
    <row r="65" spans="1:18" x14ac:dyDescent="0.3">
      <c r="A65" s="3" t="s">
        <v>273</v>
      </c>
      <c r="B65" t="s">
        <v>274</v>
      </c>
      <c r="C65">
        <v>30340485</v>
      </c>
      <c r="R65" s="3" t="s">
        <v>686</v>
      </c>
    </row>
    <row r="66" spans="1:18" x14ac:dyDescent="0.3">
      <c r="A66" s="2" t="s">
        <v>587</v>
      </c>
      <c r="B66" t="s">
        <v>588</v>
      </c>
      <c r="C66">
        <v>34668482</v>
      </c>
      <c r="R66" t="s">
        <v>677</v>
      </c>
    </row>
    <row r="67" spans="1:18" x14ac:dyDescent="0.3">
      <c r="A67" s="2" t="s">
        <v>275</v>
      </c>
      <c r="B67" t="s">
        <v>276</v>
      </c>
      <c r="C67">
        <v>30357264</v>
      </c>
    </row>
    <row r="68" spans="1:18" x14ac:dyDescent="0.3">
      <c r="A68" s="2" t="s">
        <v>277</v>
      </c>
      <c r="B68" t="s">
        <v>278</v>
      </c>
      <c r="C68">
        <v>33263342</v>
      </c>
    </row>
    <row r="69" spans="1:18" x14ac:dyDescent="0.3">
      <c r="A69" s="3" t="s">
        <v>279</v>
      </c>
      <c r="B69" t="s">
        <v>280</v>
      </c>
      <c r="C69">
        <v>35262666</v>
      </c>
      <c r="R69" s="3" t="s">
        <v>687</v>
      </c>
    </row>
    <row r="70" spans="1:18" x14ac:dyDescent="0.3">
      <c r="A70" s="2" t="s">
        <v>281</v>
      </c>
      <c r="B70" t="s">
        <v>282</v>
      </c>
      <c r="C70">
        <v>36002170</v>
      </c>
      <c r="R70" t="s">
        <v>677</v>
      </c>
    </row>
    <row r="71" spans="1:18" x14ac:dyDescent="0.3">
      <c r="A71" s="2" t="s">
        <v>555</v>
      </c>
      <c r="B71" t="s">
        <v>556</v>
      </c>
      <c r="C71">
        <v>35859955</v>
      </c>
      <c r="R71" t="s">
        <v>677</v>
      </c>
    </row>
    <row r="72" spans="1:18" x14ac:dyDescent="0.3">
      <c r="A72" s="3" t="s">
        <v>283</v>
      </c>
      <c r="B72" t="s">
        <v>284</v>
      </c>
      <c r="C72">
        <v>35206656</v>
      </c>
      <c r="R72" s="3" t="s">
        <v>688</v>
      </c>
    </row>
    <row r="73" spans="1:18" x14ac:dyDescent="0.3">
      <c r="A73" s="2" t="s">
        <v>285</v>
      </c>
      <c r="B73" t="s">
        <v>286</v>
      </c>
      <c r="C73">
        <v>36057275</v>
      </c>
      <c r="R73" t="s">
        <v>677</v>
      </c>
    </row>
    <row r="74" spans="1:18" x14ac:dyDescent="0.3">
      <c r="A74" s="3" t="s">
        <v>287</v>
      </c>
      <c r="B74" t="s">
        <v>288</v>
      </c>
      <c r="C74">
        <v>36153534</v>
      </c>
      <c r="R74" s="3" t="s">
        <v>689</v>
      </c>
    </row>
    <row r="75" spans="1:18" x14ac:dyDescent="0.3">
      <c r="A75" s="2" t="s">
        <v>551</v>
      </c>
      <c r="B75" t="s">
        <v>552</v>
      </c>
      <c r="C75">
        <v>34287418</v>
      </c>
      <c r="R75" t="s">
        <v>677</v>
      </c>
    </row>
    <row r="76" spans="1:18" x14ac:dyDescent="0.3">
      <c r="A76" s="3" t="s">
        <v>315</v>
      </c>
      <c r="B76" t="s">
        <v>316</v>
      </c>
      <c r="C76">
        <v>36042540</v>
      </c>
      <c r="R76" s="3" t="s">
        <v>690</v>
      </c>
    </row>
    <row r="77" spans="1:18" x14ac:dyDescent="0.3">
      <c r="A77" s="2" t="s">
        <v>341</v>
      </c>
      <c r="B77" t="s">
        <v>342</v>
      </c>
      <c r="C77">
        <v>33348280</v>
      </c>
      <c r="R77" t="s">
        <v>685</v>
      </c>
    </row>
    <row r="78" spans="1:18" x14ac:dyDescent="0.3">
      <c r="A78" s="2" t="s">
        <v>483</v>
      </c>
      <c r="B78" t="s">
        <v>484</v>
      </c>
      <c r="C78">
        <v>32444887</v>
      </c>
      <c r="R78" t="s">
        <v>677</v>
      </c>
    </row>
    <row r="79" spans="1:18" x14ac:dyDescent="0.3">
      <c r="A79" s="2" t="s">
        <v>297</v>
      </c>
      <c r="B79" t="s">
        <v>298</v>
      </c>
      <c r="C79">
        <v>34797452</v>
      </c>
      <c r="R79" t="s">
        <v>677</v>
      </c>
    </row>
    <row r="80" spans="1:18" x14ac:dyDescent="0.3">
      <c r="A80" s="3" t="s">
        <v>289</v>
      </c>
      <c r="B80" t="s">
        <v>290</v>
      </c>
      <c r="C80">
        <v>34448288</v>
      </c>
      <c r="R80" s="3" t="s">
        <v>689</v>
      </c>
    </row>
    <row r="81" spans="1:18" x14ac:dyDescent="0.3">
      <c r="A81" s="2" t="s">
        <v>381</v>
      </c>
      <c r="B81" t="s">
        <v>382</v>
      </c>
      <c r="C81">
        <v>32894279</v>
      </c>
      <c r="R81" t="s">
        <v>685</v>
      </c>
    </row>
    <row r="82" spans="1:18" x14ac:dyDescent="0.3">
      <c r="A82" s="2" t="s">
        <v>301</v>
      </c>
      <c r="B82" t="s">
        <v>302</v>
      </c>
      <c r="C82">
        <v>33658051</v>
      </c>
      <c r="R82" t="s">
        <v>677</v>
      </c>
    </row>
    <row r="83" spans="1:18" x14ac:dyDescent="0.3">
      <c r="A83" s="2" t="s">
        <v>291</v>
      </c>
      <c r="B83" t="s">
        <v>292</v>
      </c>
      <c r="C83">
        <v>36576936</v>
      </c>
      <c r="R83" t="s">
        <v>677</v>
      </c>
    </row>
    <row r="84" spans="1:18" x14ac:dyDescent="0.3">
      <c r="A84" s="2" t="s">
        <v>303</v>
      </c>
      <c r="B84" t="s">
        <v>304</v>
      </c>
      <c r="C84">
        <v>29757974</v>
      </c>
      <c r="R84" t="s">
        <v>677</v>
      </c>
    </row>
    <row r="85" spans="1:18" x14ac:dyDescent="0.3">
      <c r="A85" s="3" t="s">
        <v>293</v>
      </c>
      <c r="B85" t="s">
        <v>294</v>
      </c>
      <c r="C85">
        <v>32421012</v>
      </c>
      <c r="R85" s="3" t="s">
        <v>691</v>
      </c>
    </row>
    <row r="86" spans="1:18" x14ac:dyDescent="0.3">
      <c r="A86" s="2" t="s">
        <v>299</v>
      </c>
      <c r="B86" t="s">
        <v>300</v>
      </c>
      <c r="C86">
        <v>30730998</v>
      </c>
      <c r="R86" t="s">
        <v>677</v>
      </c>
    </row>
    <row r="87" spans="1:18" x14ac:dyDescent="0.3">
      <c r="A87" s="2" t="s">
        <v>307</v>
      </c>
      <c r="B87" t="s">
        <v>308</v>
      </c>
      <c r="C87">
        <v>32529580</v>
      </c>
      <c r="R87" t="s">
        <v>677</v>
      </c>
    </row>
    <row r="88" spans="1:18" x14ac:dyDescent="0.3">
      <c r="A88" s="2" t="s">
        <v>317</v>
      </c>
      <c r="B88" t="s">
        <v>318</v>
      </c>
      <c r="C88">
        <v>29315403</v>
      </c>
      <c r="R88" t="s">
        <v>677</v>
      </c>
    </row>
    <row r="89" spans="1:18" x14ac:dyDescent="0.3">
      <c r="A89" s="2" t="s">
        <v>327</v>
      </c>
      <c r="B89" t="s">
        <v>328</v>
      </c>
      <c r="C89">
        <v>35224868</v>
      </c>
      <c r="R89" t="s">
        <v>677</v>
      </c>
    </row>
    <row r="90" spans="1:18" x14ac:dyDescent="0.3">
      <c r="A90" s="2" t="s">
        <v>295</v>
      </c>
      <c r="B90" t="s">
        <v>296</v>
      </c>
      <c r="C90">
        <v>31382972</v>
      </c>
      <c r="R90" t="s">
        <v>677</v>
      </c>
    </row>
    <row r="91" spans="1:18" x14ac:dyDescent="0.3">
      <c r="A91" s="2" t="s">
        <v>561</v>
      </c>
      <c r="B91" t="s">
        <v>562</v>
      </c>
      <c r="C91">
        <v>30509248</v>
      </c>
      <c r="R91" t="s">
        <v>677</v>
      </c>
    </row>
    <row r="92" spans="1:18" x14ac:dyDescent="0.3">
      <c r="A92" s="2" t="s">
        <v>345</v>
      </c>
      <c r="B92" t="s">
        <v>346</v>
      </c>
      <c r="C92">
        <v>33955211</v>
      </c>
      <c r="R92" t="s">
        <v>685</v>
      </c>
    </row>
    <row r="93" spans="1:18" x14ac:dyDescent="0.3">
      <c r="A93" s="2" t="s">
        <v>337</v>
      </c>
      <c r="B93" t="s">
        <v>338</v>
      </c>
      <c r="C93">
        <v>33924104</v>
      </c>
      <c r="R93" t="s">
        <v>685</v>
      </c>
    </row>
    <row r="94" spans="1:18" x14ac:dyDescent="0.3">
      <c r="A94" s="2" t="s">
        <v>329</v>
      </c>
      <c r="B94" t="s">
        <v>330</v>
      </c>
      <c r="C94">
        <v>33030446</v>
      </c>
      <c r="R94" t="s">
        <v>677</v>
      </c>
    </row>
    <row r="95" spans="1:18" x14ac:dyDescent="0.3">
      <c r="A95" s="3" t="s">
        <v>321</v>
      </c>
      <c r="B95" t="s">
        <v>322</v>
      </c>
      <c r="C95">
        <v>32321043</v>
      </c>
      <c r="R95" s="3" t="s">
        <v>692</v>
      </c>
    </row>
    <row r="96" spans="1:18" x14ac:dyDescent="0.3">
      <c r="A96" s="2" t="s">
        <v>309</v>
      </c>
      <c r="B96" t="s">
        <v>310</v>
      </c>
      <c r="C96">
        <v>36215655</v>
      </c>
      <c r="R96" t="s">
        <v>677</v>
      </c>
    </row>
    <row r="97" spans="1:18" x14ac:dyDescent="0.3">
      <c r="A97" s="2" t="s">
        <v>319</v>
      </c>
      <c r="B97" t="s">
        <v>320</v>
      </c>
      <c r="C97">
        <v>35078840</v>
      </c>
      <c r="R97" t="s">
        <v>677</v>
      </c>
    </row>
    <row r="98" spans="1:18" x14ac:dyDescent="0.3">
      <c r="A98" s="2" t="s">
        <v>323</v>
      </c>
      <c r="B98" t="s">
        <v>324</v>
      </c>
      <c r="C98">
        <v>32918825</v>
      </c>
      <c r="R98" t="s">
        <v>677</v>
      </c>
    </row>
    <row r="99" spans="1:18" x14ac:dyDescent="0.3">
      <c r="A99" s="2" t="s">
        <v>305</v>
      </c>
      <c r="B99" t="s">
        <v>306</v>
      </c>
      <c r="C99">
        <v>35419907</v>
      </c>
      <c r="R99" t="s">
        <v>685</v>
      </c>
    </row>
    <row r="100" spans="1:18" x14ac:dyDescent="0.3">
      <c r="A100" s="2" t="s">
        <v>313</v>
      </c>
      <c r="B100" t="s">
        <v>314</v>
      </c>
      <c r="C100">
        <v>35134210</v>
      </c>
      <c r="R100" t="s">
        <v>677</v>
      </c>
    </row>
    <row r="101" spans="1:18" x14ac:dyDescent="0.3">
      <c r="A101" s="2" t="s">
        <v>533</v>
      </c>
      <c r="B101" t="s">
        <v>534</v>
      </c>
      <c r="C101">
        <v>32838741</v>
      </c>
      <c r="R101" t="s">
        <v>677</v>
      </c>
    </row>
    <row r="102" spans="1:18" x14ac:dyDescent="0.3">
      <c r="A102" s="2" t="s">
        <v>583</v>
      </c>
      <c r="B102" t="s">
        <v>584</v>
      </c>
      <c r="C102">
        <v>36805158</v>
      </c>
      <c r="R102" t="s">
        <v>677</v>
      </c>
    </row>
    <row r="103" spans="1:18" x14ac:dyDescent="0.3">
      <c r="A103" s="2" t="s">
        <v>335</v>
      </c>
      <c r="B103" t="s">
        <v>336</v>
      </c>
      <c r="C103">
        <v>30545567</v>
      </c>
      <c r="R103" t="s">
        <v>677</v>
      </c>
    </row>
    <row r="104" spans="1:18" x14ac:dyDescent="0.3">
      <c r="A104" s="2" t="s">
        <v>325</v>
      </c>
      <c r="B104" t="s">
        <v>326</v>
      </c>
      <c r="C104">
        <v>32997968</v>
      </c>
      <c r="R104" t="s">
        <v>677</v>
      </c>
    </row>
    <row r="105" spans="1:18" x14ac:dyDescent="0.3">
      <c r="A105" s="2" t="s">
        <v>333</v>
      </c>
      <c r="B105" t="s">
        <v>334</v>
      </c>
      <c r="C105">
        <v>30898722</v>
      </c>
      <c r="R105" t="s">
        <v>677</v>
      </c>
    </row>
    <row r="106" spans="1:18" x14ac:dyDescent="0.3">
      <c r="A106" s="2" t="s">
        <v>509</v>
      </c>
      <c r="B106" t="s">
        <v>510</v>
      </c>
      <c r="C106">
        <v>32840218</v>
      </c>
      <c r="R106" t="s">
        <v>677</v>
      </c>
    </row>
    <row r="107" spans="1:18" x14ac:dyDescent="0.3">
      <c r="A107" s="3" t="s">
        <v>351</v>
      </c>
      <c r="B107" t="s">
        <v>352</v>
      </c>
      <c r="C107">
        <v>31976325</v>
      </c>
      <c r="R107" s="3" t="s">
        <v>693</v>
      </c>
    </row>
    <row r="108" spans="1:18" x14ac:dyDescent="0.3">
      <c r="A108" s="2" t="s">
        <v>357</v>
      </c>
      <c r="B108" t="s">
        <v>358</v>
      </c>
      <c r="C108">
        <v>32810184</v>
      </c>
      <c r="R108" t="s">
        <v>677</v>
      </c>
    </row>
    <row r="109" spans="1:18" x14ac:dyDescent="0.3">
      <c r="A109" s="2" t="s">
        <v>343</v>
      </c>
      <c r="B109" t="s">
        <v>344</v>
      </c>
      <c r="C109">
        <v>36645799</v>
      </c>
      <c r="R109" t="s">
        <v>677</v>
      </c>
    </row>
    <row r="110" spans="1:18" x14ac:dyDescent="0.3">
      <c r="A110" s="2" t="s">
        <v>549</v>
      </c>
      <c r="B110" t="s">
        <v>550</v>
      </c>
      <c r="C110">
        <v>29396118</v>
      </c>
      <c r="R110" t="s">
        <v>677</v>
      </c>
    </row>
    <row r="111" spans="1:18" x14ac:dyDescent="0.3">
      <c r="A111" s="2" t="s">
        <v>385</v>
      </c>
      <c r="B111" t="s">
        <v>386</v>
      </c>
      <c r="C111">
        <v>29771207</v>
      </c>
      <c r="R111" t="s">
        <v>677</v>
      </c>
    </row>
    <row r="112" spans="1:18" x14ac:dyDescent="0.3">
      <c r="A112" s="2" t="s">
        <v>541</v>
      </c>
      <c r="B112" t="s">
        <v>542</v>
      </c>
      <c r="C112">
        <v>32293391</v>
      </c>
      <c r="R112" t="s">
        <v>677</v>
      </c>
    </row>
    <row r="113" spans="1:18" x14ac:dyDescent="0.3">
      <c r="A113" s="2" t="s">
        <v>477</v>
      </c>
      <c r="B113" t="s">
        <v>478</v>
      </c>
      <c r="C113">
        <v>32245506</v>
      </c>
      <c r="R113" t="s">
        <v>677</v>
      </c>
    </row>
    <row r="114" spans="1:18" x14ac:dyDescent="0.3">
      <c r="A114" s="2" t="s">
        <v>511</v>
      </c>
      <c r="B114" t="s">
        <v>512</v>
      </c>
      <c r="C114">
        <v>29716550</v>
      </c>
      <c r="R114" t="s">
        <v>677</v>
      </c>
    </row>
    <row r="115" spans="1:18" x14ac:dyDescent="0.3">
      <c r="A115" s="3" t="s">
        <v>365</v>
      </c>
      <c r="B115" t="s">
        <v>366</v>
      </c>
      <c r="C115">
        <v>33104296</v>
      </c>
      <c r="R115" s="3" t="s">
        <v>694</v>
      </c>
    </row>
    <row r="116" spans="1:18" x14ac:dyDescent="0.3">
      <c r="A116" s="2" t="s">
        <v>470</v>
      </c>
      <c r="B116" t="s">
        <v>471</v>
      </c>
      <c r="C116">
        <v>30337714</v>
      </c>
      <c r="R116" t="s">
        <v>677</v>
      </c>
    </row>
    <row r="117" spans="1:18" x14ac:dyDescent="0.3">
      <c r="A117" s="2" t="s">
        <v>515</v>
      </c>
      <c r="B117" t="s">
        <v>516</v>
      </c>
      <c r="C117">
        <v>30121224</v>
      </c>
      <c r="R117" t="s">
        <v>677</v>
      </c>
    </row>
    <row r="118" spans="1:18" x14ac:dyDescent="0.3">
      <c r="A118" s="2" t="s">
        <v>363</v>
      </c>
      <c r="B118" t="s">
        <v>364</v>
      </c>
      <c r="C118">
        <v>30704262</v>
      </c>
      <c r="R118" t="s">
        <v>677</v>
      </c>
    </row>
    <row r="119" spans="1:18" x14ac:dyDescent="0.3">
      <c r="A119" s="2" t="s">
        <v>339</v>
      </c>
      <c r="B119" t="s">
        <v>340</v>
      </c>
      <c r="C119">
        <v>32872132</v>
      </c>
      <c r="R119" t="s">
        <v>677</v>
      </c>
    </row>
    <row r="120" spans="1:18" x14ac:dyDescent="0.3">
      <c r="A120" s="2" t="s">
        <v>431</v>
      </c>
      <c r="B120" t="s">
        <v>432</v>
      </c>
      <c r="C120">
        <v>33750956</v>
      </c>
      <c r="R120" t="s">
        <v>685</v>
      </c>
    </row>
    <row r="121" spans="1:18" x14ac:dyDescent="0.3">
      <c r="A121" s="2" t="s">
        <v>503</v>
      </c>
      <c r="B121" t="s">
        <v>504</v>
      </c>
      <c r="C121">
        <v>30744684</v>
      </c>
      <c r="R121" t="s">
        <v>685</v>
      </c>
    </row>
    <row r="122" spans="1:18" x14ac:dyDescent="0.3">
      <c r="A122" s="2" t="s">
        <v>575</v>
      </c>
      <c r="B122" t="s">
        <v>576</v>
      </c>
      <c r="C122">
        <v>35996192</v>
      </c>
      <c r="R122" t="s">
        <v>677</v>
      </c>
    </row>
    <row r="123" spans="1:18" x14ac:dyDescent="0.3">
      <c r="A123" s="2" t="s">
        <v>487</v>
      </c>
      <c r="B123" t="s">
        <v>488</v>
      </c>
      <c r="C123">
        <v>32178339</v>
      </c>
      <c r="R123" t="s">
        <v>677</v>
      </c>
    </row>
    <row r="124" spans="1:18" x14ac:dyDescent="0.3">
      <c r="A124" s="2" t="s">
        <v>369</v>
      </c>
      <c r="B124" t="s">
        <v>370</v>
      </c>
      <c r="C124">
        <v>31721775</v>
      </c>
      <c r="R124" t="s">
        <v>677</v>
      </c>
    </row>
    <row r="125" spans="1:18" x14ac:dyDescent="0.3">
      <c r="A125" s="3" t="s">
        <v>367</v>
      </c>
      <c r="B125" t="s">
        <v>368</v>
      </c>
      <c r="C125">
        <v>32699127</v>
      </c>
      <c r="R125" s="3" t="s">
        <v>695</v>
      </c>
    </row>
    <row r="126" spans="1:18" x14ac:dyDescent="0.3">
      <c r="A126" s="2" t="s">
        <v>443</v>
      </c>
      <c r="B126" t="s">
        <v>444</v>
      </c>
      <c r="C126">
        <v>32393343</v>
      </c>
      <c r="R126" t="s">
        <v>685</v>
      </c>
    </row>
    <row r="127" spans="1:18" x14ac:dyDescent="0.3">
      <c r="A127" s="2" t="s">
        <v>383</v>
      </c>
      <c r="B127" t="s">
        <v>384</v>
      </c>
      <c r="C127">
        <v>33556085</v>
      </c>
      <c r="R127" t="s">
        <v>677</v>
      </c>
    </row>
    <row r="128" spans="1:18" x14ac:dyDescent="0.3">
      <c r="A128" s="2" t="s">
        <v>347</v>
      </c>
      <c r="B128" t="s">
        <v>348</v>
      </c>
      <c r="C128">
        <v>34134640</v>
      </c>
      <c r="R128" t="s">
        <v>677</v>
      </c>
    </row>
    <row r="129" spans="1:18" x14ac:dyDescent="0.3">
      <c r="A129" s="2" t="s">
        <v>517</v>
      </c>
      <c r="B129" t="s">
        <v>518</v>
      </c>
      <c r="C129">
        <v>32622766</v>
      </c>
      <c r="R129" t="s">
        <v>677</v>
      </c>
    </row>
    <row r="130" spans="1:18" x14ac:dyDescent="0.3">
      <c r="A130" s="2" t="s">
        <v>491</v>
      </c>
      <c r="B130" t="s">
        <v>492</v>
      </c>
      <c r="C130">
        <v>29436437</v>
      </c>
      <c r="R130" t="s">
        <v>677</v>
      </c>
    </row>
    <row r="131" spans="1:18" x14ac:dyDescent="0.3">
      <c r="A131" s="2" t="s">
        <v>521</v>
      </c>
      <c r="B131" t="s">
        <v>522</v>
      </c>
      <c r="C131">
        <v>34215613</v>
      </c>
      <c r="R131" t="s">
        <v>677</v>
      </c>
    </row>
    <row r="132" spans="1:18" x14ac:dyDescent="0.3">
      <c r="A132" s="2" t="s">
        <v>355</v>
      </c>
      <c r="B132" t="s">
        <v>356</v>
      </c>
      <c r="C132">
        <v>33743684</v>
      </c>
      <c r="R132" t="s">
        <v>677</v>
      </c>
    </row>
    <row r="133" spans="1:18" x14ac:dyDescent="0.3">
      <c r="A133" s="2" t="s">
        <v>581</v>
      </c>
      <c r="B133" t="s">
        <v>582</v>
      </c>
      <c r="C133">
        <v>35455092</v>
      </c>
      <c r="R133" t="s">
        <v>677</v>
      </c>
    </row>
    <row r="134" spans="1:18" x14ac:dyDescent="0.3">
      <c r="A134" s="2" t="s">
        <v>387</v>
      </c>
      <c r="B134" t="s">
        <v>388</v>
      </c>
      <c r="C134">
        <v>29665522</v>
      </c>
      <c r="R134" t="s">
        <v>677</v>
      </c>
    </row>
    <row r="135" spans="1:18" x14ac:dyDescent="0.3">
      <c r="A135" s="2" t="s">
        <v>531</v>
      </c>
      <c r="B135" t="s">
        <v>532</v>
      </c>
      <c r="C135">
        <v>33867520</v>
      </c>
      <c r="R135" t="s">
        <v>685</v>
      </c>
    </row>
    <row r="136" spans="1:18" x14ac:dyDescent="0.3">
      <c r="A136" s="2" t="s">
        <v>411</v>
      </c>
      <c r="B136" t="s">
        <v>412</v>
      </c>
      <c r="C136">
        <v>34460888</v>
      </c>
      <c r="R136" t="s">
        <v>677</v>
      </c>
    </row>
    <row r="137" spans="1:18" x14ac:dyDescent="0.3">
      <c r="A137" s="2" t="s">
        <v>331</v>
      </c>
      <c r="B137" t="s">
        <v>332</v>
      </c>
      <c r="C137">
        <v>32949242</v>
      </c>
      <c r="R137" t="s">
        <v>685</v>
      </c>
    </row>
    <row r="138" spans="1:18" x14ac:dyDescent="0.3">
      <c r="A138" s="2" t="s">
        <v>371</v>
      </c>
      <c r="B138" t="s">
        <v>372</v>
      </c>
      <c r="C138">
        <v>31733587</v>
      </c>
      <c r="R138" t="s">
        <v>685</v>
      </c>
    </row>
    <row r="139" spans="1:18" x14ac:dyDescent="0.3">
      <c r="A139" s="2" t="s">
        <v>571</v>
      </c>
      <c r="B139" t="s">
        <v>572</v>
      </c>
      <c r="C139">
        <v>33847362</v>
      </c>
      <c r="R139" t="s">
        <v>677</v>
      </c>
    </row>
    <row r="140" spans="1:18" x14ac:dyDescent="0.3">
      <c r="A140" s="3" t="s">
        <v>359</v>
      </c>
      <c r="B140" t="s">
        <v>360</v>
      </c>
      <c r="C140">
        <v>33989358</v>
      </c>
      <c r="R140" s="3" t="s">
        <v>696</v>
      </c>
    </row>
    <row r="141" spans="1:18" x14ac:dyDescent="0.3">
      <c r="A141" s="2" t="s">
        <v>473</v>
      </c>
      <c r="B141" t="s">
        <v>474</v>
      </c>
      <c r="C141">
        <v>30084283</v>
      </c>
      <c r="R141" t="s">
        <v>677</v>
      </c>
    </row>
    <row r="142" spans="1:18" x14ac:dyDescent="0.3">
      <c r="A142" s="2" t="s">
        <v>519</v>
      </c>
      <c r="B142" t="s">
        <v>520</v>
      </c>
      <c r="C142">
        <v>34936655</v>
      </c>
      <c r="R142" t="s">
        <v>677</v>
      </c>
    </row>
    <row r="143" spans="1:18" x14ac:dyDescent="0.3">
      <c r="A143" s="2" t="s">
        <v>373</v>
      </c>
      <c r="B143" t="s">
        <v>374</v>
      </c>
      <c r="C143">
        <v>35701058</v>
      </c>
      <c r="R143" t="s">
        <v>677</v>
      </c>
    </row>
    <row r="144" spans="1:18" x14ac:dyDescent="0.3">
      <c r="A144" s="2" t="s">
        <v>497</v>
      </c>
      <c r="B144" t="s">
        <v>498</v>
      </c>
      <c r="C144">
        <v>31443148</v>
      </c>
      <c r="R144" t="s">
        <v>677</v>
      </c>
    </row>
    <row r="145" spans="1:18" x14ac:dyDescent="0.3">
      <c r="A145" s="2" t="s">
        <v>379</v>
      </c>
      <c r="B145" t="s">
        <v>380</v>
      </c>
      <c r="C145">
        <v>31282811</v>
      </c>
      <c r="R145" t="s">
        <v>677</v>
      </c>
    </row>
    <row r="146" spans="1:18" x14ac:dyDescent="0.3">
      <c r="A146" s="2" t="s">
        <v>505</v>
      </c>
      <c r="B146" t="s">
        <v>506</v>
      </c>
      <c r="C146">
        <v>32619725</v>
      </c>
      <c r="R146" t="s">
        <v>677</v>
      </c>
    </row>
    <row r="147" spans="1:18" x14ac:dyDescent="0.3">
      <c r="A147" s="2" t="s">
        <v>489</v>
      </c>
      <c r="B147" t="s">
        <v>490</v>
      </c>
      <c r="C147">
        <v>29849020</v>
      </c>
      <c r="R147" t="s">
        <v>677</v>
      </c>
    </row>
    <row r="148" spans="1:18" x14ac:dyDescent="0.3">
      <c r="A148" s="2" t="s">
        <v>557</v>
      </c>
      <c r="B148" t="s">
        <v>558</v>
      </c>
      <c r="C148">
        <v>33336120</v>
      </c>
      <c r="R148" t="s">
        <v>677</v>
      </c>
    </row>
    <row r="149" spans="1:18" x14ac:dyDescent="0.3">
      <c r="A149" s="2" t="s">
        <v>479</v>
      </c>
      <c r="B149" t="s">
        <v>480</v>
      </c>
      <c r="C149">
        <v>33004859</v>
      </c>
      <c r="R149" t="s">
        <v>677</v>
      </c>
    </row>
    <row r="150" spans="1:18" x14ac:dyDescent="0.3">
      <c r="A150" s="2" t="s">
        <v>349</v>
      </c>
      <c r="B150" t="s">
        <v>350</v>
      </c>
      <c r="C150">
        <v>33831286</v>
      </c>
      <c r="R150" t="s">
        <v>677</v>
      </c>
    </row>
    <row r="151" spans="1:18" x14ac:dyDescent="0.3">
      <c r="A151" s="3" t="s">
        <v>353</v>
      </c>
      <c r="B151" t="s">
        <v>354</v>
      </c>
      <c r="C151">
        <v>36797705</v>
      </c>
      <c r="R151" s="3" t="s">
        <v>697</v>
      </c>
    </row>
    <row r="152" spans="1:18" x14ac:dyDescent="0.3">
      <c r="A152" s="2" t="s">
        <v>493</v>
      </c>
      <c r="B152" t="s">
        <v>494</v>
      </c>
      <c r="C152">
        <v>30249295</v>
      </c>
      <c r="R152" t="s">
        <v>685</v>
      </c>
    </row>
    <row r="153" spans="1:18" x14ac:dyDescent="0.3">
      <c r="A153" s="2" t="s">
        <v>375</v>
      </c>
      <c r="B153" t="s">
        <v>376</v>
      </c>
      <c r="C153">
        <v>29754532</v>
      </c>
      <c r="R153" t="s">
        <v>677</v>
      </c>
    </row>
    <row r="154" spans="1:18" x14ac:dyDescent="0.3">
      <c r="A154" s="2" t="s">
        <v>421</v>
      </c>
      <c r="B154" t="s">
        <v>422</v>
      </c>
      <c r="C154">
        <v>28202783</v>
      </c>
      <c r="R154" t="s">
        <v>677</v>
      </c>
    </row>
    <row r="155" spans="1:18" x14ac:dyDescent="0.3">
      <c r="A155" s="2" t="s">
        <v>525</v>
      </c>
      <c r="B155" t="s">
        <v>526</v>
      </c>
      <c r="C155">
        <v>31815621</v>
      </c>
      <c r="R155" t="s">
        <v>677</v>
      </c>
    </row>
    <row r="156" spans="1:18" x14ac:dyDescent="0.3">
      <c r="A156" s="2" t="s">
        <v>311</v>
      </c>
      <c r="B156" t="s">
        <v>312</v>
      </c>
      <c r="C156">
        <v>33574149</v>
      </c>
      <c r="R156" t="s">
        <v>677</v>
      </c>
    </row>
    <row r="157" spans="1:18" x14ac:dyDescent="0.3">
      <c r="A157" s="2" t="s">
        <v>501</v>
      </c>
      <c r="B157" t="s">
        <v>502</v>
      </c>
      <c r="C157">
        <v>32949700</v>
      </c>
      <c r="R157" t="s">
        <v>677</v>
      </c>
    </row>
    <row r="158" spans="1:18" x14ac:dyDescent="0.3">
      <c r="A158" s="2" t="s">
        <v>439</v>
      </c>
      <c r="B158" t="s">
        <v>440</v>
      </c>
      <c r="C158">
        <v>30626404</v>
      </c>
      <c r="R158" t="s">
        <v>677</v>
      </c>
    </row>
    <row r="159" spans="1:18" x14ac:dyDescent="0.3">
      <c r="A159" s="2" t="s">
        <v>391</v>
      </c>
      <c r="B159" t="s">
        <v>392</v>
      </c>
      <c r="C159">
        <v>29929482</v>
      </c>
      <c r="R159" t="s">
        <v>677</v>
      </c>
    </row>
    <row r="160" spans="1:18" x14ac:dyDescent="0.3">
      <c r="A160" s="2" t="s">
        <v>399</v>
      </c>
      <c r="B160" t="s">
        <v>400</v>
      </c>
      <c r="C160">
        <v>30514823</v>
      </c>
      <c r="R160" t="s">
        <v>677</v>
      </c>
    </row>
    <row r="161" spans="1:18" x14ac:dyDescent="0.3">
      <c r="A161" s="2" t="s">
        <v>397</v>
      </c>
      <c r="B161" t="s">
        <v>398</v>
      </c>
      <c r="C161">
        <v>30304641</v>
      </c>
      <c r="R161" t="s">
        <v>677</v>
      </c>
    </row>
    <row r="162" spans="1:18" x14ac:dyDescent="0.3">
      <c r="A162" s="2" t="s">
        <v>361</v>
      </c>
      <c r="B162" t="s">
        <v>362</v>
      </c>
      <c r="C162">
        <v>34090530</v>
      </c>
      <c r="R162" t="s">
        <v>677</v>
      </c>
    </row>
    <row r="163" spans="1:18" x14ac:dyDescent="0.3">
      <c r="A163" s="2" t="s">
        <v>563</v>
      </c>
      <c r="B163" t="s">
        <v>564</v>
      </c>
      <c r="C163">
        <v>32019405</v>
      </c>
      <c r="R163" t="s">
        <v>677</v>
      </c>
    </row>
    <row r="164" spans="1:18" x14ac:dyDescent="0.3">
      <c r="A164" s="2" t="s">
        <v>413</v>
      </c>
      <c r="B164" t="s">
        <v>414</v>
      </c>
      <c r="C164">
        <v>31569426</v>
      </c>
      <c r="R164" t="s">
        <v>677</v>
      </c>
    </row>
    <row r="165" spans="1:18" x14ac:dyDescent="0.3">
      <c r="A165" s="2" t="s">
        <v>377</v>
      </c>
      <c r="B165" t="s">
        <v>378</v>
      </c>
      <c r="C165">
        <v>33658268</v>
      </c>
      <c r="R165" t="s">
        <v>677</v>
      </c>
    </row>
    <row r="166" spans="1:18" x14ac:dyDescent="0.3">
      <c r="A166" s="2" t="s">
        <v>395</v>
      </c>
      <c r="B166" t="s">
        <v>396</v>
      </c>
      <c r="C166">
        <v>32206896</v>
      </c>
      <c r="R166" t="s">
        <v>677</v>
      </c>
    </row>
    <row r="167" spans="1:18" x14ac:dyDescent="0.3">
      <c r="A167" s="2" t="s">
        <v>579</v>
      </c>
      <c r="B167" t="s">
        <v>580</v>
      </c>
      <c r="C167">
        <v>30514376</v>
      </c>
      <c r="R167" t="s">
        <v>677</v>
      </c>
    </row>
    <row r="168" spans="1:18" x14ac:dyDescent="0.3">
      <c r="A168" s="2" t="s">
        <v>409</v>
      </c>
      <c r="B168" t="s">
        <v>410</v>
      </c>
      <c r="C168">
        <v>33461595</v>
      </c>
      <c r="R168" t="s">
        <v>677</v>
      </c>
    </row>
    <row r="169" spans="1:18" x14ac:dyDescent="0.3">
      <c r="A169" s="2" t="s">
        <v>419</v>
      </c>
      <c r="B169" t="s">
        <v>420</v>
      </c>
      <c r="C169">
        <v>30414817</v>
      </c>
      <c r="R169" t="s">
        <v>677</v>
      </c>
    </row>
    <row r="170" spans="1:18" x14ac:dyDescent="0.3">
      <c r="A170" s="2" t="s">
        <v>393</v>
      </c>
      <c r="B170" t="s">
        <v>394</v>
      </c>
      <c r="C170">
        <v>32238331</v>
      </c>
      <c r="R170" t="s">
        <v>677</v>
      </c>
    </row>
    <row r="171" spans="1:18" x14ac:dyDescent="0.3">
      <c r="A171" s="2" t="s">
        <v>475</v>
      </c>
      <c r="B171" t="s">
        <v>476</v>
      </c>
      <c r="C171">
        <v>30059580</v>
      </c>
      <c r="R171" t="s">
        <v>677</v>
      </c>
    </row>
    <row r="172" spans="1:18" x14ac:dyDescent="0.3">
      <c r="A172" s="2" t="s">
        <v>389</v>
      </c>
      <c r="B172" t="s">
        <v>390</v>
      </c>
      <c r="C172">
        <v>30285735</v>
      </c>
      <c r="R172" t="s">
        <v>677</v>
      </c>
    </row>
    <row r="173" spans="1:18" x14ac:dyDescent="0.3">
      <c r="A173" s="2" t="s">
        <v>435</v>
      </c>
      <c r="B173" t="s">
        <v>436</v>
      </c>
      <c r="C173">
        <v>32487157</v>
      </c>
      <c r="R173" t="s">
        <v>677</v>
      </c>
    </row>
    <row r="174" spans="1:18" x14ac:dyDescent="0.3">
      <c r="A174" s="2" t="s">
        <v>437</v>
      </c>
      <c r="B174" t="s">
        <v>438</v>
      </c>
      <c r="C174">
        <v>32046611</v>
      </c>
      <c r="R174" t="s">
        <v>677</v>
      </c>
    </row>
    <row r="175" spans="1:18" x14ac:dyDescent="0.3">
      <c r="A175" s="2" t="s">
        <v>407</v>
      </c>
      <c r="B175" t="s">
        <v>408</v>
      </c>
      <c r="C175">
        <v>36045362</v>
      </c>
      <c r="R175" t="s">
        <v>677</v>
      </c>
    </row>
    <row r="176" spans="1:18" x14ac:dyDescent="0.3">
      <c r="A176" s="2" t="s">
        <v>539</v>
      </c>
      <c r="B176" t="s">
        <v>540</v>
      </c>
      <c r="C176">
        <v>36357563</v>
      </c>
      <c r="R176" t="s">
        <v>677</v>
      </c>
    </row>
    <row r="177" spans="1:18" x14ac:dyDescent="0.3">
      <c r="A177" s="2" t="s">
        <v>427</v>
      </c>
      <c r="B177" t="s">
        <v>428</v>
      </c>
      <c r="C177">
        <v>34791355</v>
      </c>
      <c r="R177" t="s">
        <v>677</v>
      </c>
    </row>
    <row r="178" spans="1:18" x14ac:dyDescent="0.3">
      <c r="A178" s="2" t="s">
        <v>577</v>
      </c>
      <c r="B178" t="s">
        <v>578</v>
      </c>
      <c r="C178">
        <v>35039072</v>
      </c>
      <c r="R178" t="s">
        <v>677</v>
      </c>
    </row>
    <row r="179" spans="1:18" x14ac:dyDescent="0.3">
      <c r="A179" s="2" t="s">
        <v>457</v>
      </c>
      <c r="B179" t="s">
        <v>458</v>
      </c>
      <c r="C179">
        <v>29950479</v>
      </c>
      <c r="R179" t="s">
        <v>677</v>
      </c>
    </row>
    <row r="180" spans="1:18" x14ac:dyDescent="0.3">
      <c r="A180" s="3" t="s">
        <v>449</v>
      </c>
      <c r="B180" t="s">
        <v>450</v>
      </c>
      <c r="C180">
        <v>36423423</v>
      </c>
      <c r="R180" s="3" t="s">
        <v>698</v>
      </c>
    </row>
    <row r="181" spans="1:18" x14ac:dyDescent="0.3">
      <c r="A181" s="2" t="s">
        <v>425</v>
      </c>
      <c r="B181" t="s">
        <v>426</v>
      </c>
      <c r="C181">
        <v>29760173</v>
      </c>
      <c r="R181" t="s">
        <v>677</v>
      </c>
    </row>
    <row r="182" spans="1:18" x14ac:dyDescent="0.3">
      <c r="A182" s="2" t="s">
        <v>513</v>
      </c>
      <c r="B182" t="s">
        <v>514</v>
      </c>
      <c r="C182">
        <v>30559159</v>
      </c>
      <c r="R182" t="s">
        <v>677</v>
      </c>
    </row>
    <row r="183" spans="1:18" x14ac:dyDescent="0.3">
      <c r="A183" s="2" t="s">
        <v>567</v>
      </c>
      <c r="B183" t="s">
        <v>568</v>
      </c>
      <c r="C183">
        <v>30642365</v>
      </c>
      <c r="R183" t="s">
        <v>677</v>
      </c>
    </row>
    <row r="184" spans="1:18" x14ac:dyDescent="0.3">
      <c r="A184" s="2" t="s">
        <v>441</v>
      </c>
      <c r="B184" t="s">
        <v>442</v>
      </c>
      <c r="C184">
        <v>32434482</v>
      </c>
      <c r="R184" t="s">
        <v>677</v>
      </c>
    </row>
    <row r="185" spans="1:18" x14ac:dyDescent="0.3">
      <c r="A185" s="2" t="s">
        <v>499</v>
      </c>
      <c r="B185" t="s">
        <v>500</v>
      </c>
      <c r="C185">
        <v>30880952</v>
      </c>
      <c r="R185" t="s">
        <v>677</v>
      </c>
    </row>
    <row r="186" spans="1:18" x14ac:dyDescent="0.3">
      <c r="A186" s="2" t="s">
        <v>415</v>
      </c>
      <c r="B186" t="s">
        <v>416</v>
      </c>
      <c r="C186">
        <v>35165045</v>
      </c>
      <c r="R186" t="s">
        <v>677</v>
      </c>
    </row>
    <row r="187" spans="1:18" x14ac:dyDescent="0.3">
      <c r="A187" s="2" t="s">
        <v>569</v>
      </c>
      <c r="B187" t="s">
        <v>570</v>
      </c>
      <c r="C187">
        <v>31516468</v>
      </c>
      <c r="R187" t="s">
        <v>677</v>
      </c>
    </row>
    <row r="188" spans="1:18" x14ac:dyDescent="0.3">
      <c r="A188" s="2" t="s">
        <v>417</v>
      </c>
      <c r="B188" t="s">
        <v>418</v>
      </c>
      <c r="C188">
        <v>30815682</v>
      </c>
      <c r="R188" t="s">
        <v>677</v>
      </c>
    </row>
    <row r="189" spans="1:18" x14ac:dyDescent="0.3">
      <c r="A189" s="2" t="s">
        <v>405</v>
      </c>
      <c r="B189" t="s">
        <v>406</v>
      </c>
      <c r="C189">
        <v>35627350</v>
      </c>
      <c r="R189" t="s">
        <v>677</v>
      </c>
    </row>
    <row r="190" spans="1:18" x14ac:dyDescent="0.3">
      <c r="A190" s="2" t="s">
        <v>403</v>
      </c>
      <c r="B190" t="s">
        <v>404</v>
      </c>
      <c r="C190">
        <v>33975577</v>
      </c>
      <c r="R190" t="s">
        <v>677</v>
      </c>
    </row>
    <row r="191" spans="1:18" x14ac:dyDescent="0.3">
      <c r="A191" s="2" t="s">
        <v>429</v>
      </c>
      <c r="B191" t="s">
        <v>430</v>
      </c>
      <c r="C191">
        <v>34369252</v>
      </c>
      <c r="R191" t="s">
        <v>677</v>
      </c>
    </row>
    <row r="192" spans="1:18" x14ac:dyDescent="0.3">
      <c r="A192" s="2" t="s">
        <v>523</v>
      </c>
      <c r="B192" t="s">
        <v>524</v>
      </c>
      <c r="C192">
        <v>28667091</v>
      </c>
      <c r="R192" t="s">
        <v>677</v>
      </c>
    </row>
    <row r="193" spans="1:18" x14ac:dyDescent="0.3">
      <c r="A193" s="2" t="s">
        <v>433</v>
      </c>
      <c r="B193" t="s">
        <v>434</v>
      </c>
      <c r="C193">
        <v>33333913</v>
      </c>
      <c r="R193" t="s">
        <v>677</v>
      </c>
    </row>
    <row r="194" spans="1:18" x14ac:dyDescent="0.3">
      <c r="A194" s="2" t="s">
        <v>465</v>
      </c>
      <c r="B194" t="s">
        <v>466</v>
      </c>
      <c r="C194">
        <v>36806469</v>
      </c>
      <c r="R194" t="s">
        <v>677</v>
      </c>
    </row>
    <row r="195" spans="1:18" x14ac:dyDescent="0.3">
      <c r="A195" s="2" t="s">
        <v>485</v>
      </c>
      <c r="B195" t="s">
        <v>486</v>
      </c>
      <c r="C195">
        <v>33109458</v>
      </c>
      <c r="R195" t="s">
        <v>677</v>
      </c>
    </row>
    <row r="196" spans="1:18" x14ac:dyDescent="0.3">
      <c r="A196" s="2" t="s">
        <v>527</v>
      </c>
      <c r="B196" t="s">
        <v>528</v>
      </c>
      <c r="C196">
        <v>31842873</v>
      </c>
      <c r="R196" t="s">
        <v>677</v>
      </c>
    </row>
    <row r="197" spans="1:18" x14ac:dyDescent="0.3">
      <c r="A197" s="2" t="s">
        <v>472</v>
      </c>
      <c r="B197" t="s">
        <v>400</v>
      </c>
      <c r="C197">
        <v>31841827</v>
      </c>
      <c r="R197" t="s">
        <v>677</v>
      </c>
    </row>
    <row r="198" spans="1:18" x14ac:dyDescent="0.3">
      <c r="A198" s="2" t="s">
        <v>585</v>
      </c>
      <c r="B198" t="s">
        <v>586</v>
      </c>
      <c r="C198">
        <v>30514400</v>
      </c>
      <c r="R198" t="s">
        <v>677</v>
      </c>
    </row>
    <row r="199" spans="1:18" x14ac:dyDescent="0.3">
      <c r="A199" s="2" t="s">
        <v>535</v>
      </c>
      <c r="B199" t="s">
        <v>536</v>
      </c>
      <c r="C199">
        <v>31519196</v>
      </c>
      <c r="R199" t="s">
        <v>677</v>
      </c>
    </row>
    <row r="200" spans="1:18" x14ac:dyDescent="0.3">
      <c r="A200" s="2" t="s">
        <v>453</v>
      </c>
      <c r="B200" t="s">
        <v>454</v>
      </c>
      <c r="C200">
        <v>32973155</v>
      </c>
      <c r="R200" t="s">
        <v>677</v>
      </c>
    </row>
    <row r="201" spans="1:18" x14ac:dyDescent="0.3">
      <c r="A201" s="2" t="s">
        <v>537</v>
      </c>
      <c r="B201" t="s">
        <v>538</v>
      </c>
      <c r="C201">
        <v>30093377</v>
      </c>
      <c r="R201" t="s">
        <v>677</v>
      </c>
    </row>
    <row r="202" spans="1:18" x14ac:dyDescent="0.3">
      <c r="A202" s="2" t="s">
        <v>559</v>
      </c>
      <c r="B202" t="s">
        <v>560</v>
      </c>
      <c r="C202">
        <v>32218484</v>
      </c>
      <c r="R202" t="s">
        <v>677</v>
      </c>
    </row>
    <row r="203" spans="1:18" x14ac:dyDescent="0.3">
      <c r="A203" s="2" t="s">
        <v>423</v>
      </c>
      <c r="B203" t="s">
        <v>424</v>
      </c>
      <c r="C203">
        <v>35010447</v>
      </c>
      <c r="R203" t="s">
        <v>677</v>
      </c>
    </row>
    <row r="204" spans="1:18" x14ac:dyDescent="0.3">
      <c r="A204" s="2" t="s">
        <v>445</v>
      </c>
      <c r="B204" t="s">
        <v>446</v>
      </c>
      <c r="C204">
        <v>30391916</v>
      </c>
      <c r="R204" t="s">
        <v>677</v>
      </c>
    </row>
    <row r="205" spans="1:18" x14ac:dyDescent="0.3">
      <c r="A205" s="2" t="s">
        <v>545</v>
      </c>
      <c r="B205" t="s">
        <v>546</v>
      </c>
      <c r="C205">
        <v>32867108</v>
      </c>
      <c r="R205" t="s">
        <v>677</v>
      </c>
    </row>
    <row r="206" spans="1:18" x14ac:dyDescent="0.3">
      <c r="A206" s="2" t="s">
        <v>481</v>
      </c>
      <c r="B206" t="s">
        <v>482</v>
      </c>
      <c r="C206">
        <v>36011568</v>
      </c>
      <c r="R206" t="s">
        <v>677</v>
      </c>
    </row>
    <row r="207" spans="1:18" x14ac:dyDescent="0.3">
      <c r="A207" s="2" t="s">
        <v>495</v>
      </c>
      <c r="B207" t="s">
        <v>496</v>
      </c>
      <c r="C207">
        <v>29567840</v>
      </c>
      <c r="R207" t="s">
        <v>677</v>
      </c>
    </row>
    <row r="208" spans="1:18" x14ac:dyDescent="0.3">
      <c r="A208" s="2" t="s">
        <v>573</v>
      </c>
      <c r="B208" t="s">
        <v>574</v>
      </c>
      <c r="C208">
        <v>32071540</v>
      </c>
      <c r="R208" t="s">
        <v>677</v>
      </c>
    </row>
    <row r="209" spans="1:18" x14ac:dyDescent="0.3">
      <c r="A209" s="2" t="s">
        <v>447</v>
      </c>
      <c r="B209" t="s">
        <v>448</v>
      </c>
      <c r="C209">
        <v>29500208</v>
      </c>
      <c r="R209" t="s">
        <v>677</v>
      </c>
    </row>
    <row r="210" spans="1:18" x14ac:dyDescent="0.3">
      <c r="A210" s="2" t="s">
        <v>507</v>
      </c>
      <c r="B210" t="s">
        <v>508</v>
      </c>
      <c r="C210">
        <v>30458850</v>
      </c>
      <c r="R210" t="s">
        <v>677</v>
      </c>
    </row>
    <row r="211" spans="1:18" x14ac:dyDescent="0.3">
      <c r="A211" s="2" t="s">
        <v>401</v>
      </c>
      <c r="B211" t="s">
        <v>402</v>
      </c>
      <c r="C211">
        <v>30677593</v>
      </c>
      <c r="R211" t="s">
        <v>677</v>
      </c>
    </row>
    <row r="212" spans="1:18" x14ac:dyDescent="0.3">
      <c r="A212" s="2" t="s">
        <v>451</v>
      </c>
      <c r="B212" t="s">
        <v>452</v>
      </c>
      <c r="C212">
        <v>32301597</v>
      </c>
      <c r="R212" t="s">
        <v>677</v>
      </c>
    </row>
    <row r="213" spans="1:18" x14ac:dyDescent="0.3">
      <c r="A213" s="2" t="s">
        <v>565</v>
      </c>
      <c r="B213" t="s">
        <v>566</v>
      </c>
      <c r="C213">
        <v>32967887</v>
      </c>
      <c r="R213" t="s">
        <v>677</v>
      </c>
    </row>
    <row r="214" spans="1:18" x14ac:dyDescent="0.3">
      <c r="A214" s="2" t="s">
        <v>529</v>
      </c>
      <c r="B214" t="s">
        <v>530</v>
      </c>
      <c r="C214">
        <v>31988226</v>
      </c>
      <c r="R214" t="s">
        <v>677</v>
      </c>
    </row>
    <row r="215" spans="1:18" x14ac:dyDescent="0.3">
      <c r="A215" s="2" t="s">
        <v>543</v>
      </c>
      <c r="B215" t="s">
        <v>544</v>
      </c>
      <c r="C215">
        <v>29947328</v>
      </c>
      <c r="R215" t="s">
        <v>677</v>
      </c>
    </row>
    <row r="216" spans="1:18" x14ac:dyDescent="0.3">
      <c r="A216" s="2" t="s">
        <v>547</v>
      </c>
      <c r="B216" t="s">
        <v>548</v>
      </c>
      <c r="C216">
        <v>30323269</v>
      </c>
      <c r="R216" t="s">
        <v>677</v>
      </c>
    </row>
    <row r="217" spans="1:18" x14ac:dyDescent="0.3">
      <c r="A217" s="2" t="s">
        <v>459</v>
      </c>
      <c r="B217" t="s">
        <v>460</v>
      </c>
      <c r="C217">
        <v>36078595</v>
      </c>
      <c r="R217" t="s">
        <v>677</v>
      </c>
    </row>
    <row r="218" spans="1:18" x14ac:dyDescent="0.3">
      <c r="A218" s="2" t="s">
        <v>455</v>
      </c>
      <c r="B218" t="s">
        <v>456</v>
      </c>
      <c r="C218">
        <v>34299767</v>
      </c>
      <c r="R218" t="s">
        <v>677</v>
      </c>
    </row>
    <row r="219" spans="1:18" x14ac:dyDescent="0.3">
      <c r="A219" s="2" t="s">
        <v>463</v>
      </c>
      <c r="B219" t="s">
        <v>464</v>
      </c>
      <c r="C219">
        <v>30606160</v>
      </c>
      <c r="R219" t="s">
        <v>677</v>
      </c>
    </row>
    <row r="220" spans="1:18" x14ac:dyDescent="0.3">
      <c r="A220" s="2" t="s">
        <v>467</v>
      </c>
      <c r="B220" t="s">
        <v>468</v>
      </c>
      <c r="C220">
        <v>30609823</v>
      </c>
      <c r="R220" t="s">
        <v>677</v>
      </c>
    </row>
    <row r="221" spans="1:18" x14ac:dyDescent="0.3">
      <c r="A221" s="2" t="s">
        <v>461</v>
      </c>
      <c r="B221" t="s">
        <v>462</v>
      </c>
      <c r="C221">
        <v>29895653</v>
      </c>
      <c r="R221" t="s">
        <v>677</v>
      </c>
    </row>
    <row r="222" spans="1:18" x14ac:dyDescent="0.3">
      <c r="A222" s="2" t="s">
        <v>553</v>
      </c>
      <c r="B222" t="s">
        <v>554</v>
      </c>
      <c r="C222">
        <v>30099136</v>
      </c>
      <c r="R222" t="s">
        <v>677</v>
      </c>
    </row>
    <row r="223" spans="1:18" x14ac:dyDescent="0.3">
      <c r="A223" s="2" t="s">
        <v>469</v>
      </c>
      <c r="B223" t="s">
        <v>426</v>
      </c>
      <c r="C223">
        <v>30129653</v>
      </c>
      <c r="R223" t="s">
        <v>685</v>
      </c>
    </row>
    <row r="225" spans="1:18" x14ac:dyDescent="0.3">
      <c r="A225" t="s">
        <v>680</v>
      </c>
      <c r="R225" t="s">
        <v>675</v>
      </c>
    </row>
    <row r="226" spans="1:18" x14ac:dyDescent="0.3">
      <c r="A226" t="s">
        <v>671</v>
      </c>
      <c r="B226" t="s">
        <v>670</v>
      </c>
      <c r="D226" t="s">
        <v>669</v>
      </c>
      <c r="E226" t="s">
        <v>668</v>
      </c>
      <c r="F226" t="s">
        <v>4</v>
      </c>
    </row>
    <row r="227" spans="1:18" x14ac:dyDescent="0.3">
      <c r="A227" s="3" t="s">
        <v>667</v>
      </c>
      <c r="B227" t="s">
        <v>666</v>
      </c>
      <c r="D227" t="s">
        <v>665</v>
      </c>
      <c r="E227" t="s">
        <v>664</v>
      </c>
      <c r="F227" t="s">
        <v>663</v>
      </c>
      <c r="R227" s="3" t="s">
        <v>699</v>
      </c>
    </row>
    <row r="228" spans="1:18" x14ac:dyDescent="0.3">
      <c r="A228" s="3" t="s">
        <v>662</v>
      </c>
      <c r="B228" t="s">
        <v>661</v>
      </c>
      <c r="D228" t="s">
        <v>660</v>
      </c>
      <c r="E228" t="s">
        <v>659</v>
      </c>
      <c r="F228" t="s">
        <v>658</v>
      </c>
      <c r="R228" s="3" t="s">
        <v>700</v>
      </c>
    </row>
    <row r="229" spans="1:18" x14ac:dyDescent="0.3">
      <c r="A229" s="2" t="s">
        <v>657</v>
      </c>
      <c r="B229" t="s">
        <v>656</v>
      </c>
      <c r="D229" t="s">
        <v>596</v>
      </c>
      <c r="E229" t="s">
        <v>596</v>
      </c>
      <c r="F229" t="s">
        <v>655</v>
      </c>
      <c r="R229" t="s">
        <v>683</v>
      </c>
    </row>
    <row r="230" spans="1:18" x14ac:dyDescent="0.3">
      <c r="A230" s="2" t="s">
        <v>654</v>
      </c>
      <c r="B230" t="s">
        <v>653</v>
      </c>
      <c r="D230" t="s">
        <v>652</v>
      </c>
      <c r="E230" t="s">
        <v>651</v>
      </c>
      <c r="F230" t="s">
        <v>650</v>
      </c>
      <c r="R230" t="s">
        <v>678</v>
      </c>
    </row>
    <row r="231" spans="1:18" x14ac:dyDescent="0.3">
      <c r="A231" s="2" t="s">
        <v>649</v>
      </c>
      <c r="B231" t="s">
        <v>648</v>
      </c>
      <c r="D231" t="s">
        <v>647</v>
      </c>
      <c r="E231" t="s">
        <v>646</v>
      </c>
      <c r="F231" t="s">
        <v>645</v>
      </c>
      <c r="R231" t="s">
        <v>678</v>
      </c>
    </row>
    <row r="232" spans="1:18" x14ac:dyDescent="0.3">
      <c r="A232" s="2" t="s">
        <v>644</v>
      </c>
      <c r="B232" t="s">
        <v>643</v>
      </c>
      <c r="D232" t="s">
        <v>642</v>
      </c>
      <c r="E232" t="s">
        <v>641</v>
      </c>
      <c r="F232" t="s">
        <v>640</v>
      </c>
      <c r="R232" t="s">
        <v>683</v>
      </c>
    </row>
    <row r="233" spans="1:18" x14ac:dyDescent="0.3">
      <c r="A233" s="2" t="s">
        <v>639</v>
      </c>
      <c r="B233" t="s">
        <v>638</v>
      </c>
      <c r="D233" t="s">
        <v>637</v>
      </c>
      <c r="E233" t="s">
        <v>636</v>
      </c>
      <c r="F233" t="s">
        <v>635</v>
      </c>
      <c r="R233" t="s">
        <v>682</v>
      </c>
    </row>
    <row r="234" spans="1:18" x14ac:dyDescent="0.3">
      <c r="A234" s="2" t="s">
        <v>634</v>
      </c>
      <c r="B234" t="s">
        <v>596</v>
      </c>
      <c r="D234" t="s">
        <v>633</v>
      </c>
      <c r="E234" t="s">
        <v>632</v>
      </c>
      <c r="F234" t="s">
        <v>631</v>
      </c>
      <c r="R234" t="s">
        <v>678</v>
      </c>
    </row>
    <row r="235" spans="1:18" x14ac:dyDescent="0.3">
      <c r="A235" s="2" t="s">
        <v>630</v>
      </c>
      <c r="B235" t="s">
        <v>596</v>
      </c>
      <c r="D235" t="s">
        <v>629</v>
      </c>
      <c r="E235" t="s">
        <v>619</v>
      </c>
      <c r="F235" t="s">
        <v>628</v>
      </c>
      <c r="R235" t="s">
        <v>678</v>
      </c>
    </row>
    <row r="236" spans="1:18" x14ac:dyDescent="0.3">
      <c r="A236" s="2" t="s">
        <v>627</v>
      </c>
      <c r="B236" t="s">
        <v>596</v>
      </c>
      <c r="D236" t="s">
        <v>626</v>
      </c>
      <c r="E236" t="s">
        <v>625</v>
      </c>
      <c r="F236" t="s">
        <v>624</v>
      </c>
      <c r="R236" t="s">
        <v>678</v>
      </c>
    </row>
    <row r="237" spans="1:18" x14ac:dyDescent="0.3">
      <c r="A237" s="2" t="s">
        <v>623</v>
      </c>
      <c r="B237" t="s">
        <v>596</v>
      </c>
      <c r="D237" t="s">
        <v>622</v>
      </c>
      <c r="E237" t="s">
        <v>619</v>
      </c>
      <c r="F237" t="s">
        <v>596</v>
      </c>
      <c r="R237" t="s">
        <v>678</v>
      </c>
    </row>
    <row r="238" spans="1:18" x14ac:dyDescent="0.3">
      <c r="A238" s="2" t="s">
        <v>621</v>
      </c>
      <c r="B238" t="s">
        <v>596</v>
      </c>
      <c r="D238" t="s">
        <v>620</v>
      </c>
      <c r="E238" t="s">
        <v>619</v>
      </c>
      <c r="F238" t="s">
        <v>618</v>
      </c>
      <c r="R238" t="s">
        <v>678</v>
      </c>
    </row>
    <row r="239" spans="1:18" x14ac:dyDescent="0.3">
      <c r="A239" s="2" t="s">
        <v>617</v>
      </c>
      <c r="B239" t="s">
        <v>596</v>
      </c>
      <c r="D239" t="s">
        <v>616</v>
      </c>
      <c r="E239" t="s">
        <v>615</v>
      </c>
      <c r="F239" t="s">
        <v>614</v>
      </c>
      <c r="R239" t="s">
        <v>678</v>
      </c>
    </row>
    <row r="240" spans="1:18" x14ac:dyDescent="0.3">
      <c r="A240" s="2" t="s">
        <v>613</v>
      </c>
      <c r="B240" t="s">
        <v>596</v>
      </c>
      <c r="D240" t="s">
        <v>612</v>
      </c>
      <c r="E240" t="s">
        <v>611</v>
      </c>
      <c r="F240" t="s">
        <v>596</v>
      </c>
      <c r="R240" t="s">
        <v>678</v>
      </c>
    </row>
    <row r="241" spans="1:18" x14ac:dyDescent="0.3">
      <c r="A241" s="2" t="s">
        <v>610</v>
      </c>
      <c r="B241" t="s">
        <v>596</v>
      </c>
      <c r="D241" t="s">
        <v>609</v>
      </c>
      <c r="E241" t="s">
        <v>608</v>
      </c>
      <c r="F241" t="s">
        <v>596</v>
      </c>
      <c r="R241" t="s">
        <v>678</v>
      </c>
    </row>
    <row r="242" spans="1:18" x14ac:dyDescent="0.3">
      <c r="A242" s="2" t="s">
        <v>607</v>
      </c>
      <c r="B242" t="s">
        <v>596</v>
      </c>
      <c r="D242" t="s">
        <v>606</v>
      </c>
      <c r="E242" t="s">
        <v>605</v>
      </c>
      <c r="F242" t="s">
        <v>604</v>
      </c>
      <c r="R242" t="s">
        <v>678</v>
      </c>
    </row>
    <row r="243" spans="1:18" x14ac:dyDescent="0.3">
      <c r="A243" s="2" t="s">
        <v>603</v>
      </c>
      <c r="B243" t="s">
        <v>596</v>
      </c>
      <c r="D243" t="s">
        <v>602</v>
      </c>
      <c r="E243" t="s">
        <v>601</v>
      </c>
      <c r="F243" t="s">
        <v>596</v>
      </c>
      <c r="R243" t="s">
        <v>678</v>
      </c>
    </row>
    <row r="244" spans="1:18" x14ac:dyDescent="0.3">
      <c r="A244" s="2" t="s">
        <v>600</v>
      </c>
      <c r="B244" t="s">
        <v>599</v>
      </c>
      <c r="D244" t="s">
        <v>598</v>
      </c>
      <c r="E244" t="s">
        <v>597</v>
      </c>
      <c r="F244" t="s">
        <v>596</v>
      </c>
      <c r="R244" t="s">
        <v>678</v>
      </c>
    </row>
    <row r="1274" spans="1:6" x14ac:dyDescent="0.3">
      <c r="A1274" t="s">
        <v>672</v>
      </c>
    </row>
    <row r="1275" spans="1:6" x14ac:dyDescent="0.3">
      <c r="A1275" t="s">
        <v>671</v>
      </c>
      <c r="B1275" t="s">
        <v>670</v>
      </c>
      <c r="D1275" t="s">
        <v>669</v>
      </c>
      <c r="E1275" t="s">
        <v>668</v>
      </c>
      <c r="F1275" t="s">
        <v>4</v>
      </c>
    </row>
    <row r="1276" spans="1:6" x14ac:dyDescent="0.3">
      <c r="A1276" t="s">
        <v>667</v>
      </c>
      <c r="B1276" t="s">
        <v>666</v>
      </c>
      <c r="D1276" t="s">
        <v>665</v>
      </c>
      <c r="E1276" t="s">
        <v>664</v>
      </c>
      <c r="F1276" t="s">
        <v>663</v>
      </c>
    </row>
    <row r="1277" spans="1:6" x14ac:dyDescent="0.3">
      <c r="A1277" t="s">
        <v>662</v>
      </c>
      <c r="B1277" t="s">
        <v>661</v>
      </c>
      <c r="D1277" t="s">
        <v>660</v>
      </c>
      <c r="E1277" t="s">
        <v>659</v>
      </c>
      <c r="F1277" t="s">
        <v>658</v>
      </c>
    </row>
    <row r="1278" spans="1:6" x14ac:dyDescent="0.3">
      <c r="A1278" t="s">
        <v>657</v>
      </c>
      <c r="B1278" t="s">
        <v>656</v>
      </c>
      <c r="D1278" t="s">
        <v>596</v>
      </c>
      <c r="E1278" t="s">
        <v>596</v>
      </c>
      <c r="F1278" t="s">
        <v>655</v>
      </c>
    </row>
    <row r="1279" spans="1:6" x14ac:dyDescent="0.3">
      <c r="A1279" t="s">
        <v>654</v>
      </c>
      <c r="B1279" t="s">
        <v>653</v>
      </c>
      <c r="D1279" t="s">
        <v>652</v>
      </c>
      <c r="E1279" t="s">
        <v>651</v>
      </c>
      <c r="F1279" t="s">
        <v>650</v>
      </c>
    </row>
    <row r="1280" spans="1:6" x14ac:dyDescent="0.3">
      <c r="A1280" t="s">
        <v>649</v>
      </c>
      <c r="B1280" t="s">
        <v>648</v>
      </c>
      <c r="D1280" t="s">
        <v>647</v>
      </c>
      <c r="E1280" t="s">
        <v>646</v>
      </c>
      <c r="F1280" t="s">
        <v>645</v>
      </c>
    </row>
    <row r="1281" spans="1:6" x14ac:dyDescent="0.3">
      <c r="A1281" t="s">
        <v>644</v>
      </c>
      <c r="B1281" t="s">
        <v>643</v>
      </c>
      <c r="D1281" t="s">
        <v>642</v>
      </c>
      <c r="E1281" t="s">
        <v>641</v>
      </c>
      <c r="F1281" t="s">
        <v>640</v>
      </c>
    </row>
    <row r="1282" spans="1:6" x14ac:dyDescent="0.3">
      <c r="A1282" t="s">
        <v>639</v>
      </c>
      <c r="B1282" t="s">
        <v>638</v>
      </c>
      <c r="D1282" t="s">
        <v>637</v>
      </c>
      <c r="E1282" t="s">
        <v>636</v>
      </c>
      <c r="F1282" t="s">
        <v>635</v>
      </c>
    </row>
    <row r="1283" spans="1:6" x14ac:dyDescent="0.3">
      <c r="A1283" t="s">
        <v>634</v>
      </c>
      <c r="B1283" t="s">
        <v>596</v>
      </c>
      <c r="D1283" t="s">
        <v>633</v>
      </c>
      <c r="E1283" t="s">
        <v>632</v>
      </c>
      <c r="F1283" t="s">
        <v>631</v>
      </c>
    </row>
    <row r="1284" spans="1:6" x14ac:dyDescent="0.3">
      <c r="A1284" t="s">
        <v>630</v>
      </c>
      <c r="B1284" t="s">
        <v>596</v>
      </c>
      <c r="D1284" t="s">
        <v>629</v>
      </c>
      <c r="E1284" t="s">
        <v>619</v>
      </c>
      <c r="F1284" t="s">
        <v>628</v>
      </c>
    </row>
    <row r="1285" spans="1:6" x14ac:dyDescent="0.3">
      <c r="A1285" t="s">
        <v>627</v>
      </c>
      <c r="B1285" t="s">
        <v>596</v>
      </c>
      <c r="D1285" t="s">
        <v>626</v>
      </c>
      <c r="E1285" t="s">
        <v>625</v>
      </c>
      <c r="F1285" t="s">
        <v>624</v>
      </c>
    </row>
    <row r="1286" spans="1:6" x14ac:dyDescent="0.3">
      <c r="A1286" t="s">
        <v>623</v>
      </c>
      <c r="B1286" t="s">
        <v>596</v>
      </c>
      <c r="D1286" t="s">
        <v>622</v>
      </c>
      <c r="E1286" t="s">
        <v>619</v>
      </c>
      <c r="F1286" t="s">
        <v>596</v>
      </c>
    </row>
    <row r="1287" spans="1:6" x14ac:dyDescent="0.3">
      <c r="A1287" t="s">
        <v>621</v>
      </c>
      <c r="B1287" t="s">
        <v>596</v>
      </c>
      <c r="D1287" t="s">
        <v>620</v>
      </c>
      <c r="E1287" t="s">
        <v>619</v>
      </c>
      <c r="F1287" t="s">
        <v>618</v>
      </c>
    </row>
    <row r="1288" spans="1:6" x14ac:dyDescent="0.3">
      <c r="A1288" t="s">
        <v>617</v>
      </c>
      <c r="B1288" t="s">
        <v>596</v>
      </c>
      <c r="D1288" t="s">
        <v>616</v>
      </c>
      <c r="E1288" t="s">
        <v>615</v>
      </c>
      <c r="F1288" t="s">
        <v>614</v>
      </c>
    </row>
    <row r="1289" spans="1:6" x14ac:dyDescent="0.3">
      <c r="A1289" t="s">
        <v>613</v>
      </c>
      <c r="B1289" t="s">
        <v>596</v>
      </c>
      <c r="D1289" t="s">
        <v>612</v>
      </c>
      <c r="E1289" t="s">
        <v>611</v>
      </c>
      <c r="F1289" t="s">
        <v>596</v>
      </c>
    </row>
    <row r="1290" spans="1:6" x14ac:dyDescent="0.3">
      <c r="A1290" t="s">
        <v>610</v>
      </c>
      <c r="B1290" t="s">
        <v>596</v>
      </c>
      <c r="D1290" t="s">
        <v>609</v>
      </c>
      <c r="E1290" t="s">
        <v>608</v>
      </c>
      <c r="F1290" t="s">
        <v>596</v>
      </c>
    </row>
    <row r="1291" spans="1:6" x14ac:dyDescent="0.3">
      <c r="A1291" t="s">
        <v>607</v>
      </c>
      <c r="B1291" t="s">
        <v>596</v>
      </c>
      <c r="D1291" t="s">
        <v>606</v>
      </c>
      <c r="E1291" t="s">
        <v>605</v>
      </c>
      <c r="F1291" t="s">
        <v>604</v>
      </c>
    </row>
    <row r="1292" spans="1:6" x14ac:dyDescent="0.3">
      <c r="A1292" t="s">
        <v>603</v>
      </c>
      <c r="B1292" t="s">
        <v>596</v>
      </c>
      <c r="D1292" t="s">
        <v>602</v>
      </c>
      <c r="E1292" t="s">
        <v>601</v>
      </c>
      <c r="F1292" t="s">
        <v>596</v>
      </c>
    </row>
    <row r="1293" spans="1:6" x14ac:dyDescent="0.3">
      <c r="A1293" t="s">
        <v>600</v>
      </c>
      <c r="B1293" t="s">
        <v>599</v>
      </c>
      <c r="D1293" t="s">
        <v>598</v>
      </c>
      <c r="E1293" t="s">
        <v>597</v>
      </c>
      <c r="F1293" t="s">
        <v>596</v>
      </c>
    </row>
  </sheetData>
  <conditionalFormatting sqref="A3:A224 A504:A755 A245:A478 A1014 A1273:A1293">
    <cfRule type="duplicateValues" dxfId="3" priority="7"/>
  </conditionalFormatting>
  <conditionalFormatting sqref="A225">
    <cfRule type="duplicateValues" dxfId="2" priority="2"/>
  </conditionalFormatting>
  <conditionalFormatting sqref="A225:A244">
    <cfRule type="duplicateValues" dxfId="1" priority="1"/>
  </conditionalFormatting>
  <conditionalFormatting sqref="A1274">
    <cfRule type="duplicateValues" dxfId="0" priority="6"/>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E1953476854646B27346B69126E1C8" ma:contentTypeVersion="6" ma:contentTypeDescription="Crée un document." ma:contentTypeScope="" ma:versionID="2f5d92d6cadbe9a4ab24eeac4f90eb40">
  <xsd:schema xmlns:xsd="http://www.w3.org/2001/XMLSchema" xmlns:xs="http://www.w3.org/2001/XMLSchema" xmlns:p="http://schemas.microsoft.com/office/2006/metadata/properties" xmlns:ns3="93bd43b5-ffba-489f-9409-4a1c723edd23" xmlns:ns4="bc083b8d-0496-4832-a3cd-de7051e52238" targetNamespace="http://schemas.microsoft.com/office/2006/metadata/properties" ma:root="true" ma:fieldsID="4df170b0de0fc03fb9af1c37f384e3b2" ns3:_="" ns4:_="">
    <xsd:import namespace="93bd43b5-ffba-489f-9409-4a1c723edd23"/>
    <xsd:import namespace="bc083b8d-0496-4832-a3cd-de7051e52238"/>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bd43b5-ffba-489f-9409-4a1c723edd23"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083b8d-0496-4832-a3cd-de7051e52238" elementFormDefault="qualified">
    <xsd:import namespace="http://schemas.microsoft.com/office/2006/documentManagement/types"/>
    <xsd:import namespace="http://schemas.microsoft.com/office/infopath/2007/PartnerControls"/>
    <xsd:element name="SharedWithUsers" ma:index="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Partagé avec détails" ma:internalName="SharedWithDetails" ma:readOnly="true">
      <xsd:simpleType>
        <xsd:restriction base="dms:Note">
          <xsd:maxLength value="255"/>
        </xsd:restriction>
      </xsd:simpleType>
    </xsd:element>
    <xsd:element name="SharingHintHash" ma:index="11"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3bd43b5-ffba-489f-9409-4a1c723edd2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06823E-9D85-499B-8EF6-A55656C872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bd43b5-ffba-489f-9409-4a1c723edd23"/>
    <ds:schemaRef ds:uri="bc083b8d-0496-4832-a3cd-de7051e522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76189D-39F0-4216-8EA5-1EFD5AE0D9BE}">
  <ds:schemaRefs>
    <ds:schemaRef ds:uri="http://schemas.microsoft.com/office/2006/documentManagement/types"/>
    <ds:schemaRef ds:uri="93bd43b5-ffba-489f-9409-4a1c723edd23"/>
    <ds:schemaRef ds:uri="http://purl.org/dc/dcmitype/"/>
    <ds:schemaRef ds:uri="http://purl.org/dc/terms/"/>
    <ds:schemaRef ds:uri="http://schemas.openxmlformats.org/package/2006/metadata/core-properties"/>
    <ds:schemaRef ds:uri="http://purl.org/dc/elements/1.1/"/>
    <ds:schemaRef ds:uri="http://schemas.microsoft.com/office/2006/metadata/properties"/>
    <ds:schemaRef ds:uri="http://www.w3.org/XML/1998/namespace"/>
    <ds:schemaRef ds:uri="http://schemas.microsoft.com/office/infopath/2007/PartnerControls"/>
    <ds:schemaRef ds:uri="bc083b8d-0496-4832-a3cd-de7051e52238"/>
  </ds:schemaRefs>
</ds:datastoreItem>
</file>

<file path=customXml/itemProps3.xml><?xml version="1.0" encoding="utf-8"?>
<ds:datastoreItem xmlns:ds="http://schemas.openxmlformats.org/officeDocument/2006/customXml" ds:itemID="{B6B072AA-4E2A-4FA3-9C6A-D833837A7B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recherche articles</vt:lpstr>
      <vt:lpstr>articles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loreline geets</dc:creator>
  <cp:keywords/>
  <dc:description/>
  <cp:lastModifiedBy>loreline geets</cp:lastModifiedBy>
  <cp:revision/>
  <dcterms:created xsi:type="dcterms:W3CDTF">2023-03-25T15:58:22Z</dcterms:created>
  <dcterms:modified xsi:type="dcterms:W3CDTF">2023-07-30T16:14:50Z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0x01010066E1953476854646B27346B69126E1C8</vt:lpwstr>
  </property>
</Properties>
</file>