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demarnix\Desktop\Mémoire\Excel\"/>
    </mc:Choice>
  </mc:AlternateContent>
  <bookViews>
    <workbookView xWindow="0" yWindow="0" windowWidth="27900" windowHeight="11550" tabRatio="849" firstSheet="1" activeTab="12"/>
  </bookViews>
  <sheets>
    <sheet name="Rendements" sheetId="1" r:id="rId1"/>
    <sheet name="Sheet2" sheetId="5" r:id="rId2"/>
    <sheet name="Returns calculés" sheetId="2" r:id="rId3"/>
    <sheet name="Matrice Variance - Covariance" sheetId="3" r:id="rId4"/>
    <sheet name="Sheet1" sheetId="4" r:id="rId5"/>
    <sheet name="Sheet3" sheetId="6" r:id="rId6"/>
    <sheet name="Markowitz" sheetId="14" r:id="rId7"/>
    <sheet name="Fr_Eff" sheetId="20" r:id="rId8"/>
    <sheet name="Entropie &gt;5" sheetId="15" r:id="rId9"/>
    <sheet name="Entropie &lt;25" sheetId="16" r:id="rId10"/>
    <sheet name="MDP" sheetId="17" r:id="rId11"/>
    <sheet name="Entropie de Shannon" sheetId="18" r:id="rId12"/>
    <sheet name="Terme de pénalité terme 0,2" sheetId="19" r:id="rId13"/>
    <sheet name="Terme de pénalité 0,8" sheetId="21" r:id="rId14"/>
  </sheets>
  <definedNames>
    <definedName name="solver_adj" localSheetId="9" hidden="1">'Entropie &lt;25'!$C$3:$K$3</definedName>
    <definedName name="solver_adj" localSheetId="8" hidden="1">'Entropie &gt;5'!$C$3:$K$3</definedName>
    <definedName name="solver_adj" localSheetId="11" hidden="1">'Entropie de Shannon'!$C$3:$K$3</definedName>
    <definedName name="solver_adj" localSheetId="6" hidden="1">Markowitz!$C$3:$K$3</definedName>
    <definedName name="solver_adj" localSheetId="10" hidden="1">MDP!$C$3:$K$3</definedName>
    <definedName name="solver_adj" localSheetId="13" hidden="1">'Terme de pénalité 0,8'!$C$3:$K$3</definedName>
    <definedName name="solver_adj" localSheetId="12" hidden="1">'Terme de pénalité terme 0,2'!$C$3:$K$3</definedName>
    <definedName name="solver_cvg" localSheetId="9" hidden="1">0.0001</definedName>
    <definedName name="solver_cvg" localSheetId="8" hidden="1">0.0001</definedName>
    <definedName name="solver_cvg" localSheetId="11" hidden="1">0.0001</definedName>
    <definedName name="solver_cvg" localSheetId="6" hidden="1">0.0001</definedName>
    <definedName name="solver_cvg" localSheetId="10" hidden="1">0.0001</definedName>
    <definedName name="solver_cvg" localSheetId="13" hidden="1">0.0001</definedName>
    <definedName name="solver_cvg" localSheetId="12" hidden="1">0.0001</definedName>
    <definedName name="solver_drv" localSheetId="9" hidden="1">2</definedName>
    <definedName name="solver_drv" localSheetId="8" hidden="1">2</definedName>
    <definedName name="solver_drv" localSheetId="11" hidden="1">2</definedName>
    <definedName name="solver_drv" localSheetId="6" hidden="1">2</definedName>
    <definedName name="solver_drv" localSheetId="10" hidden="1">1</definedName>
    <definedName name="solver_drv" localSheetId="13" hidden="1">2</definedName>
    <definedName name="solver_drv" localSheetId="12" hidden="1">2</definedName>
    <definedName name="solver_eng" localSheetId="9" hidden="1">1</definedName>
    <definedName name="solver_eng" localSheetId="8" hidden="1">1</definedName>
    <definedName name="solver_eng" localSheetId="11" hidden="1">1</definedName>
    <definedName name="solver_eng" localSheetId="6" hidden="1">1</definedName>
    <definedName name="solver_eng" localSheetId="10" hidden="1">1</definedName>
    <definedName name="solver_eng" localSheetId="13" hidden="1">1</definedName>
    <definedName name="solver_eng" localSheetId="12" hidden="1">1</definedName>
    <definedName name="solver_est" localSheetId="9" hidden="1">1</definedName>
    <definedName name="solver_est" localSheetId="8" hidden="1">1</definedName>
    <definedName name="solver_est" localSheetId="11" hidden="1">1</definedName>
    <definedName name="solver_est" localSheetId="6" hidden="1">1</definedName>
    <definedName name="solver_est" localSheetId="10" hidden="1">1</definedName>
    <definedName name="solver_est" localSheetId="13" hidden="1">1</definedName>
    <definedName name="solver_est" localSheetId="12" hidden="1">1</definedName>
    <definedName name="solver_itr" localSheetId="9" hidden="1">2147483647</definedName>
    <definedName name="solver_itr" localSheetId="8" hidden="1">2147483647</definedName>
    <definedName name="solver_itr" localSheetId="11" hidden="1">2147483647</definedName>
    <definedName name="solver_itr" localSheetId="6" hidden="1">2147483647</definedName>
    <definedName name="solver_itr" localSheetId="10" hidden="1">2147483647</definedName>
    <definedName name="solver_itr" localSheetId="13" hidden="1">2147483647</definedName>
    <definedName name="solver_itr" localSheetId="12" hidden="1">2147483647</definedName>
    <definedName name="solver_lhs1" localSheetId="9" hidden="1">'Entropie &lt;25'!$C$27</definedName>
    <definedName name="solver_lhs1" localSheetId="8" hidden="1">'Entropie &gt;5'!$C$27</definedName>
    <definedName name="solver_lhs1" localSheetId="11" hidden="1">'Entropie de Shannon'!$C$27</definedName>
    <definedName name="solver_lhs1" localSheetId="6" hidden="1">Markowitz!$C$27</definedName>
    <definedName name="solver_lhs1" localSheetId="10" hidden="1">MDP!$C$27</definedName>
    <definedName name="solver_lhs1" localSheetId="13" hidden="1">'Terme de pénalité 0,8'!$C$27</definedName>
    <definedName name="solver_lhs1" localSheetId="12" hidden="1">'Terme de pénalité terme 0,2'!$C$27</definedName>
    <definedName name="solver_lhs2" localSheetId="9" hidden="1">'Entropie &lt;25'!$C$3:$K$3</definedName>
    <definedName name="solver_lhs2" localSheetId="8" hidden="1">'Entropie &gt;5'!$C$3:$K$3</definedName>
    <definedName name="solver_lhs2" localSheetId="11" hidden="1">'Entropie de Shannon'!$C$3:$K$3</definedName>
    <definedName name="solver_lhs2" localSheetId="6" hidden="1">Markowitz!$C$3:$K$3</definedName>
    <definedName name="solver_lhs2" localSheetId="10" hidden="1">MDP!$C$3:$K$3</definedName>
    <definedName name="solver_lhs2" localSheetId="13" hidden="1">'Terme de pénalité 0,8'!$C$3:$K$3</definedName>
    <definedName name="solver_lhs2" localSheetId="12" hidden="1">'Terme de pénalité terme 0,2'!$C$3:$K$3</definedName>
    <definedName name="solver_lhs3" localSheetId="9" hidden="1">'Entropie &lt;25'!$C$3:$K$3</definedName>
    <definedName name="solver_lhs3" localSheetId="8" hidden="1">'Entropie &gt;5'!$C$3:$K$3</definedName>
    <definedName name="solver_lhs3" localSheetId="11" hidden="1">'Entropie de Shannon'!$C$3:$K$3</definedName>
    <definedName name="solver_lhs3" localSheetId="6" hidden="1">Markowitz!$C$3:$K$3</definedName>
    <definedName name="solver_lhs3" localSheetId="10" hidden="1">MDP!$C$3:$K$3</definedName>
    <definedName name="solver_lhs3" localSheetId="13" hidden="1">'Terme de pénalité 0,8'!$C$3:$K$3</definedName>
    <definedName name="solver_lhs3" localSheetId="12" hidden="1">'Terme de pénalité terme 0,2'!$C$3:$K$3</definedName>
    <definedName name="solver_lhs4" localSheetId="9" hidden="1">'Entropie &lt;25'!$M$3</definedName>
    <definedName name="solver_lhs4" localSheetId="8" hidden="1">'Entropie &gt;5'!$M$3</definedName>
    <definedName name="solver_lhs4" localSheetId="11" hidden="1">'Entropie de Shannon'!$M$3</definedName>
    <definedName name="solver_lhs4" localSheetId="6" hidden="1">Markowitz!$M$3</definedName>
    <definedName name="solver_lhs4" localSheetId="10" hidden="1">MDP!$M$3</definedName>
    <definedName name="solver_lhs4" localSheetId="13" hidden="1">'Terme de pénalité 0,8'!$M$3</definedName>
    <definedName name="solver_lhs4" localSheetId="12" hidden="1">'Terme de pénalité terme 0,2'!$M$3</definedName>
    <definedName name="solver_mip" localSheetId="9" hidden="1">2147483647</definedName>
    <definedName name="solver_mip" localSheetId="8" hidden="1">2147483647</definedName>
    <definedName name="solver_mip" localSheetId="11" hidden="1">2147483647</definedName>
    <definedName name="solver_mip" localSheetId="6" hidden="1">2147483647</definedName>
    <definedName name="solver_mip" localSheetId="10" hidden="1">2147483647</definedName>
    <definedName name="solver_mip" localSheetId="13" hidden="1">2147483647</definedName>
    <definedName name="solver_mip" localSheetId="12" hidden="1">2147483647</definedName>
    <definedName name="solver_mni" localSheetId="9" hidden="1">30</definedName>
    <definedName name="solver_mni" localSheetId="8" hidden="1">30</definedName>
    <definedName name="solver_mni" localSheetId="11" hidden="1">30</definedName>
    <definedName name="solver_mni" localSheetId="6" hidden="1">30</definedName>
    <definedName name="solver_mni" localSheetId="10" hidden="1">30</definedName>
    <definedName name="solver_mni" localSheetId="13" hidden="1">30</definedName>
    <definedName name="solver_mni" localSheetId="12" hidden="1">30</definedName>
    <definedName name="solver_mrt" localSheetId="9" hidden="1">0.075</definedName>
    <definedName name="solver_mrt" localSheetId="8" hidden="1">0.075</definedName>
    <definedName name="solver_mrt" localSheetId="11" hidden="1">0.075</definedName>
    <definedName name="solver_mrt" localSheetId="6" hidden="1">0.075</definedName>
    <definedName name="solver_mrt" localSheetId="10" hidden="1">0.075</definedName>
    <definedName name="solver_mrt" localSheetId="13" hidden="1">0.075</definedName>
    <definedName name="solver_mrt" localSheetId="12" hidden="1">0.075</definedName>
    <definedName name="solver_msl" localSheetId="9" hidden="1">2</definedName>
    <definedName name="solver_msl" localSheetId="8" hidden="1">2</definedName>
    <definedName name="solver_msl" localSheetId="11" hidden="1">2</definedName>
    <definedName name="solver_msl" localSheetId="6" hidden="1">2</definedName>
    <definedName name="solver_msl" localSheetId="10" hidden="1">2</definedName>
    <definedName name="solver_msl" localSheetId="13" hidden="1">2</definedName>
    <definedName name="solver_msl" localSheetId="12" hidden="1">2</definedName>
    <definedName name="solver_neg" localSheetId="9" hidden="1">1</definedName>
    <definedName name="solver_neg" localSheetId="8" hidden="1">1</definedName>
    <definedName name="solver_neg" localSheetId="11" hidden="1">1</definedName>
    <definedName name="solver_neg" localSheetId="6" hidden="1">1</definedName>
    <definedName name="solver_neg" localSheetId="10" hidden="1">1</definedName>
    <definedName name="solver_neg" localSheetId="13" hidden="1">1</definedName>
    <definedName name="solver_neg" localSheetId="12" hidden="1">1</definedName>
    <definedName name="solver_nod" localSheetId="9" hidden="1">2147483647</definedName>
    <definedName name="solver_nod" localSheetId="8" hidden="1">2147483647</definedName>
    <definedName name="solver_nod" localSheetId="11" hidden="1">2147483647</definedName>
    <definedName name="solver_nod" localSheetId="6" hidden="1">2147483647</definedName>
    <definedName name="solver_nod" localSheetId="10" hidden="1">2147483647</definedName>
    <definedName name="solver_nod" localSheetId="13" hidden="1">2147483647</definedName>
    <definedName name="solver_nod" localSheetId="12" hidden="1">2147483647</definedName>
    <definedName name="solver_num" localSheetId="9" hidden="1">4</definedName>
    <definedName name="solver_num" localSheetId="8" hidden="1">4</definedName>
    <definedName name="solver_num" localSheetId="11" hidden="1">4</definedName>
    <definedName name="solver_num" localSheetId="6" hidden="1">4</definedName>
    <definedName name="solver_num" localSheetId="10" hidden="1">4</definedName>
    <definedName name="solver_num" localSheetId="13" hidden="1">4</definedName>
    <definedName name="solver_num" localSheetId="12" hidden="1">4</definedName>
    <definedName name="solver_nwt" localSheetId="9" hidden="1">1</definedName>
    <definedName name="solver_nwt" localSheetId="8" hidden="1">1</definedName>
    <definedName name="solver_nwt" localSheetId="11" hidden="1">1</definedName>
    <definedName name="solver_nwt" localSheetId="6" hidden="1">1</definedName>
    <definedName name="solver_nwt" localSheetId="10" hidden="1">1</definedName>
    <definedName name="solver_nwt" localSheetId="13" hidden="1">1</definedName>
    <definedName name="solver_nwt" localSheetId="12" hidden="1">1</definedName>
    <definedName name="solver_opt" localSheetId="9" hidden="1">'Entropie &lt;25'!$C$25</definedName>
    <definedName name="solver_opt" localSheetId="8" hidden="1">'Entropie &gt;5'!$C$25</definedName>
    <definedName name="solver_opt" localSheetId="11" hidden="1">'Entropie de Shannon'!$C$23</definedName>
    <definedName name="solver_opt" localSheetId="6" hidden="1">Markowitz!$C$25</definedName>
    <definedName name="solver_opt" localSheetId="10" hidden="1">MDP!$C$29</definedName>
    <definedName name="solver_opt" localSheetId="13" hidden="1">'Terme de pénalité 0,8'!$C$32</definedName>
    <definedName name="solver_opt" localSheetId="12" hidden="1">'Terme de pénalité terme 0,2'!$C$32</definedName>
    <definedName name="solver_pre" localSheetId="9" hidden="1">0.000001</definedName>
    <definedName name="solver_pre" localSheetId="8" hidden="1">0.000001</definedName>
    <definedName name="solver_pre" localSheetId="11" hidden="1">0.000001</definedName>
    <definedName name="solver_pre" localSheetId="6" hidden="1">0.000001</definedName>
    <definedName name="solver_pre" localSheetId="10" hidden="1">0.000001</definedName>
    <definedName name="solver_pre" localSheetId="13" hidden="1">0.000001</definedName>
    <definedName name="solver_pre" localSheetId="12" hidden="1">0.000001</definedName>
    <definedName name="solver_rbv" localSheetId="9" hidden="1">2</definedName>
    <definedName name="solver_rbv" localSheetId="8" hidden="1">2</definedName>
    <definedName name="solver_rbv" localSheetId="11" hidden="1">2</definedName>
    <definedName name="solver_rbv" localSheetId="6" hidden="1">2</definedName>
    <definedName name="solver_rbv" localSheetId="10" hidden="1">1</definedName>
    <definedName name="solver_rbv" localSheetId="13" hidden="1">2</definedName>
    <definedName name="solver_rbv" localSheetId="12" hidden="1">2</definedName>
    <definedName name="solver_rel1" localSheetId="9" hidden="1">2</definedName>
    <definedName name="solver_rel1" localSheetId="8" hidden="1">2</definedName>
    <definedName name="solver_rel1" localSheetId="11" hidden="1">2</definedName>
    <definedName name="solver_rel1" localSheetId="6" hidden="1">2</definedName>
    <definedName name="solver_rel1" localSheetId="10" hidden="1">2</definedName>
    <definedName name="solver_rel1" localSheetId="13" hidden="1">2</definedName>
    <definedName name="solver_rel1" localSheetId="12" hidden="1">2</definedName>
    <definedName name="solver_rel2" localSheetId="9" hidden="1">1</definedName>
    <definedName name="solver_rel2" localSheetId="8" hidden="1">1</definedName>
    <definedName name="solver_rel2" localSheetId="11" hidden="1">1</definedName>
    <definedName name="solver_rel2" localSheetId="6" hidden="1">1</definedName>
    <definedName name="solver_rel2" localSheetId="10" hidden="1">1</definedName>
    <definedName name="solver_rel2" localSheetId="13" hidden="1">1</definedName>
    <definedName name="solver_rel2" localSheetId="12" hidden="1">1</definedName>
    <definedName name="solver_rel3" localSheetId="9" hidden="1">3</definedName>
    <definedName name="solver_rel3" localSheetId="8" hidden="1">3</definedName>
    <definedName name="solver_rel3" localSheetId="11" hidden="1">3</definedName>
    <definedName name="solver_rel3" localSheetId="6" hidden="1">3</definedName>
    <definedName name="solver_rel3" localSheetId="10" hidden="1">3</definedName>
    <definedName name="solver_rel3" localSheetId="13" hidden="1">3</definedName>
    <definedName name="solver_rel3" localSheetId="12" hidden="1">3</definedName>
    <definedName name="solver_rel4" localSheetId="9" hidden="1">2</definedName>
    <definedName name="solver_rel4" localSheetId="8" hidden="1">2</definedName>
    <definedName name="solver_rel4" localSheetId="11" hidden="1">2</definedName>
    <definedName name="solver_rel4" localSheetId="6" hidden="1">2</definedName>
    <definedName name="solver_rel4" localSheetId="10" hidden="1">2</definedName>
    <definedName name="solver_rel4" localSheetId="13" hidden="1">2</definedName>
    <definedName name="solver_rel4" localSheetId="12" hidden="1">2</definedName>
    <definedName name="solver_rhs1" localSheetId="9" hidden="1">'Entropie &lt;25'!$E$27</definedName>
    <definedName name="solver_rhs1" localSheetId="8" hidden="1">'Entropie &gt;5'!$E$27</definedName>
    <definedName name="solver_rhs1" localSheetId="11" hidden="1">'Entropie de Shannon'!$E$27</definedName>
    <definedName name="solver_rhs1" localSheetId="6" hidden="1">Markowitz!$E$27</definedName>
    <definedName name="solver_rhs1" localSheetId="10" hidden="1">MDP!$E$27</definedName>
    <definedName name="solver_rhs1" localSheetId="13" hidden="1">'Terme de pénalité 0,8'!$E$27</definedName>
    <definedName name="solver_rhs1" localSheetId="12" hidden="1">'Terme de pénalité terme 0,2'!$E$27</definedName>
    <definedName name="solver_rhs2" localSheetId="9" hidden="1">'Entropie &lt;25'!$M$25</definedName>
    <definedName name="solver_rhs2" localSheetId="8" hidden="1">1</definedName>
    <definedName name="solver_rhs2" localSheetId="11" hidden="1">1</definedName>
    <definedName name="solver_rhs2" localSheetId="6" hidden="1">1</definedName>
    <definedName name="solver_rhs2" localSheetId="10" hidden="1">1</definedName>
    <definedName name="solver_rhs2" localSheetId="13" hidden="1">1</definedName>
    <definedName name="solver_rhs2" localSheetId="12" hidden="1">1</definedName>
    <definedName name="solver_rhs3" localSheetId="9" hidden="1">0</definedName>
    <definedName name="solver_rhs3" localSheetId="8" hidden="1">'Entropie &gt;5'!$L$26</definedName>
    <definedName name="solver_rhs3" localSheetId="11" hidden="1">0</definedName>
    <definedName name="solver_rhs3" localSheetId="6" hidden="1">0</definedName>
    <definedName name="solver_rhs3" localSheetId="10" hidden="1">0</definedName>
    <definedName name="solver_rhs3" localSheetId="13" hidden="1">0</definedName>
    <definedName name="solver_rhs3" localSheetId="12" hidden="1">0</definedName>
    <definedName name="solver_rhs4" localSheetId="9" hidden="1">1</definedName>
    <definedName name="solver_rhs4" localSheetId="8" hidden="1">1</definedName>
    <definedName name="solver_rhs4" localSheetId="11" hidden="1">1</definedName>
    <definedName name="solver_rhs4" localSheetId="6" hidden="1">1</definedName>
    <definedName name="solver_rhs4" localSheetId="10" hidden="1">1</definedName>
    <definedName name="solver_rhs4" localSheetId="13" hidden="1">1</definedName>
    <definedName name="solver_rhs4" localSheetId="12" hidden="1">1</definedName>
    <definedName name="solver_rlx" localSheetId="9" hidden="1">2</definedName>
    <definedName name="solver_rlx" localSheetId="8" hidden="1">2</definedName>
    <definedName name="solver_rlx" localSheetId="11" hidden="1">2</definedName>
    <definedName name="solver_rlx" localSheetId="6" hidden="1">2</definedName>
    <definedName name="solver_rlx" localSheetId="10" hidden="1">2</definedName>
    <definedName name="solver_rlx" localSheetId="13" hidden="1">2</definedName>
    <definedName name="solver_rlx" localSheetId="12" hidden="1">2</definedName>
    <definedName name="solver_rsd" localSheetId="9" hidden="1">0</definedName>
    <definedName name="solver_rsd" localSheetId="8" hidden="1">0</definedName>
    <definedName name="solver_rsd" localSheetId="11" hidden="1">0</definedName>
    <definedName name="solver_rsd" localSheetId="6" hidden="1">0</definedName>
    <definedName name="solver_rsd" localSheetId="10" hidden="1">0</definedName>
    <definedName name="solver_rsd" localSheetId="13" hidden="1">0</definedName>
    <definedName name="solver_rsd" localSheetId="12" hidden="1">0</definedName>
    <definedName name="solver_scl" localSheetId="9" hidden="1">2</definedName>
    <definedName name="solver_scl" localSheetId="8" hidden="1">2</definedName>
    <definedName name="solver_scl" localSheetId="11" hidden="1">2</definedName>
    <definedName name="solver_scl" localSheetId="6" hidden="1">2</definedName>
    <definedName name="solver_scl" localSheetId="10" hidden="1">1</definedName>
    <definedName name="solver_scl" localSheetId="13" hidden="1">2</definedName>
    <definedName name="solver_scl" localSheetId="12" hidden="1">2</definedName>
    <definedName name="solver_sho" localSheetId="9" hidden="1">2</definedName>
    <definedName name="solver_sho" localSheetId="8" hidden="1">2</definedName>
    <definedName name="solver_sho" localSheetId="11" hidden="1">2</definedName>
    <definedName name="solver_sho" localSheetId="6" hidden="1">2</definedName>
    <definedName name="solver_sho" localSheetId="10" hidden="1">2</definedName>
    <definedName name="solver_sho" localSheetId="13" hidden="1">2</definedName>
    <definedName name="solver_sho" localSheetId="12" hidden="1">2</definedName>
    <definedName name="solver_ssz" localSheetId="9" hidden="1">100</definedName>
    <definedName name="solver_ssz" localSheetId="8" hidden="1">100</definedName>
    <definedName name="solver_ssz" localSheetId="11" hidden="1">100</definedName>
    <definedName name="solver_ssz" localSheetId="6" hidden="1">100</definedName>
    <definedName name="solver_ssz" localSheetId="10" hidden="1">100</definedName>
    <definedName name="solver_ssz" localSheetId="13" hidden="1">100</definedName>
    <definedName name="solver_ssz" localSheetId="12" hidden="1">100</definedName>
    <definedName name="solver_tim" localSheetId="9" hidden="1">2147483647</definedName>
    <definedName name="solver_tim" localSheetId="8" hidden="1">2147483647</definedName>
    <definedName name="solver_tim" localSheetId="11" hidden="1">2147483647</definedName>
    <definedName name="solver_tim" localSheetId="6" hidden="1">2147483647</definedName>
    <definedName name="solver_tim" localSheetId="10" hidden="1">2147483647</definedName>
    <definedName name="solver_tim" localSheetId="13" hidden="1">2147483647</definedName>
    <definedName name="solver_tim" localSheetId="12" hidden="1">2147483647</definedName>
    <definedName name="solver_tol" localSheetId="9" hidden="1">0.01</definedName>
    <definedName name="solver_tol" localSheetId="8" hidden="1">0.01</definedName>
    <definedName name="solver_tol" localSheetId="11" hidden="1">0.01</definedName>
    <definedName name="solver_tol" localSheetId="6" hidden="1">0.01</definedName>
    <definedName name="solver_tol" localSheetId="10" hidden="1">0.01</definedName>
    <definedName name="solver_tol" localSheetId="13" hidden="1">0.01</definedName>
    <definedName name="solver_tol" localSheetId="12" hidden="1">0.01</definedName>
    <definedName name="solver_typ" localSheetId="9" hidden="1">2</definedName>
    <definedName name="solver_typ" localSheetId="8" hidden="1">2</definedName>
    <definedName name="solver_typ" localSheetId="11" hidden="1">1</definedName>
    <definedName name="solver_typ" localSheetId="6" hidden="1">2</definedName>
    <definedName name="solver_typ" localSheetId="10" hidden="1">1</definedName>
    <definedName name="solver_typ" localSheetId="13" hidden="1">2</definedName>
    <definedName name="solver_typ" localSheetId="12" hidden="1">2</definedName>
    <definedName name="solver_val" localSheetId="9" hidden="1">0</definedName>
    <definedName name="solver_val" localSheetId="8" hidden="1">0</definedName>
    <definedName name="solver_val" localSheetId="11" hidden="1">0</definedName>
    <definedName name="solver_val" localSheetId="6" hidden="1">0</definedName>
    <definedName name="solver_val" localSheetId="10" hidden="1">0</definedName>
    <definedName name="solver_val" localSheetId="13" hidden="1">0</definedName>
    <definedName name="solver_val" localSheetId="12" hidden="1">0</definedName>
    <definedName name="solver_ver" localSheetId="9" hidden="1">3</definedName>
    <definedName name="solver_ver" localSheetId="8" hidden="1">3</definedName>
    <definedName name="solver_ver" localSheetId="11" hidden="1">3</definedName>
    <definedName name="solver_ver" localSheetId="6" hidden="1">3</definedName>
    <definedName name="solver_ver" localSheetId="10" hidden="1">3</definedName>
    <definedName name="solver_ver" localSheetId="13" hidden="1">3</definedName>
    <definedName name="solver_ver" localSheetId="12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3" i="21" l="1"/>
  <c r="F93" i="21"/>
  <c r="G93" i="21"/>
  <c r="H93" i="21"/>
  <c r="I93" i="21"/>
  <c r="J93" i="21"/>
  <c r="K93" i="21"/>
  <c r="L93" i="21"/>
  <c r="D93" i="21"/>
  <c r="E90" i="21"/>
  <c r="F90" i="21"/>
  <c r="G90" i="21"/>
  <c r="H90" i="21"/>
  <c r="I90" i="21"/>
  <c r="J90" i="21"/>
  <c r="K90" i="21"/>
  <c r="L90" i="21"/>
  <c r="D90" i="21"/>
  <c r="E91" i="19"/>
  <c r="F91" i="19"/>
  <c r="G91" i="19"/>
  <c r="H91" i="19"/>
  <c r="I91" i="19"/>
  <c r="J91" i="19"/>
  <c r="K91" i="19"/>
  <c r="L91" i="19"/>
  <c r="D91" i="19"/>
  <c r="E90" i="19"/>
  <c r="F90" i="19"/>
  <c r="G90" i="19"/>
  <c r="H90" i="19"/>
  <c r="I90" i="19"/>
  <c r="J90" i="19"/>
  <c r="K90" i="19"/>
  <c r="L90" i="19"/>
  <c r="D90" i="19"/>
  <c r="D28" i="21" l="1"/>
  <c r="E28" i="21"/>
  <c r="F28" i="21"/>
  <c r="G28" i="21"/>
  <c r="H28" i="21"/>
  <c r="I28" i="21"/>
  <c r="J28" i="21"/>
  <c r="K28" i="21"/>
  <c r="C28" i="21"/>
  <c r="D28" i="19"/>
  <c r="E28" i="19"/>
  <c r="F28" i="19"/>
  <c r="G28" i="19"/>
  <c r="H28" i="19"/>
  <c r="I28" i="19"/>
  <c r="J28" i="19"/>
  <c r="K28" i="19"/>
  <c r="C28" i="19"/>
  <c r="C29" i="21" l="1"/>
  <c r="C30" i="21" s="1"/>
  <c r="C29" i="19"/>
  <c r="C30" i="19" s="1"/>
  <c r="L35" i="21" l="1"/>
  <c r="K35" i="21"/>
  <c r="J35" i="21"/>
  <c r="I35" i="21"/>
  <c r="H35" i="21"/>
  <c r="G35" i="21"/>
  <c r="F35" i="21"/>
  <c r="E35" i="21"/>
  <c r="D35" i="21"/>
  <c r="K21" i="21"/>
  <c r="J21" i="21"/>
  <c r="I21" i="21"/>
  <c r="H21" i="21"/>
  <c r="G21" i="21"/>
  <c r="F21" i="21"/>
  <c r="E21" i="21"/>
  <c r="D21" i="21"/>
  <c r="C21" i="21"/>
  <c r="K20" i="21"/>
  <c r="J20" i="21"/>
  <c r="I20" i="21"/>
  <c r="H20" i="21"/>
  <c r="G20" i="21"/>
  <c r="F20" i="21"/>
  <c r="E20" i="21"/>
  <c r="D20" i="21"/>
  <c r="C20" i="21"/>
  <c r="M3" i="21"/>
  <c r="C27" i="21" l="1"/>
  <c r="C35" i="21" s="1"/>
  <c r="C25" i="21"/>
  <c r="C26" i="21" s="1"/>
  <c r="B35" i="21" s="1"/>
  <c r="E89" i="18"/>
  <c r="F89" i="18"/>
  <c r="G89" i="18"/>
  <c r="H89" i="18"/>
  <c r="I89" i="18"/>
  <c r="J89" i="18"/>
  <c r="K89" i="18"/>
  <c r="L89" i="18"/>
  <c r="D89" i="18"/>
  <c r="E88" i="18"/>
  <c r="F88" i="18"/>
  <c r="G88" i="18"/>
  <c r="H88" i="18"/>
  <c r="I88" i="18"/>
  <c r="J88" i="18"/>
  <c r="K88" i="18"/>
  <c r="L88" i="18"/>
  <c r="D88" i="18"/>
  <c r="E88" i="17"/>
  <c r="F88" i="17"/>
  <c r="G88" i="17"/>
  <c r="H88" i="17"/>
  <c r="I88" i="17"/>
  <c r="J88" i="17"/>
  <c r="K88" i="17"/>
  <c r="L88" i="17"/>
  <c r="D88" i="17"/>
  <c r="E87" i="17"/>
  <c r="F87" i="17"/>
  <c r="G87" i="17"/>
  <c r="H87" i="17"/>
  <c r="I87" i="17"/>
  <c r="J87" i="17"/>
  <c r="K87" i="17"/>
  <c r="L87" i="17"/>
  <c r="D87" i="17"/>
  <c r="E74" i="16"/>
  <c r="F74" i="16"/>
  <c r="G74" i="16"/>
  <c r="H74" i="16"/>
  <c r="I74" i="16"/>
  <c r="J74" i="16"/>
  <c r="K74" i="16"/>
  <c r="L74" i="16"/>
  <c r="D74" i="16"/>
  <c r="E72" i="16"/>
  <c r="F72" i="16"/>
  <c r="G72" i="16"/>
  <c r="H72" i="16"/>
  <c r="I72" i="16"/>
  <c r="J72" i="16"/>
  <c r="K72" i="16"/>
  <c r="L72" i="16"/>
  <c r="D72" i="16"/>
  <c r="E52" i="15"/>
  <c r="F52" i="15"/>
  <c r="G52" i="15"/>
  <c r="H52" i="15"/>
  <c r="I52" i="15"/>
  <c r="J52" i="15"/>
  <c r="K52" i="15"/>
  <c r="L52" i="15"/>
  <c r="D52" i="15"/>
  <c r="E51" i="15"/>
  <c r="F51" i="15"/>
  <c r="G51" i="15"/>
  <c r="H51" i="15"/>
  <c r="I51" i="15"/>
  <c r="J51" i="15"/>
  <c r="K51" i="15"/>
  <c r="L51" i="15"/>
  <c r="D51" i="15"/>
  <c r="E88" i="14"/>
  <c r="F88" i="14"/>
  <c r="G88" i="14"/>
  <c r="H88" i="14"/>
  <c r="I88" i="14"/>
  <c r="J88" i="14"/>
  <c r="K88" i="14"/>
  <c r="L88" i="14"/>
  <c r="D88" i="14"/>
  <c r="D87" i="14"/>
  <c r="E87" i="14"/>
  <c r="F87" i="14"/>
  <c r="G87" i="14"/>
  <c r="H87" i="14"/>
  <c r="I87" i="14"/>
  <c r="J87" i="14"/>
  <c r="K87" i="14"/>
  <c r="L87" i="14"/>
  <c r="C22" i="18"/>
  <c r="D22" i="18"/>
  <c r="E22" i="18"/>
  <c r="F22" i="18"/>
  <c r="G22" i="18"/>
  <c r="H22" i="18"/>
  <c r="I22" i="18"/>
  <c r="J22" i="18"/>
  <c r="K22" i="18"/>
  <c r="C23" i="18"/>
  <c r="F22" i="17"/>
  <c r="C22" i="17"/>
  <c r="D22" i="17"/>
  <c r="E22" i="17"/>
  <c r="G22" i="17"/>
  <c r="H22" i="17"/>
  <c r="I22" i="17"/>
  <c r="J22" i="17"/>
  <c r="K22" i="17"/>
  <c r="C28" i="17"/>
  <c r="C21" i="17"/>
  <c r="D21" i="17"/>
  <c r="E21" i="17"/>
  <c r="F21" i="17"/>
  <c r="G21" i="17"/>
  <c r="H21" i="17"/>
  <c r="I21" i="17"/>
  <c r="J21" i="17"/>
  <c r="K21" i="17"/>
  <c r="C25" i="17"/>
  <c r="C26" i="17"/>
  <c r="C29" i="17"/>
  <c r="D5" i="17"/>
  <c r="E5" i="17"/>
  <c r="F5" i="17"/>
  <c r="G5" i="17"/>
  <c r="H5" i="17"/>
  <c r="I5" i="17"/>
  <c r="J5" i="17"/>
  <c r="K5" i="17"/>
  <c r="C5" i="17"/>
  <c r="L35" i="19"/>
  <c r="K35" i="19"/>
  <c r="J35" i="19"/>
  <c r="I35" i="19"/>
  <c r="H35" i="19"/>
  <c r="G35" i="19"/>
  <c r="F35" i="19"/>
  <c r="E35" i="19"/>
  <c r="D35" i="19"/>
  <c r="C20" i="19"/>
  <c r="D20" i="19"/>
  <c r="E20" i="19"/>
  <c r="F20" i="19"/>
  <c r="G20" i="19"/>
  <c r="H20" i="19"/>
  <c r="I20" i="19"/>
  <c r="J20" i="19"/>
  <c r="K20" i="19"/>
  <c r="C21" i="19"/>
  <c r="D21" i="19"/>
  <c r="E21" i="19"/>
  <c r="F21" i="19"/>
  <c r="G21" i="19"/>
  <c r="H21" i="19"/>
  <c r="I21" i="19"/>
  <c r="J21" i="19"/>
  <c r="K21" i="19"/>
  <c r="M3" i="19"/>
  <c r="L32" i="18"/>
  <c r="K32" i="18"/>
  <c r="J32" i="18"/>
  <c r="I32" i="18"/>
  <c r="H32" i="18"/>
  <c r="G32" i="18"/>
  <c r="F32" i="18"/>
  <c r="E32" i="18"/>
  <c r="D32" i="18"/>
  <c r="C20" i="18"/>
  <c r="D20" i="18"/>
  <c r="E20" i="18"/>
  <c r="F20" i="18"/>
  <c r="G20" i="18"/>
  <c r="H20" i="18"/>
  <c r="I20" i="18"/>
  <c r="J20" i="18"/>
  <c r="K20" i="18"/>
  <c r="C27" i="18"/>
  <c r="C32" i="18"/>
  <c r="C21" i="18"/>
  <c r="D21" i="18"/>
  <c r="E21" i="18"/>
  <c r="F21" i="18"/>
  <c r="G21" i="18"/>
  <c r="H21" i="18"/>
  <c r="I21" i="18"/>
  <c r="J21" i="18"/>
  <c r="K21" i="18"/>
  <c r="C25" i="18"/>
  <c r="C26" i="18"/>
  <c r="B32" i="18"/>
  <c r="M3" i="18"/>
  <c r="L32" i="17"/>
  <c r="K32" i="17"/>
  <c r="J32" i="17"/>
  <c r="I32" i="17"/>
  <c r="H32" i="17"/>
  <c r="G32" i="17"/>
  <c r="F32" i="17"/>
  <c r="E32" i="17"/>
  <c r="D32" i="17"/>
  <c r="C20" i="17"/>
  <c r="D20" i="17"/>
  <c r="E20" i="17"/>
  <c r="F20" i="17"/>
  <c r="G20" i="17"/>
  <c r="H20" i="17"/>
  <c r="I20" i="17"/>
  <c r="J20" i="17"/>
  <c r="K20" i="17"/>
  <c r="C27" i="17"/>
  <c r="C32" i="17"/>
  <c r="B32" i="17"/>
  <c r="M3" i="17"/>
  <c r="L32" i="16"/>
  <c r="K32" i="16"/>
  <c r="J32" i="16"/>
  <c r="I32" i="16"/>
  <c r="H32" i="16"/>
  <c r="G32" i="16"/>
  <c r="F32" i="16"/>
  <c r="E32" i="16"/>
  <c r="D32" i="16"/>
  <c r="C20" i="16"/>
  <c r="D20" i="16"/>
  <c r="E20" i="16"/>
  <c r="F20" i="16"/>
  <c r="G20" i="16"/>
  <c r="H20" i="16"/>
  <c r="I20" i="16"/>
  <c r="J20" i="16"/>
  <c r="K20" i="16"/>
  <c r="C27" i="16"/>
  <c r="C32" i="16"/>
  <c r="C21" i="16"/>
  <c r="D21" i="16"/>
  <c r="E21" i="16"/>
  <c r="F21" i="16"/>
  <c r="G21" i="16"/>
  <c r="H21" i="16"/>
  <c r="I21" i="16"/>
  <c r="J21" i="16"/>
  <c r="K21" i="16"/>
  <c r="C25" i="16"/>
  <c r="C26" i="16"/>
  <c r="B32" i="16"/>
  <c r="M3" i="16"/>
  <c r="L32" i="15"/>
  <c r="K32" i="15"/>
  <c r="J32" i="15"/>
  <c r="I32" i="15"/>
  <c r="H32" i="15"/>
  <c r="G32" i="15"/>
  <c r="F32" i="15"/>
  <c r="E32" i="15"/>
  <c r="D32" i="15"/>
  <c r="C20" i="15"/>
  <c r="D20" i="15"/>
  <c r="E20" i="15"/>
  <c r="F20" i="15"/>
  <c r="G20" i="15"/>
  <c r="H20" i="15"/>
  <c r="I20" i="15"/>
  <c r="J20" i="15"/>
  <c r="K20" i="15"/>
  <c r="C27" i="15"/>
  <c r="C32" i="15"/>
  <c r="C21" i="15"/>
  <c r="D21" i="15"/>
  <c r="E21" i="15"/>
  <c r="F21" i="15"/>
  <c r="G21" i="15"/>
  <c r="H21" i="15"/>
  <c r="I21" i="15"/>
  <c r="J21" i="15"/>
  <c r="K21" i="15"/>
  <c r="C25" i="15"/>
  <c r="C26" i="15"/>
  <c r="B32" i="15"/>
  <c r="M3" i="15"/>
  <c r="M3" i="14"/>
  <c r="E32" i="14"/>
  <c r="F32" i="14"/>
  <c r="G32" i="14"/>
  <c r="H32" i="14"/>
  <c r="I32" i="14"/>
  <c r="J32" i="14"/>
  <c r="K32" i="14"/>
  <c r="L32" i="14"/>
  <c r="D32" i="14"/>
  <c r="C20" i="14"/>
  <c r="D20" i="14"/>
  <c r="E20" i="14"/>
  <c r="F20" i="14"/>
  <c r="G20" i="14"/>
  <c r="H20" i="14"/>
  <c r="I20" i="14"/>
  <c r="J20" i="14"/>
  <c r="K20" i="14"/>
  <c r="C27" i="14"/>
  <c r="C32" i="14"/>
  <c r="C21" i="14"/>
  <c r="D21" i="14"/>
  <c r="E21" i="14"/>
  <c r="F21" i="14"/>
  <c r="G21" i="14"/>
  <c r="H21" i="14"/>
  <c r="I21" i="14"/>
  <c r="J21" i="14"/>
  <c r="K21" i="14"/>
  <c r="C25" i="14"/>
  <c r="C26" i="14"/>
  <c r="B32" i="14"/>
  <c r="B128" i="6" a="1"/>
  <c r="B128" i="6"/>
  <c r="C128" i="6"/>
  <c r="D128" i="6"/>
  <c r="E128" i="6"/>
  <c r="F128" i="6"/>
  <c r="G128" i="6"/>
  <c r="H128" i="6"/>
  <c r="I128" i="6"/>
  <c r="J128" i="6"/>
  <c r="B129" i="6"/>
  <c r="C129" i="6"/>
  <c r="D129" i="6"/>
  <c r="E129" i="6"/>
  <c r="F129" i="6"/>
  <c r="G129" i="6"/>
  <c r="H129" i="6"/>
  <c r="I129" i="6"/>
  <c r="J129" i="6"/>
  <c r="B130" i="6"/>
  <c r="C130" i="6"/>
  <c r="D130" i="6"/>
  <c r="E130" i="6"/>
  <c r="F130" i="6"/>
  <c r="G130" i="6"/>
  <c r="H130" i="6"/>
  <c r="I130" i="6"/>
  <c r="J130" i="6"/>
  <c r="B131" i="6"/>
  <c r="C131" i="6"/>
  <c r="D131" i="6"/>
  <c r="E131" i="6"/>
  <c r="F131" i="6"/>
  <c r="G131" i="6"/>
  <c r="H131" i="6"/>
  <c r="I131" i="6"/>
  <c r="J131" i="6"/>
  <c r="B132" i="6"/>
  <c r="C132" i="6"/>
  <c r="D132" i="6"/>
  <c r="E132" i="6"/>
  <c r="F132" i="6"/>
  <c r="G132" i="6"/>
  <c r="H132" i="6"/>
  <c r="I132" i="6"/>
  <c r="J132" i="6"/>
  <c r="B133" i="6"/>
  <c r="C133" i="6"/>
  <c r="D133" i="6"/>
  <c r="E133" i="6"/>
  <c r="F133" i="6"/>
  <c r="G133" i="6"/>
  <c r="H133" i="6"/>
  <c r="I133" i="6"/>
  <c r="J133" i="6"/>
  <c r="B134" i="6"/>
  <c r="C134" i="6"/>
  <c r="D134" i="6"/>
  <c r="E134" i="6"/>
  <c r="F134" i="6"/>
  <c r="G134" i="6"/>
  <c r="H134" i="6"/>
  <c r="I134" i="6"/>
  <c r="J134" i="6"/>
  <c r="B135" i="6"/>
  <c r="C135" i="6"/>
  <c r="D135" i="6"/>
  <c r="E135" i="6"/>
  <c r="F135" i="6"/>
  <c r="G135" i="6"/>
  <c r="H135" i="6"/>
  <c r="I135" i="6"/>
  <c r="J135" i="6"/>
  <c r="B136" i="6"/>
  <c r="C136" i="6"/>
  <c r="D136" i="6"/>
  <c r="E136" i="6"/>
  <c r="F136" i="6"/>
  <c r="G136" i="6"/>
  <c r="H136" i="6"/>
  <c r="I136" i="6"/>
  <c r="J136" i="6"/>
  <c r="U124" i="4"/>
  <c r="S124" i="4"/>
  <c r="Q124" i="4"/>
  <c r="O124" i="4"/>
  <c r="M124" i="4"/>
  <c r="K124" i="4"/>
  <c r="I124" i="4"/>
  <c r="G124" i="4"/>
  <c r="E124" i="4"/>
  <c r="C12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U4" i="4"/>
  <c r="S4" i="4"/>
  <c r="Q4" i="4"/>
  <c r="O4" i="4"/>
  <c r="M4" i="4"/>
  <c r="K4" i="4"/>
  <c r="I4" i="4"/>
  <c r="G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4" i="4"/>
  <c r="C122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4" i="4"/>
  <c r="B121" i="3"/>
  <c r="C121" i="3"/>
  <c r="D121" i="3"/>
  <c r="E121" i="3"/>
  <c r="F121" i="3"/>
  <c r="G121" i="3"/>
  <c r="H121" i="3"/>
  <c r="I121" i="3"/>
  <c r="J121" i="3"/>
  <c r="A121" i="3"/>
  <c r="A124" i="3" a="1"/>
  <c r="A124" i="3"/>
  <c r="B124" i="3"/>
  <c r="C124" i="3"/>
  <c r="D124" i="3"/>
  <c r="E124" i="3"/>
  <c r="F124" i="3"/>
  <c r="G124" i="3"/>
  <c r="H124" i="3"/>
  <c r="I124" i="3"/>
  <c r="J124" i="3"/>
  <c r="A125" i="3"/>
  <c r="B125" i="3"/>
  <c r="C125" i="3"/>
  <c r="D125" i="3"/>
  <c r="E125" i="3"/>
  <c r="F125" i="3"/>
  <c r="G125" i="3"/>
  <c r="H125" i="3"/>
  <c r="I125" i="3"/>
  <c r="J125" i="3"/>
  <c r="A126" i="3"/>
  <c r="B126" i="3"/>
  <c r="C126" i="3"/>
  <c r="D126" i="3"/>
  <c r="E126" i="3"/>
  <c r="F126" i="3"/>
  <c r="G126" i="3"/>
  <c r="H126" i="3"/>
  <c r="I126" i="3"/>
  <c r="J126" i="3"/>
  <c r="A127" i="3"/>
  <c r="B127" i="3"/>
  <c r="C127" i="3"/>
  <c r="D127" i="3"/>
  <c r="E127" i="3"/>
  <c r="F127" i="3"/>
  <c r="G127" i="3"/>
  <c r="H127" i="3"/>
  <c r="I127" i="3"/>
  <c r="J127" i="3"/>
  <c r="A128" i="3"/>
  <c r="B128" i="3"/>
  <c r="C128" i="3"/>
  <c r="D128" i="3"/>
  <c r="E128" i="3"/>
  <c r="F128" i="3"/>
  <c r="G128" i="3"/>
  <c r="H128" i="3"/>
  <c r="I128" i="3"/>
  <c r="J128" i="3"/>
  <c r="A129" i="3"/>
  <c r="B129" i="3"/>
  <c r="C129" i="3"/>
  <c r="D129" i="3"/>
  <c r="E129" i="3"/>
  <c r="F129" i="3"/>
  <c r="G129" i="3"/>
  <c r="H129" i="3"/>
  <c r="I129" i="3"/>
  <c r="J129" i="3"/>
  <c r="A130" i="3"/>
  <c r="B130" i="3"/>
  <c r="C130" i="3"/>
  <c r="D130" i="3"/>
  <c r="E130" i="3"/>
  <c r="F130" i="3"/>
  <c r="G130" i="3"/>
  <c r="H130" i="3"/>
  <c r="I130" i="3"/>
  <c r="J130" i="3"/>
  <c r="A131" i="3"/>
  <c r="B131" i="3"/>
  <c r="C131" i="3"/>
  <c r="D131" i="3"/>
  <c r="E131" i="3"/>
  <c r="F131" i="3"/>
  <c r="G131" i="3"/>
  <c r="H131" i="3"/>
  <c r="I131" i="3"/>
  <c r="J131" i="3"/>
  <c r="A132" i="3"/>
  <c r="B132" i="3"/>
  <c r="C132" i="3"/>
  <c r="D132" i="3"/>
  <c r="E132" i="3"/>
  <c r="F132" i="3"/>
  <c r="G132" i="3"/>
  <c r="H132" i="3"/>
  <c r="I132" i="3"/>
  <c r="J132" i="3"/>
  <c r="A133" i="3"/>
  <c r="B133" i="3"/>
  <c r="C133" i="3"/>
  <c r="D133" i="3"/>
  <c r="E133" i="3"/>
  <c r="F133" i="3"/>
  <c r="G133" i="3"/>
  <c r="H133" i="3"/>
  <c r="I133" i="3"/>
  <c r="J133" i="3"/>
  <c r="U124" i="2"/>
  <c r="S124" i="2"/>
  <c r="Q124" i="2"/>
  <c r="O124" i="2"/>
  <c r="M124" i="2"/>
  <c r="K124" i="2"/>
  <c r="I124" i="2"/>
  <c r="G124" i="2"/>
  <c r="E124" i="2"/>
  <c r="C124" i="2"/>
  <c r="U123" i="2"/>
  <c r="S123" i="2"/>
  <c r="Q123" i="2"/>
  <c r="O123" i="2"/>
  <c r="M123" i="2"/>
  <c r="K123" i="2"/>
  <c r="I123" i="2"/>
  <c r="G123" i="2"/>
  <c r="E123" i="2"/>
  <c r="C12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U3" i="2"/>
  <c r="S3" i="2"/>
  <c r="Q3" i="2"/>
  <c r="O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M3" i="2"/>
  <c r="K3" i="2"/>
  <c r="I3" i="2"/>
  <c r="G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3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4" i="2"/>
  <c r="C5" i="2"/>
  <c r="C6" i="2"/>
  <c r="C7" i="2"/>
  <c r="C8" i="2"/>
  <c r="C9" i="2"/>
  <c r="C10" i="2"/>
  <c r="C11" i="2"/>
  <c r="C3" i="2"/>
  <c r="C32" i="21" l="1"/>
  <c r="C27" i="19"/>
  <c r="C35" i="19" s="1"/>
  <c r="C25" i="19"/>
  <c r="C32" i="19" s="1"/>
  <c r="C26" i="19" l="1"/>
  <c r="B35" i="19" s="1"/>
</calcChain>
</file>

<file path=xl/sharedStrings.xml><?xml version="1.0" encoding="utf-8"?>
<sst xmlns="http://schemas.openxmlformats.org/spreadsheetml/2006/main" count="2805" uniqueCount="2284">
  <si>
    <t>Rnorm(120,15,6)</t>
  </si>
  <si>
    <t>43.82603</t>
  </si>
  <si>
    <t>31.01433</t>
  </si>
  <si>
    <t>18.49348</t>
  </si>
  <si>
    <t>62.80232</t>
  </si>
  <si>
    <t>54.47552</t>
  </si>
  <si>
    <t>41.36527</t>
  </si>
  <si>
    <t>42.93301</t>
  </si>
  <si>
    <t>43.78771</t>
  </si>
  <si>
    <t>33.27412</t>
  </si>
  <si>
    <t>26.32799</t>
  </si>
  <si>
    <t>69.65691</t>
  </si>
  <si>
    <t>60.94026</t>
  </si>
  <si>
    <t>48.22453</t>
  </si>
  <si>
    <t>35.42362</t>
  </si>
  <si>
    <t>47.32335</t>
  </si>
  <si>
    <t>53.68525</t>
  </si>
  <si>
    <t>46.93547</t>
  </si>
  <si>
    <t>27.04353</t>
  </si>
  <si>
    <t>61.19498</t>
  </si>
  <si>
    <t>53.61991</t>
  </si>
  <si>
    <t>38.35204</t>
  </si>
  <si>
    <t>34.45750</t>
  </si>
  <si>
    <t>37.35836</t>
  </si>
  <si>
    <t>63.36567</t>
  </si>
  <si>
    <t>29.13136</t>
  </si>
  <si>
    <t>9.31957</t>
  </si>
  <si>
    <t>29.91278</t>
  </si>
  <si>
    <t>58.81233</t>
  </si>
  <si>
    <t>44.96793</t>
  </si>
  <si>
    <t>48.37179</t>
  </si>
  <si>
    <t>55.05497</t>
  </si>
  <si>
    <t>44.63624</t>
  </si>
  <si>
    <t>29.59729</t>
  </si>
  <si>
    <t>22.89134</t>
  </si>
  <si>
    <t>61.40285</t>
  </si>
  <si>
    <t>41.81569</t>
  </si>
  <si>
    <t>44.94447</t>
  </si>
  <si>
    <t>12.29129</t>
  </si>
  <si>
    <t>28.41042</t>
  </si>
  <si>
    <t>48.58465</t>
  </si>
  <si>
    <t>26.97749</t>
  </si>
  <si>
    <t>53.58602</t>
  </si>
  <si>
    <t>58.07655</t>
  </si>
  <si>
    <t>49.61253</t>
  </si>
  <si>
    <t>19.51770</t>
  </si>
  <si>
    <t>46.70918</t>
  </si>
  <si>
    <t>26.40582</t>
  </si>
  <si>
    <t>42.65655</t>
  </si>
  <si>
    <t>54.53438</t>
  </si>
  <si>
    <t>33.22434</t>
  </si>
  <si>
    <t>41.83839</t>
  </si>
  <si>
    <t>41.32854</t>
  </si>
  <si>
    <t>24.28351</t>
  </si>
  <si>
    <t>15.56114</t>
  </si>
  <si>
    <t>28.33062</t>
  </si>
  <si>
    <t>34.74132</t>
  </si>
  <si>
    <t>57.53838</t>
  </si>
  <si>
    <t>16.21925</t>
  </si>
  <si>
    <t>13.20850</t>
  </si>
  <si>
    <t>21.75159</t>
  </si>
  <si>
    <t>36.04973</t>
  </si>
  <si>
    <t>49.79803</t>
  </si>
  <si>
    <t>71.54478</t>
  </si>
  <si>
    <t>53.72918</t>
  </si>
  <si>
    <t>42.76645</t>
  </si>
  <si>
    <t>66.69005</t>
  </si>
  <si>
    <t>30.85681</t>
  </si>
  <si>
    <t>56.72658</t>
  </si>
  <si>
    <t>29.11741</t>
  </si>
  <si>
    <t>36.73098</t>
  </si>
  <si>
    <t>24.12482</t>
  </si>
  <si>
    <t>14.19303</t>
  </si>
  <si>
    <t>76.26274</t>
  </si>
  <si>
    <t>37.80448</t>
  </si>
  <si>
    <t>41.61062</t>
  </si>
  <si>
    <t>21.32798</t>
  </si>
  <si>
    <t>35.23978</t>
  </si>
  <si>
    <t>35.36180</t>
  </si>
  <si>
    <t>38.16738</t>
  </si>
  <si>
    <t>54.91555</t>
  </si>
  <si>
    <t>48.61443</t>
  </si>
  <si>
    <t>38.82655</t>
  </si>
  <si>
    <t>30.14067</t>
  </si>
  <si>
    <t>62.84549</t>
  </si>
  <si>
    <t>47.01524</t>
  </si>
  <si>
    <t>41.86606</t>
  </si>
  <si>
    <t>23.40539</t>
  </si>
  <si>
    <t>26.99953</t>
  </si>
  <si>
    <t>37.18303</t>
  </si>
  <si>
    <t>19.86791</t>
  </si>
  <si>
    <t>25.89865</t>
  </si>
  <si>
    <t>33.87588</t>
  </si>
  <si>
    <t>12.30982</t>
  </si>
  <si>
    <t>41.70944</t>
  </si>
  <si>
    <t>55.64776</t>
  </si>
  <si>
    <t>35.78011</t>
  </si>
  <si>
    <t>60.08869</t>
  </si>
  <si>
    <t>61.22022</t>
  </si>
  <si>
    <t>53.03392</t>
  </si>
  <si>
    <t>23.91227</t>
  </si>
  <si>
    <t>53.18511</t>
  </si>
  <si>
    <t>60.18356</t>
  </si>
  <si>
    <t>44.59747</t>
  </si>
  <si>
    <t>57.05845</t>
  </si>
  <si>
    <t>33.41035</t>
  </si>
  <si>
    <t>38.42928</t>
  </si>
  <si>
    <t>31.88419</t>
  </si>
  <si>
    <t>62.67569</t>
  </si>
  <si>
    <t>45.40780</t>
  </si>
  <si>
    <t>29.02253</t>
  </si>
  <si>
    <t>62.15630</t>
  </si>
  <si>
    <t>34.64195</t>
  </si>
  <si>
    <t>43.31197</t>
  </si>
  <si>
    <t>62.41982</t>
  </si>
  <si>
    <t>40.47766</t>
  </si>
  <si>
    <t>59.69389</t>
  </si>
  <si>
    <t>57.19448</t>
  </si>
  <si>
    <t>27.43098</t>
  </si>
  <si>
    <t>22.27836</t>
  </si>
  <si>
    <t>19.91944</t>
  </si>
  <si>
    <t>Rnorm(120,40,15)</t>
  </si>
  <si>
    <t>42.14023</t>
  </si>
  <si>
    <t>22.25741</t>
  </si>
  <si>
    <t>42.38411</t>
  </si>
  <si>
    <t>47.69648</t>
  </si>
  <si>
    <t>24.33010</t>
  </si>
  <si>
    <t>22.00467</t>
  </si>
  <si>
    <t>29.23341</t>
  </si>
  <si>
    <t>51.02455</t>
  </si>
  <si>
    <t>42.90290</t>
  </si>
  <si>
    <t>38.36882</t>
  </si>
  <si>
    <t>9.42864</t>
  </si>
  <si>
    <t>30.07497</t>
  </si>
  <si>
    <t>41.99650</t>
  </si>
  <si>
    <t>16.49006</t>
  </si>
  <si>
    <t>42.98972</t>
  </si>
  <si>
    <t>45.97098</t>
  </si>
  <si>
    <t>11.46616</t>
  </si>
  <si>
    <t>43.55481</t>
  </si>
  <si>
    <t>20.39208</t>
  </si>
  <si>
    <t>36.24732</t>
  </si>
  <si>
    <t>32.89514</t>
  </si>
  <si>
    <t>29.29455</t>
  </si>
  <si>
    <t>31.53168</t>
  </si>
  <si>
    <t>23.68458</t>
  </si>
  <si>
    <t>62.43035</t>
  </si>
  <si>
    <t>23.87289</t>
  </si>
  <si>
    <t>38.17412</t>
  </si>
  <si>
    <t>44.84109</t>
  </si>
  <si>
    <t>25.35848</t>
  </si>
  <si>
    <t>28.74338</t>
  </si>
  <si>
    <t>27.26384</t>
  </si>
  <si>
    <t>39.90146</t>
  </si>
  <si>
    <t>30.24375</t>
  </si>
  <si>
    <t>22.76967</t>
  </si>
  <si>
    <t>57.96384</t>
  </si>
  <si>
    <t>44.22833</t>
  </si>
  <si>
    <t>32.03661</t>
  </si>
  <si>
    <t>54.68492</t>
  </si>
  <si>
    <t>38.16760</t>
  </si>
  <si>
    <t>21.71926</t>
  </si>
  <si>
    <t>35.60481</t>
  </si>
  <si>
    <t>42.48598</t>
  </si>
  <si>
    <t>26.30834</t>
  </si>
  <si>
    <t>18.46646</t>
  </si>
  <si>
    <t>36.13557</t>
  </si>
  <si>
    <t>38.20039</t>
  </si>
  <si>
    <t>13.29385</t>
  </si>
  <si>
    <t>43.12529</t>
  </si>
  <si>
    <t>44.27955</t>
  </si>
  <si>
    <t>23.19151</t>
  </si>
  <si>
    <t>29.87900</t>
  </si>
  <si>
    <t>46.29501</t>
  </si>
  <si>
    <t>45.01361</t>
  </si>
  <si>
    <t>29.33623</t>
  </si>
  <si>
    <t>12.75392</t>
  </si>
  <si>
    <t>27.46097</t>
  </si>
  <si>
    <t>24.17987</t>
  </si>
  <si>
    <t>10.18572</t>
  </si>
  <si>
    <t>14.32845</t>
  </si>
  <si>
    <t>45.21204</t>
  </si>
  <si>
    <t>41.90704</t>
  </si>
  <si>
    <t>38.56722</t>
  </si>
  <si>
    <t>28.02610</t>
  </si>
  <si>
    <t>37.99916</t>
  </si>
  <si>
    <t>35.55748</t>
  </si>
  <si>
    <t>18.22489</t>
  </si>
  <si>
    <t>40.25630</t>
  </si>
  <si>
    <t>35.98236</t>
  </si>
  <si>
    <t>37.63779</t>
  </si>
  <si>
    <t>34.09104</t>
  </si>
  <si>
    <t>17.11251</t>
  </si>
  <si>
    <t>46.75817</t>
  </si>
  <si>
    <t>22.70847</t>
  </si>
  <si>
    <t>33.02601</t>
  </si>
  <si>
    <t>45.31194</t>
  </si>
  <si>
    <t>48.94388</t>
  </si>
  <si>
    <t>24.64184</t>
  </si>
  <si>
    <t>20.45832</t>
  </si>
  <si>
    <t>38.22596</t>
  </si>
  <si>
    <t>22.62596</t>
  </si>
  <si>
    <t>40.69315</t>
  </si>
  <si>
    <t>40.63834</t>
  </si>
  <si>
    <t>54.11909</t>
  </si>
  <si>
    <t>42.93318</t>
  </si>
  <si>
    <t>16.33821</t>
  </si>
  <si>
    <t>39.27158</t>
  </si>
  <si>
    <t>53.55452</t>
  </si>
  <si>
    <t>43.38853</t>
  </si>
  <si>
    <t>56.86470</t>
  </si>
  <si>
    <t>31.82371</t>
  </si>
  <si>
    <t>32.80370</t>
  </si>
  <si>
    <t>59.13281</t>
  </si>
  <si>
    <t>39.06728</t>
  </si>
  <si>
    <t>52.77681</t>
  </si>
  <si>
    <t>53.54284</t>
  </si>
  <si>
    <t>26.61281</t>
  </si>
  <si>
    <t>30.88604</t>
  </si>
  <si>
    <t>36.10942</t>
  </si>
  <si>
    <t>35.18188</t>
  </si>
  <si>
    <t>29.72676</t>
  </si>
  <si>
    <t>20.89961</t>
  </si>
  <si>
    <t>22.46894</t>
  </si>
  <si>
    <t>24.77508</t>
  </si>
  <si>
    <t>42.56642</t>
  </si>
  <si>
    <t>51.38002</t>
  </si>
  <si>
    <t>31.15331</t>
  </si>
  <si>
    <t>28.60724</t>
  </si>
  <si>
    <t>31.30389</t>
  </si>
  <si>
    <t>52.27649</t>
  </si>
  <si>
    <t>36.41869</t>
  </si>
  <si>
    <t>30.94193</t>
  </si>
  <si>
    <t>31.49094</t>
  </si>
  <si>
    <t>12.69200</t>
  </si>
  <si>
    <t>39.33181</t>
  </si>
  <si>
    <t>54.81928</t>
  </si>
  <si>
    <t>37.29584</t>
  </si>
  <si>
    <t>14.01802</t>
  </si>
  <si>
    <t>21.60374</t>
  </si>
  <si>
    <t>14.36286</t>
  </si>
  <si>
    <t>30.56256</t>
  </si>
  <si>
    <t>Rnorm(120,35,12)</t>
  </si>
  <si>
    <t>Rnorm(120,45,25)</t>
  </si>
  <si>
    <t>32.0024055</t>
  </si>
  <si>
    <t>45.0175088</t>
  </si>
  <si>
    <t>43.6757922</t>
  </si>
  <si>
    <t>21.6625253</t>
  </si>
  <si>
    <t>46.9532127</t>
  </si>
  <si>
    <t>18.3530442</t>
  </si>
  <si>
    <t>30.3792342</t>
  </si>
  <si>
    <t>45.9790343</t>
  </si>
  <si>
    <t>51.9652268</t>
  </si>
  <si>
    <t>19.9764254</t>
  </si>
  <si>
    <t>64.0953797</t>
  </si>
  <si>
    <t>44.0897116</t>
  </si>
  <si>
    <t>4.8709622</t>
  </si>
  <si>
    <t>43.2992060</t>
  </si>
  <si>
    <t>33.3250204</t>
  </si>
  <si>
    <t>44.1570559</t>
  </si>
  <si>
    <t>72.5021390</t>
  </si>
  <si>
    <t>77.8030473</t>
  </si>
  <si>
    <t>-0.8194724</t>
  </si>
  <si>
    <t>27.1238385</t>
  </si>
  <si>
    <t>60.1513434</t>
  </si>
  <si>
    <t>39.6353613</t>
  </si>
  <si>
    <t>26.5190055</t>
  </si>
  <si>
    <t>50.0513341</t>
  </si>
  <si>
    <t>44.7080060</t>
  </si>
  <si>
    <t>74.7982763</t>
  </si>
  <si>
    <t>67.5373794</t>
  </si>
  <si>
    <t>74.7300426</t>
  </si>
  <si>
    <t>47.5677257</t>
  </si>
  <si>
    <t>74.2015468</t>
  </si>
  <si>
    <t>43.8787578</t>
  </si>
  <si>
    <t>53.0525954</t>
  </si>
  <si>
    <t>58.7767274</t>
  </si>
  <si>
    <t>28.6477892</t>
  </si>
  <si>
    <t>10.8990184</t>
  </si>
  <si>
    <t>14.2798144</t>
  </si>
  <si>
    <t>13.5683291</t>
  </si>
  <si>
    <t>61.6983913</t>
  </si>
  <si>
    <t>13.6109609</t>
  </si>
  <si>
    <t>6.2399432</t>
  </si>
  <si>
    <t>46.6571207</t>
  </si>
  <si>
    <t>63.6472679</t>
  </si>
  <si>
    <t>67.5587673</t>
  </si>
  <si>
    <t>20.2440296</t>
  </si>
  <si>
    <t>14.3383647</t>
  </si>
  <si>
    <t>49.1397955</t>
  </si>
  <si>
    <t>29.1762443</t>
  </si>
  <si>
    <t>86.9031458</t>
  </si>
  <si>
    <t>34.7539303</t>
  </si>
  <si>
    <t>43.1239149</t>
  </si>
  <si>
    <t>30.9853637</t>
  </si>
  <si>
    <t>48.2771992</t>
  </si>
  <si>
    <t>74.1988224</t>
  </si>
  <si>
    <t>33.9913721</t>
  </si>
  <si>
    <t>12.5363109</t>
  </si>
  <si>
    <t>60.9620739</t>
  </si>
  <si>
    <t>71.2103635</t>
  </si>
  <si>
    <t>51.7467114</t>
  </si>
  <si>
    <t>77.1953967</t>
  </si>
  <si>
    <t>22.2689989</t>
  </si>
  <si>
    <t>62.3963205</t>
  </si>
  <si>
    <t>26.0968891</t>
  </si>
  <si>
    <t>59.4777247</t>
  </si>
  <si>
    <t>30.9829565</t>
  </si>
  <si>
    <t>15.4262565</t>
  </si>
  <si>
    <t>50.8564364</t>
  </si>
  <si>
    <t>33.6089929</t>
  </si>
  <si>
    <t>28.9477651</t>
  </si>
  <si>
    <t>48.1969425</t>
  </si>
  <si>
    <t>68.8485216</t>
  </si>
  <si>
    <t>39.7766513</t>
  </si>
  <si>
    <t>55.4090805</t>
  </si>
  <si>
    <t>38.0831313</t>
  </si>
  <si>
    <t>80.4306937</t>
  </si>
  <si>
    <t>6.1266833</t>
  </si>
  <si>
    <t>37.8995083</t>
  </si>
  <si>
    <t>24.7866559</t>
  </si>
  <si>
    <t>36.3944022</t>
  </si>
  <si>
    <t>60.7820036</t>
  </si>
  <si>
    <t>14.6398342</t>
  </si>
  <si>
    <t>67.6857670</t>
  </si>
  <si>
    <t>73.3425791</t>
  </si>
  <si>
    <t>42.6889512</t>
  </si>
  <si>
    <t>57.7841515</t>
  </si>
  <si>
    <t>45.5391462</t>
  </si>
  <si>
    <t>35.8879637</t>
  </si>
  <si>
    <t>97.4267936</t>
  </si>
  <si>
    <t>62.2770732</t>
  </si>
  <si>
    <t>52.7242647</t>
  </si>
  <si>
    <t>37.3765653</t>
  </si>
  <si>
    <t>46.8916180</t>
  </si>
  <si>
    <t>56.7409127</t>
  </si>
  <si>
    <t>27.8128701</t>
  </si>
  <si>
    <t>69.6883603</t>
  </si>
  <si>
    <t>46.9967321</t>
  </si>
  <si>
    <t>72.2532807</t>
  </si>
  <si>
    <t>45.2688990</t>
  </si>
  <si>
    <t>42.3949826</t>
  </si>
  <si>
    <t>26.9804951</t>
  </si>
  <si>
    <t>48.1195946</t>
  </si>
  <si>
    <t>65.3223018</t>
  </si>
  <si>
    <t>57.2280668</t>
  </si>
  <si>
    <t>91.0163275</t>
  </si>
  <si>
    <t>19.4473927</t>
  </si>
  <si>
    <t>53.2581453</t>
  </si>
  <si>
    <t>51.9039627</t>
  </si>
  <si>
    <t>9.1243668</t>
  </si>
  <si>
    <t>4.7030438</t>
  </si>
  <si>
    <t>37.6703344</t>
  </si>
  <si>
    <t>95.0471205</t>
  </si>
  <si>
    <t>33.4427883</t>
  </si>
  <si>
    <t>33.0547568</t>
  </si>
  <si>
    <t>36.2119036</t>
  </si>
  <si>
    <t>65.9320051</t>
  </si>
  <si>
    <t>23.1056025</t>
  </si>
  <si>
    <t>-11.5857111</t>
  </si>
  <si>
    <t>67.6667371</t>
  </si>
  <si>
    <t>82.2957346</t>
  </si>
  <si>
    <t>38.4665237</t>
  </si>
  <si>
    <t>49.4352940</t>
  </si>
  <si>
    <t>Rnorm(120,62,10)</t>
  </si>
  <si>
    <t>16.1176416</t>
  </si>
  <si>
    <t>24.4640486</t>
  </si>
  <si>
    <t>38.1377240</t>
  </si>
  <si>
    <t>28.0333867</t>
  </si>
  <si>
    <t>35.4505771</t>
  </si>
  <si>
    <t>31.0819711</t>
  </si>
  <si>
    <t>35.2348043</t>
  </si>
  <si>
    <t>11.9856439</t>
  </si>
  <si>
    <t>12.7630243</t>
  </si>
  <si>
    <t>24.3334071</t>
  </si>
  <si>
    <t>51.4061071</t>
  </si>
  <si>
    <t>49.9168039</t>
  </si>
  <si>
    <t>21.3183261</t>
  </si>
  <si>
    <t>23.0289273</t>
  </si>
  <si>
    <t>33.5882448</t>
  </si>
  <si>
    <t>23.3904053</t>
  </si>
  <si>
    <t>18.5688700</t>
  </si>
  <si>
    <t>29.0295872</t>
  </si>
  <si>
    <t>32.0204459</t>
  </si>
  <si>
    <t>37.4856252</t>
  </si>
  <si>
    <t>5.7390233</t>
  </si>
  <si>
    <t>36.1481049</t>
  </si>
  <si>
    <t>28.9046046</t>
  </si>
  <si>
    <t>28.3221455</t>
  </si>
  <si>
    <t>37.1915277</t>
  </si>
  <si>
    <t>32.5115420</t>
  </si>
  <si>
    <t>12.2598724</t>
  </si>
  <si>
    <t>16.5784642</t>
  </si>
  <si>
    <t>21.0929799</t>
  </si>
  <si>
    <t>50.8200053</t>
  </si>
  <si>
    <t>20.5013634</t>
  </si>
  <si>
    <t>36.7423215</t>
  </si>
  <si>
    <t>33.3368341</t>
  </si>
  <si>
    <t>42.1049088</t>
  </si>
  <si>
    <t>5.2558064</t>
  </si>
  <si>
    <t>15.8426301</t>
  </si>
  <si>
    <t>40.4364003</t>
  </si>
  <si>
    <t>24.0479465</t>
  </si>
  <si>
    <t>19.8301871</t>
  </si>
  <si>
    <t>39.4423489</t>
  </si>
  <si>
    <t>28.2419107</t>
  </si>
  <si>
    <t>19.7916895</t>
  </si>
  <si>
    <t>28.5396693</t>
  </si>
  <si>
    <t>16.0224500</t>
  </si>
  <si>
    <t>30.5738266</t>
  </si>
  <si>
    <t>19.8714309</t>
  </si>
  <si>
    <t>36.3412436</t>
  </si>
  <si>
    <t>27.0575366</t>
  </si>
  <si>
    <t>20.4637823</t>
  </si>
  <si>
    <t>35.6167191</t>
  </si>
  <si>
    <t>32.5159231</t>
  </si>
  <si>
    <t>17.8064342</t>
  </si>
  <si>
    <t>42.4007305</t>
  </si>
  <si>
    <t>6.7511634</t>
  </si>
  <si>
    <t>18.1224077</t>
  </si>
  <si>
    <t>12.8545731</t>
  </si>
  <si>
    <t>24.2438751</t>
  </si>
  <si>
    <t>34.5792711</t>
  </si>
  <si>
    <t>43.4256641</t>
  </si>
  <si>
    <t>19.5468353</t>
  </si>
  <si>
    <t>13.1175874</t>
  </si>
  <si>
    <t>12.5570688</t>
  </si>
  <si>
    <t>27.5856359</t>
  </si>
  <si>
    <t>21.6202030</t>
  </si>
  <si>
    <t>24.1877892</t>
  </si>
  <si>
    <t>30.1430957</t>
  </si>
  <si>
    <t>23.4055108</t>
  </si>
  <si>
    <t>-0.1892461</t>
  </si>
  <si>
    <t>41.8846325</t>
  </si>
  <si>
    <t>28.7235854</t>
  </si>
  <si>
    <t>39.9646420</t>
  </si>
  <si>
    <t>6.4481763</t>
  </si>
  <si>
    <t>36.5291229</t>
  </si>
  <si>
    <t>28.5951258</t>
  </si>
  <si>
    <t>38.2648631</t>
  </si>
  <si>
    <t>36.9335452</t>
  </si>
  <si>
    <t>26.4032414</t>
  </si>
  <si>
    <t>28.3018948</t>
  </si>
  <si>
    <t>32.7800102</t>
  </si>
  <si>
    <t>36.4835882</t>
  </si>
  <si>
    <t>33.6695403</t>
  </si>
  <si>
    <t>51.8593636</t>
  </si>
  <si>
    <t>24.9716170</t>
  </si>
  <si>
    <t>10.3448305</t>
  </si>
  <si>
    <t>28.5050729</t>
  </si>
  <si>
    <t>32.9385812</t>
  </si>
  <si>
    <t>22.8899218</t>
  </si>
  <si>
    <t>13.1894205</t>
  </si>
  <si>
    <t>41.5554046</t>
  </si>
  <si>
    <t>14.8229169</t>
  </si>
  <si>
    <t>30.1195278</t>
  </si>
  <si>
    <t>23.7423894</t>
  </si>
  <si>
    <t>33.4641348</t>
  </si>
  <si>
    <t>52.8536474</t>
  </si>
  <si>
    <t>25.0142714</t>
  </si>
  <si>
    <t>50.2650201</t>
  </si>
  <si>
    <t>30.8507099</t>
  </si>
  <si>
    <t>22.5553263</t>
  </si>
  <si>
    <t>34.2163719</t>
  </si>
  <si>
    <t>24.3689361</t>
  </si>
  <si>
    <t>44.3238178</t>
  </si>
  <si>
    <t>23.8359793</t>
  </si>
  <si>
    <t>21.5070332</t>
  </si>
  <si>
    <t>9.5246799</t>
  </si>
  <si>
    <t>28.1285494</t>
  </si>
  <si>
    <t>8.5260266</t>
  </si>
  <si>
    <t>19.9203636</t>
  </si>
  <si>
    <t>29.6133275</t>
  </si>
  <si>
    <t>36.8716659</t>
  </si>
  <si>
    <t>51.2922144</t>
  </si>
  <si>
    <t>32.1827959</t>
  </si>
  <si>
    <t>24.8717225</t>
  </si>
  <si>
    <t>39.1513140</t>
  </si>
  <si>
    <t>39.1490859</t>
  </si>
  <si>
    <t>32.6125162</t>
  </si>
  <si>
    <t>33.8658266</t>
  </si>
  <si>
    <t>35.8616668</t>
  </si>
  <si>
    <t>15.7588410</t>
  </si>
  <si>
    <t>9.4413155</t>
  </si>
  <si>
    <t>15.6598536</t>
  </si>
  <si>
    <t>Rnorm(120,28,12)</t>
  </si>
  <si>
    <t>Rnorm(120,55,21)</t>
  </si>
  <si>
    <t>33.834186</t>
  </si>
  <si>
    <t>71.805613</t>
  </si>
  <si>
    <t>96.542970</t>
  </si>
  <si>
    <t>86.176286</t>
  </si>
  <si>
    <t>30.036871</t>
  </si>
  <si>
    <t>65.645735</t>
  </si>
  <si>
    <t>41.878973</t>
  </si>
  <si>
    <t>49.273284</t>
  </si>
  <si>
    <t>33.525777</t>
  </si>
  <si>
    <t>70.577451</t>
  </si>
  <si>
    <t>22.032226</t>
  </si>
  <si>
    <t>39.569726</t>
  </si>
  <si>
    <t>52.599314</t>
  </si>
  <si>
    <t>55.687742</t>
  </si>
  <si>
    <t>100.410457</t>
  </si>
  <si>
    <t>89.761921</t>
  </si>
  <si>
    <t>36.311890</t>
  </si>
  <si>
    <t>68.192804</t>
  </si>
  <si>
    <t>33.480487</t>
  </si>
  <si>
    <t>22.420607</t>
  </si>
  <si>
    <t>43.287614</t>
  </si>
  <si>
    <t>37.175349</t>
  </si>
  <si>
    <t>34.584884</t>
  </si>
  <si>
    <t>30.284340</t>
  </si>
  <si>
    <t>45.933169</t>
  </si>
  <si>
    <t>57.611705</t>
  </si>
  <si>
    <t>58.010044</t>
  </si>
  <si>
    <t>27.646527</t>
  </si>
  <si>
    <t>106.518532</t>
  </si>
  <si>
    <t>30.456530</t>
  </si>
  <si>
    <t>56.440255</t>
  </si>
  <si>
    <t>45.264929</t>
  </si>
  <si>
    <t>58.824617</t>
  </si>
  <si>
    <t>69.385758</t>
  </si>
  <si>
    <t>72.961114</t>
  </si>
  <si>
    <t>48.996474</t>
  </si>
  <si>
    <t>68.045042</t>
  </si>
  <si>
    <t>47.343820</t>
  </si>
  <si>
    <t>44.314323</t>
  </si>
  <si>
    <t>43.810767</t>
  </si>
  <si>
    <t>45.147415</t>
  </si>
  <si>
    <t>49.459540</t>
  </si>
  <si>
    <t>85.263535</t>
  </si>
  <si>
    <t>44.974125</t>
  </si>
  <si>
    <t>60.170796</t>
  </si>
  <si>
    <t>37.091143</t>
  </si>
  <si>
    <t>102.186081</t>
  </si>
  <si>
    <t>27.820205</t>
  </si>
  <si>
    <t>82.279393</t>
  </si>
  <si>
    <t>59.824977</t>
  </si>
  <si>
    <t>56.793788</t>
  </si>
  <si>
    <t>58.084817</t>
  </si>
  <si>
    <t>86.611229</t>
  </si>
  <si>
    <t>96.006032</t>
  </si>
  <si>
    <t>88.645806</t>
  </si>
  <si>
    <t>50.589220</t>
  </si>
  <si>
    <t>26.941024</t>
  </si>
  <si>
    <t>56.393644</t>
  </si>
  <si>
    <t>63.302179</t>
  </si>
  <si>
    <t>51.753249</t>
  </si>
  <si>
    <t>46.250985</t>
  </si>
  <si>
    <t>34.872854</t>
  </si>
  <si>
    <t>39.666925</t>
  </si>
  <si>
    <t>53.964667</t>
  </si>
  <si>
    <t>62.450569</t>
  </si>
  <si>
    <t>44.853755</t>
  </si>
  <si>
    <t>26.348907</t>
  </si>
  <si>
    <t>39.179364</t>
  </si>
  <si>
    <t>58.038931</t>
  </si>
  <si>
    <t>31.548575</t>
  </si>
  <si>
    <t>67.613438</t>
  </si>
  <si>
    <t>43.648583</t>
  </si>
  <si>
    <t>49.240012</t>
  </si>
  <si>
    <t>60.154415</t>
  </si>
  <si>
    <t>62.069784</t>
  </si>
  <si>
    <t>101.081522</t>
  </si>
  <si>
    <t>67.564768</t>
  </si>
  <si>
    <t>22.515606</t>
  </si>
  <si>
    <t>29.800510</t>
  </si>
  <si>
    <t>104.575904</t>
  </si>
  <si>
    <t>74.648145</t>
  </si>
  <si>
    <t>63.569484</t>
  </si>
  <si>
    <t>72.834123</t>
  </si>
  <si>
    <t>86.158395</t>
  </si>
  <si>
    <t>30.811809</t>
  </si>
  <si>
    <t>4.256387</t>
  </si>
  <si>
    <t>25.545071</t>
  </si>
  <si>
    <t>65.952266</t>
  </si>
  <si>
    <t>64.598546</t>
  </si>
  <si>
    <t>-2.418997</t>
  </si>
  <si>
    <t>63.444414</t>
  </si>
  <si>
    <t>42.719234</t>
  </si>
  <si>
    <t>68.498367</t>
  </si>
  <si>
    <t>38.029824</t>
  </si>
  <si>
    <t>45.359694</t>
  </si>
  <si>
    <t>87.353893</t>
  </si>
  <si>
    <t>48.429004</t>
  </si>
  <si>
    <t>62.057951</t>
  </si>
  <si>
    <t>94.650242</t>
  </si>
  <si>
    <t>29.837794</t>
  </si>
  <si>
    <t>77.312021</t>
  </si>
  <si>
    <t>74.736887</t>
  </si>
  <si>
    <t>29.245076</t>
  </si>
  <si>
    <t>43.630512</t>
  </si>
  <si>
    <t>60.298944</t>
  </si>
  <si>
    <t>22.258873</t>
  </si>
  <si>
    <t>84.597915</t>
  </si>
  <si>
    <t>43.932093</t>
  </si>
  <si>
    <t>75.337831</t>
  </si>
  <si>
    <t>52.581872</t>
  </si>
  <si>
    <t>79.819981</t>
  </si>
  <si>
    <t>46.620540</t>
  </si>
  <si>
    <t>45.152335</t>
  </si>
  <si>
    <t>66.913250</t>
  </si>
  <si>
    <t>90.229506</t>
  </si>
  <si>
    <t>26.206422</t>
  </si>
  <si>
    <t>64.443382</t>
  </si>
  <si>
    <t>49.220180</t>
  </si>
  <si>
    <t>76.334373</t>
  </si>
  <si>
    <t>46.607445</t>
  </si>
  <si>
    <t>Rnorm(120,18,7)</t>
  </si>
  <si>
    <t>9.5585392</t>
  </si>
  <si>
    <t>19.8631250</t>
  </si>
  <si>
    <t>21.1064929</t>
  </si>
  <si>
    <t>20.6328838</t>
  </si>
  <si>
    <t>2.7991216</t>
  </si>
  <si>
    <t>11.0839903</t>
  </si>
  <si>
    <t>20.3955022</t>
  </si>
  <si>
    <t>24.3204914</t>
  </si>
  <si>
    <t>29.4150167</t>
  </si>
  <si>
    <t>19.5465647</t>
  </si>
  <si>
    <t>35.3270181</t>
  </si>
  <si>
    <t>19.9074653</t>
  </si>
  <si>
    <t>29.1035973</t>
  </si>
  <si>
    <t>5.0623860</t>
  </si>
  <si>
    <t>11.1161485</t>
  </si>
  <si>
    <t>22.5673503</t>
  </si>
  <si>
    <t>24.9310649</t>
  </si>
  <si>
    <t>19.2209552</t>
  </si>
  <si>
    <t>16.0139367</t>
  </si>
  <si>
    <t>13.8331071</t>
  </si>
  <si>
    <t>20.4197498</t>
  </si>
  <si>
    <t>25.6437306</t>
  </si>
  <si>
    <t>26.3004050</t>
  </si>
  <si>
    <t>16.9489197</t>
  </si>
  <si>
    <t>14.1685090</t>
  </si>
  <si>
    <t>9.1819220</t>
  </si>
  <si>
    <t>20.7395646</t>
  </si>
  <si>
    <t>14.9625229</t>
  </si>
  <si>
    <t>19.9790151</t>
  </si>
  <si>
    <t>12.1026066</t>
  </si>
  <si>
    <t>18.4759776</t>
  </si>
  <si>
    <t>15.0622126</t>
  </si>
  <si>
    <t>20.3616202</t>
  </si>
  <si>
    <t>13.3237086</t>
  </si>
  <si>
    <t>18.1555762</t>
  </si>
  <si>
    <t>-2.0387756</t>
  </si>
  <si>
    <t>22.9290365</t>
  </si>
  <si>
    <t>32.5538468</t>
  </si>
  <si>
    <t>19.4363236</t>
  </si>
  <si>
    <t>26.6934566</t>
  </si>
  <si>
    <t>20.2817444</t>
  </si>
  <si>
    <t>14.7652226</t>
  </si>
  <si>
    <t>11.9597759</t>
  </si>
  <si>
    <t>22.0007645</t>
  </si>
  <si>
    <t>14.3616091</t>
  </si>
  <si>
    <t>26.7906337</t>
  </si>
  <si>
    <t>12.9499467</t>
  </si>
  <si>
    <t>14.8795722</t>
  </si>
  <si>
    <t>25.8773087</t>
  </si>
  <si>
    <t>19.1531258</t>
  </si>
  <si>
    <t>13.6389914</t>
  </si>
  <si>
    <t>8.9047071</t>
  </si>
  <si>
    <t>27.2876667</t>
  </si>
  <si>
    <t>20.2633033</t>
  </si>
  <si>
    <t>19.1228747</t>
  </si>
  <si>
    <t>15.6253033</t>
  </si>
  <si>
    <t>14.5262068</t>
  </si>
  <si>
    <t>19.0262419</t>
  </si>
  <si>
    <t>15.9432648</t>
  </si>
  <si>
    <t>23.9312271</t>
  </si>
  <si>
    <t>16.7404808</t>
  </si>
  <si>
    <t>10.9061087</t>
  </si>
  <si>
    <t>20.0113940</t>
  </si>
  <si>
    <t>11.8263296</t>
  </si>
  <si>
    <t>8.1160892</t>
  </si>
  <si>
    <t>21.3484391</t>
  </si>
  <si>
    <t>29.7597747</t>
  </si>
  <si>
    <t>20.2010641</t>
  </si>
  <si>
    <t>10.4328045</t>
  </si>
  <si>
    <t>14.7607226</t>
  </si>
  <si>
    <t>19.6247878</t>
  </si>
  <si>
    <t>23.3039353</t>
  </si>
  <si>
    <t>21.8488647</t>
  </si>
  <si>
    <t>21.2024249</t>
  </si>
  <si>
    <t>13.0765408</t>
  </si>
  <si>
    <t>27.3141712</t>
  </si>
  <si>
    <t>15.0521916</t>
  </si>
  <si>
    <t>13.2889879</t>
  </si>
  <si>
    <t>-0.9736412</t>
  </si>
  <si>
    <t>13.8705216</t>
  </si>
  <si>
    <t>16.6098177</t>
  </si>
  <si>
    <t>20.8665043</t>
  </si>
  <si>
    <t>23.4998778</t>
  </si>
  <si>
    <t>12.8010664</t>
  </si>
  <si>
    <t>27.9804739</t>
  </si>
  <si>
    <t>29.1255854</t>
  </si>
  <si>
    <t>19.5397143</t>
  </si>
  <si>
    <t>18.4998865</t>
  </si>
  <si>
    <t>22.3825657</t>
  </si>
  <si>
    <t>18.7373135</t>
  </si>
  <si>
    <t>21.4080018</t>
  </si>
  <si>
    <t>10.9112260</t>
  </si>
  <si>
    <t>18.0812192</t>
  </si>
  <si>
    <t>22.6871781</t>
  </si>
  <si>
    <t>27.6345127</t>
  </si>
  <si>
    <t>4.1036155</t>
  </si>
  <si>
    <t>3.8163230</t>
  </si>
  <si>
    <t>11.2998849</t>
  </si>
  <si>
    <t>23.2262984</t>
  </si>
  <si>
    <t>7.8145033</t>
  </si>
  <si>
    <t>12.2004804</t>
  </si>
  <si>
    <t>28.7453299</t>
  </si>
  <si>
    <t>16.9371392</t>
  </si>
  <si>
    <t>26.0927069</t>
  </si>
  <si>
    <t>14.1605488</t>
  </si>
  <si>
    <t>18.8910290</t>
  </si>
  <si>
    <t>9.3254464</t>
  </si>
  <si>
    <t>11.4635539</t>
  </si>
  <si>
    <t>20.6156832</t>
  </si>
  <si>
    <t>23.0382483</t>
  </si>
  <si>
    <t>-3.5048271</t>
  </si>
  <si>
    <t>21.0574866</t>
  </si>
  <si>
    <t>19.3263991</t>
  </si>
  <si>
    <t>17.5714379</t>
  </si>
  <si>
    <t>18.7814025</t>
  </si>
  <si>
    <t>8.3353935</t>
  </si>
  <si>
    <t>32.0304533</t>
  </si>
  <si>
    <t>9.1653570</t>
  </si>
  <si>
    <t>11.1431824</t>
  </si>
  <si>
    <t>13.8518060</t>
  </si>
  <si>
    <t>Rnorm(120,25,4)</t>
  </si>
  <si>
    <t>29.27753</t>
  </si>
  <si>
    <t>27.64701</t>
  </si>
  <si>
    <t>18.96084</t>
  </si>
  <si>
    <t>23.86990</t>
  </si>
  <si>
    <t>21.12387</t>
  </si>
  <si>
    <t>23.45917</t>
  </si>
  <si>
    <t>18.61263</t>
  </si>
  <si>
    <t>22.21447</t>
  </si>
  <si>
    <t>28.43833</t>
  </si>
  <si>
    <t>24.18873</t>
  </si>
  <si>
    <t>23.91889</t>
  </si>
  <si>
    <t>28.59022</t>
  </si>
  <si>
    <t>31.17633</t>
  </si>
  <si>
    <t>23.43770</t>
  </si>
  <si>
    <t>18.18248</t>
  </si>
  <si>
    <t>16.99194</t>
  </si>
  <si>
    <t>27.61690</t>
  </si>
  <si>
    <t>21.76653</t>
  </si>
  <si>
    <t>21.63846</t>
  </si>
  <si>
    <t>29.09179</t>
  </si>
  <si>
    <t>31.63273</t>
  </si>
  <si>
    <t>21.74014</t>
  </si>
  <si>
    <t>21.50254</t>
  </si>
  <si>
    <t>33.41828</t>
  </si>
  <si>
    <t>22.01022</t>
  </si>
  <si>
    <t>27.27641</t>
  </si>
  <si>
    <t>23.18892</t>
  </si>
  <si>
    <t>26.91671</t>
  </si>
  <si>
    <t>27.15031</t>
  </si>
  <si>
    <t>21.16804</t>
  </si>
  <si>
    <t>23.40837</t>
  </si>
  <si>
    <t>20.80875</t>
  </si>
  <si>
    <t>26.44423</t>
  </si>
  <si>
    <t>30.13551</t>
  </si>
  <si>
    <t>28.91171</t>
  </si>
  <si>
    <t>20.15786</t>
  </si>
  <si>
    <t>24.67419</t>
  </si>
  <si>
    <t>29.24185</t>
  </si>
  <si>
    <t>33.33092</t>
  </si>
  <si>
    <t>28.66608</t>
  </si>
  <si>
    <t>25.33119</t>
  </si>
  <si>
    <t>22.14688</t>
  </si>
  <si>
    <t>24.48716</t>
  </si>
  <si>
    <t>22.81084</t>
  </si>
  <si>
    <t>32.29336</t>
  </si>
  <si>
    <t>25.46643</t>
  </si>
  <si>
    <t>31.56776</t>
  </si>
  <si>
    <t>21.89075</t>
  </si>
  <si>
    <t>26.81941</t>
  </si>
  <si>
    <t>24.59429</t>
  </si>
  <si>
    <t>23.36539</t>
  </si>
  <si>
    <t>27.18568</t>
  </si>
  <si>
    <t>21.05124</t>
  </si>
  <si>
    <t>18.46049</t>
  </si>
  <si>
    <t>24.49267</t>
  </si>
  <si>
    <t>21.53044</t>
  </si>
  <si>
    <t>27.70557</t>
  </si>
  <si>
    <t>18.63646</t>
  </si>
  <si>
    <t>27.56170</t>
  </si>
  <si>
    <t>20.87004</t>
  </si>
  <si>
    <t>24.59679</t>
  </si>
  <si>
    <t>27.31018</t>
  </si>
  <si>
    <t>19.22060</t>
  </si>
  <si>
    <t>24.98511</t>
  </si>
  <si>
    <t>25.61592</t>
  </si>
  <si>
    <t>22.40203</t>
  </si>
  <si>
    <t>28.11368</t>
  </si>
  <si>
    <t>23.90060</t>
  </si>
  <si>
    <t>27.18586</t>
  </si>
  <si>
    <t>23.96033</t>
  </si>
  <si>
    <t>23.04297</t>
  </si>
  <si>
    <t>20.99091</t>
  </si>
  <si>
    <t>29.28148</t>
  </si>
  <si>
    <t>24.03547</t>
  </si>
  <si>
    <t>18.63867</t>
  </si>
  <si>
    <t>25.91673</t>
  </si>
  <si>
    <t>16.25196</t>
  </si>
  <si>
    <t>22.81173</t>
  </si>
  <si>
    <t>23.60233</t>
  </si>
  <si>
    <t>28.13452</t>
  </si>
  <si>
    <t>27.26458</t>
  </si>
  <si>
    <t>21.45890</t>
  </si>
  <si>
    <t>24.29469</t>
  </si>
  <si>
    <t>26.65746</t>
  </si>
  <si>
    <t>27.19520</t>
  </si>
  <si>
    <t>30.89849</t>
  </si>
  <si>
    <t>27.33324</t>
  </si>
  <si>
    <t>25.78507</t>
  </si>
  <si>
    <t>28.10854</t>
  </si>
  <si>
    <t>25.78457</t>
  </si>
  <si>
    <t>24.96209</t>
  </si>
  <si>
    <t>20.88800</t>
  </si>
  <si>
    <t>25.94847</t>
  </si>
  <si>
    <t>20.84343</t>
  </si>
  <si>
    <t>24.94918</t>
  </si>
  <si>
    <t>26.50360</t>
  </si>
  <si>
    <t>30.24303</t>
  </si>
  <si>
    <t>24.02944</t>
  </si>
  <si>
    <t>30.14392</t>
  </si>
  <si>
    <t>31.90635</t>
  </si>
  <si>
    <t>22.60951</t>
  </si>
  <si>
    <t>25.08659</t>
  </si>
  <si>
    <t>24.12791</t>
  </si>
  <si>
    <t>17.63351</t>
  </si>
  <si>
    <t>35.27912</t>
  </si>
  <si>
    <t>24.12313</t>
  </si>
  <si>
    <t>23.52419</t>
  </si>
  <si>
    <t>23.92407</t>
  </si>
  <si>
    <t>20.91667</t>
  </si>
  <si>
    <t>20.43571</t>
  </si>
  <si>
    <t>24.22616</t>
  </si>
  <si>
    <t>15.60936</t>
  </si>
  <si>
    <t>25.03572</t>
  </si>
  <si>
    <t>15.47645</t>
  </si>
  <si>
    <t>25.13517</t>
  </si>
  <si>
    <t>29.61297</t>
  </si>
  <si>
    <t>24.11766</t>
  </si>
  <si>
    <t>25.09278</t>
  </si>
  <si>
    <t>24.56499</t>
  </si>
  <si>
    <t>23.29386</t>
  </si>
  <si>
    <t>15.109956</t>
  </si>
  <si>
    <t>12.646821</t>
  </si>
  <si>
    <t>5.518379</t>
  </si>
  <si>
    <t>12.081353</t>
  </si>
  <si>
    <t>10.449668</t>
  </si>
  <si>
    <t>8.280030</t>
  </si>
  <si>
    <t>3.739525</t>
  </si>
  <si>
    <t>13.354835</t>
  </si>
  <si>
    <t>11.835853</t>
  </si>
  <si>
    <t>13.070822</t>
  </si>
  <si>
    <t>10.230154</t>
  </si>
  <si>
    <t>8.764264</t>
  </si>
  <si>
    <t>7.640495</t>
  </si>
  <si>
    <t>8.440437</t>
  </si>
  <si>
    <t>9.643399</t>
  </si>
  <si>
    <t>8.734673</t>
  </si>
  <si>
    <t>6.595504</t>
  </si>
  <si>
    <t>10.975804</t>
  </si>
  <si>
    <t>5.920584</t>
  </si>
  <si>
    <t>7.423268</t>
  </si>
  <si>
    <t>7.340180</t>
  </si>
  <si>
    <t>7.876402</t>
  </si>
  <si>
    <t>13.400200</t>
  </si>
  <si>
    <t>1.452284</t>
  </si>
  <si>
    <t>5.485686</t>
  </si>
  <si>
    <t>3.796744</t>
  </si>
  <si>
    <t>7.625869</t>
  </si>
  <si>
    <t>6.157153</t>
  </si>
  <si>
    <t>12.821786</t>
  </si>
  <si>
    <t>12.678688</t>
  </si>
  <si>
    <t>8.363292</t>
  </si>
  <si>
    <t>15.545002</t>
  </si>
  <si>
    <t>11.276834</t>
  </si>
  <si>
    <t>5.737456</t>
  </si>
  <si>
    <t>6.127907</t>
  </si>
  <si>
    <t>6.786337</t>
  </si>
  <si>
    <t>10.563610</t>
  </si>
  <si>
    <t>9.793243</t>
  </si>
  <si>
    <t>13.057870</t>
  </si>
  <si>
    <t>10.221875</t>
  </si>
  <si>
    <t>13.004303</t>
  </si>
  <si>
    <t>9.181327</t>
  </si>
  <si>
    <t>11.800093</t>
  </si>
  <si>
    <t>12.489693</t>
  </si>
  <si>
    <t>12.422246</t>
  </si>
  <si>
    <t>14.348309</t>
  </si>
  <si>
    <t>5.807028</t>
  </si>
  <si>
    <t>7.753068</t>
  </si>
  <si>
    <t>8.361087</t>
  </si>
  <si>
    <t>10.627138</t>
  </si>
  <si>
    <t>9.780230</t>
  </si>
  <si>
    <t>13.762591</t>
  </si>
  <si>
    <t>8.494634</t>
  </si>
  <si>
    <t>5.927395</t>
  </si>
  <si>
    <t>10.443044</t>
  </si>
  <si>
    <t>10.120186</t>
  </si>
  <si>
    <t>4.149693</t>
  </si>
  <si>
    <t>6.348195</t>
  </si>
  <si>
    <t>7.413504</t>
  </si>
  <si>
    <t>12.872984</t>
  </si>
  <si>
    <t>7.133872</t>
  </si>
  <si>
    <t>9.135367</t>
  </si>
  <si>
    <t>8.684562</t>
  </si>
  <si>
    <t>7.738765</t>
  </si>
  <si>
    <t>3.673807</t>
  </si>
  <si>
    <t>5.667908</t>
  </si>
  <si>
    <t>4.530872</t>
  </si>
  <si>
    <t>9.826889</t>
  </si>
  <si>
    <t>11.333666</t>
  </si>
  <si>
    <t>6.156081</t>
  </si>
  <si>
    <t>7.890454</t>
  </si>
  <si>
    <t>10.764644</t>
  </si>
  <si>
    <t>4.833224</t>
  </si>
  <si>
    <t>13.692014</t>
  </si>
  <si>
    <t>10.374445</t>
  </si>
  <si>
    <t>10.549780</t>
  </si>
  <si>
    <t>5.479607</t>
  </si>
  <si>
    <t>6.684586</t>
  </si>
  <si>
    <t>8.356509</t>
  </si>
  <si>
    <t>12.137968</t>
  </si>
  <si>
    <t>6.871710</t>
  </si>
  <si>
    <t>8.913420</t>
  </si>
  <si>
    <t>11.809348</t>
  </si>
  <si>
    <t>10.045001</t>
  </si>
  <si>
    <t>7.767162</t>
  </si>
  <si>
    <t>9.678412</t>
  </si>
  <si>
    <t>11.076817</t>
  </si>
  <si>
    <t>4.937670</t>
  </si>
  <si>
    <t>4.571731</t>
  </si>
  <si>
    <t>11.851593</t>
  </si>
  <si>
    <t>10.452115</t>
  </si>
  <si>
    <t>9.532385</t>
  </si>
  <si>
    <t>9.235952</t>
  </si>
  <si>
    <t>10.635966</t>
  </si>
  <si>
    <t>8.377767</t>
  </si>
  <si>
    <t>10.254122</t>
  </si>
  <si>
    <t>8.483136</t>
  </si>
  <si>
    <t>13.321182</t>
  </si>
  <si>
    <t>8.405645</t>
  </si>
  <si>
    <t>8.525587</t>
  </si>
  <si>
    <t>6.315691</t>
  </si>
  <si>
    <t>15.068519</t>
  </si>
  <si>
    <t>7.580644</t>
  </si>
  <si>
    <t>10.060710</t>
  </si>
  <si>
    <t>11.557234</t>
  </si>
  <si>
    <t>7.989332</t>
  </si>
  <si>
    <t>7.324492</t>
  </si>
  <si>
    <t>11.671811</t>
  </si>
  <si>
    <t>6.222065</t>
  </si>
  <si>
    <t>5.226813</t>
  </si>
  <si>
    <t>6.201882</t>
  </si>
  <si>
    <t>8.500529</t>
  </si>
  <si>
    <t>7.468498</t>
  </si>
  <si>
    <t>6.478528</t>
  </si>
  <si>
    <t>8.180885</t>
  </si>
  <si>
    <t>6.780001</t>
  </si>
  <si>
    <t>11.129160</t>
  </si>
  <si>
    <t>7.520349</t>
  </si>
  <si>
    <t>8.273484</t>
  </si>
  <si>
    <t>10.235863</t>
  </si>
  <si>
    <t>Rnorm(120,9,3)</t>
  </si>
  <si>
    <t>Vecteur de rendements</t>
  </si>
  <si>
    <t>Mean</t>
  </si>
  <si>
    <t>StDev</t>
  </si>
  <si>
    <t>Actif A</t>
  </si>
  <si>
    <t>Actif B</t>
  </si>
  <si>
    <t>Actif D</t>
  </si>
  <si>
    <t>Actif E</t>
  </si>
  <si>
    <t>Actif F</t>
  </si>
  <si>
    <t>Actif G</t>
  </si>
  <si>
    <t>Actif H</t>
  </si>
  <si>
    <t>Actif I</t>
  </si>
  <si>
    <t>Actif J</t>
  </si>
  <si>
    <t>Actif C</t>
  </si>
  <si>
    <t>5.8272892</t>
  </si>
  <si>
    <t>24.2584057</t>
  </si>
  <si>
    <t>41.7865781</t>
  </si>
  <si>
    <t>37.0292226</t>
  </si>
  <si>
    <t>65.8576923</t>
  </si>
  <si>
    <t>54.1234664</t>
  </si>
  <si>
    <t>96.3092514</t>
  </si>
  <si>
    <t>90.4128296</t>
  </si>
  <si>
    <t>27.7036356</t>
  </si>
  <si>
    <t>7.4298095</t>
  </si>
  <si>
    <t>15.1800459</t>
  </si>
  <si>
    <t>94.7626754</t>
  </si>
  <si>
    <t>53.8893570</t>
  </si>
  <si>
    <t>49.9303618</t>
  </si>
  <si>
    <t>152.4769922</t>
  </si>
  <si>
    <t>68.2990933</t>
  </si>
  <si>
    <t>50.5368234</t>
  </si>
  <si>
    <t>-27.6247122</t>
  </si>
  <si>
    <t>74.3349316</t>
  </si>
  <si>
    <t>86.3307035</t>
  </si>
  <si>
    <t>53.8117287</t>
  </si>
  <si>
    <t>66.4737147</t>
  </si>
  <si>
    <t>30.4594094</t>
  </si>
  <si>
    <t>103.5750860</t>
  </si>
  <si>
    <t>50.6955559</t>
  </si>
  <si>
    <t>55.1843829</t>
  </si>
  <si>
    <t>47.3795286</t>
  </si>
  <si>
    <t>37.3095829</t>
  </si>
  <si>
    <t>91.9856168</t>
  </si>
  <si>
    <t>61.3486987</t>
  </si>
  <si>
    <t>25.4716647</t>
  </si>
  <si>
    <t>94.4358584</t>
  </si>
  <si>
    <t>70.7816077</t>
  </si>
  <si>
    <t>69.5846536</t>
  </si>
  <si>
    <t>27.3783151</t>
  </si>
  <si>
    <t>134.0659661</t>
  </si>
  <si>
    <t>112.3727090</t>
  </si>
  <si>
    <t>18.6498648</t>
  </si>
  <si>
    <t>118.0592691</t>
  </si>
  <si>
    <t>41.2431152</t>
  </si>
  <si>
    <t>65.1100079</t>
  </si>
  <si>
    <t>86.4846627</t>
  </si>
  <si>
    <t>-10.7792271</t>
  </si>
  <si>
    <t>122.2412429</t>
  </si>
  <si>
    <t>25.4247783</t>
  </si>
  <si>
    <t>29.7254197</t>
  </si>
  <si>
    <t>90.1943788</t>
  </si>
  <si>
    <t>5.5742909</t>
  </si>
  <si>
    <t>32.0649647</t>
  </si>
  <si>
    <t>18.2536876</t>
  </si>
  <si>
    <t>50.9294308</t>
  </si>
  <si>
    <t>42.3920611</t>
  </si>
  <si>
    <t>11.1566450</t>
  </si>
  <si>
    <t>51.6153095</t>
  </si>
  <si>
    <t>64.6938891</t>
  </si>
  <si>
    <t>61.8319719</t>
  </si>
  <si>
    <t>42.4944945</t>
  </si>
  <si>
    <t>32.8363294</t>
  </si>
  <si>
    <t>81.3158340</t>
  </si>
  <si>
    <t>98.8713868</t>
  </si>
  <si>
    <t>17.1112191</t>
  </si>
  <si>
    <t>89.9006436</t>
  </si>
  <si>
    <t>23.0335500</t>
  </si>
  <si>
    <t>46.9575094</t>
  </si>
  <si>
    <t>50.8806403</t>
  </si>
  <si>
    <t>84.7744714</t>
  </si>
  <si>
    <t>37.8236859</t>
  </si>
  <si>
    <t>45.7974270</t>
  </si>
  <si>
    <t>36.2092787</t>
  </si>
  <si>
    <t>4.3130770</t>
  </si>
  <si>
    <t>92.3861053</t>
  </si>
  <si>
    <t>36.1995830</t>
  </si>
  <si>
    <t>-0.9597536</t>
  </si>
  <si>
    <t>51.3974203</t>
  </si>
  <si>
    <t>54.2783245</t>
  </si>
  <si>
    <t>107.5187055</t>
  </si>
  <si>
    <t>62.2744170</t>
  </si>
  <si>
    <t>50.0553169</t>
  </si>
  <si>
    <t>71.1535177</t>
  </si>
  <si>
    <t>16.6548971</t>
  </si>
  <si>
    <t>75.1763660</t>
  </si>
  <si>
    <t>48.5782096</t>
  </si>
  <si>
    <t>102.3232480</t>
  </si>
  <si>
    <t>65.5396352</t>
  </si>
  <si>
    <t>74.6535729</t>
  </si>
  <si>
    <t>67.8781495</t>
  </si>
  <si>
    <t>25.2936653</t>
  </si>
  <si>
    <t>77.5735945</t>
  </si>
  <si>
    <t>4.4684946</t>
  </si>
  <si>
    <t>56.9803848</t>
  </si>
  <si>
    <t>65.1460094</t>
  </si>
  <si>
    <t>20.1864253</t>
  </si>
  <si>
    <t>41.7900426</t>
  </si>
  <si>
    <t>35.5216107</t>
  </si>
  <si>
    <t>90.7516088</t>
  </si>
  <si>
    <t>-10.6123313</t>
  </si>
  <si>
    <t>22.0496394</t>
  </si>
  <si>
    <t>68.8803914</t>
  </si>
  <si>
    <t>72.8283288</t>
  </si>
  <si>
    <t>70.2363014</t>
  </si>
  <si>
    <t>19.2672550</t>
  </si>
  <si>
    <t>50.9480021</t>
  </si>
  <si>
    <t>46.6549457</t>
  </si>
  <si>
    <t>77.8861730</t>
  </si>
  <si>
    <t>69.2860985</t>
  </si>
  <si>
    <t>47.5573846</t>
  </si>
  <si>
    <t>70.9379801</t>
  </si>
  <si>
    <t>21.3001963</t>
  </si>
  <si>
    <t>41.1550431</t>
  </si>
  <si>
    <t>3.6354986</t>
  </si>
  <si>
    <t>48.9655011</t>
  </si>
  <si>
    <t>7.3094961</t>
  </si>
  <si>
    <t>-10.4519946</t>
  </si>
  <si>
    <t>44.4673551</t>
  </si>
  <si>
    <t>69.8435473</t>
  </si>
  <si>
    <t>49.4860165</t>
  </si>
  <si>
    <t>78.3457361</t>
  </si>
  <si>
    <t>76.7459935</t>
  </si>
  <si>
    <t>28.5089838</t>
  </si>
  <si>
    <t>44.8913633</t>
  </si>
  <si>
    <t>57.5117235772358</t>
  </si>
  <si>
    <t>23.5617073170732</t>
  </si>
  <si>
    <t>65.7342756097561</t>
  </si>
  <si>
    <t>16.2870731707317</t>
  </si>
  <si>
    <t>26.4891056910569</t>
  </si>
  <si>
    <t>60.4231</t>
  </si>
  <si>
    <t>42.2006910569106</t>
  </si>
  <si>
    <t>9.35264227642276</t>
  </si>
  <si>
    <t>66.9139349593496</t>
  </si>
  <si>
    <t>52.7284959349593</t>
  </si>
  <si>
    <t>35.7692308609226</t>
  </si>
  <si>
    <t>4.68180349293105</t>
  </si>
  <si>
    <t>83.7464280029444</t>
  </si>
  <si>
    <t>15.7909794612956</t>
  </si>
  <si>
    <t>8.08067265177418</t>
  </si>
  <si>
    <t>68.2431484821364</t>
  </si>
  <si>
    <t>14.5713550024934</t>
  </si>
  <si>
    <t>4.51197402026093</t>
  </si>
  <si>
    <t>45.6069397527574</t>
  </si>
  <si>
    <t>13.0038227502872</t>
  </si>
  <si>
    <t>26.70075</t>
  </si>
  <si>
    <t>25.56900</t>
  </si>
  <si>
    <t>22.91994</t>
  </si>
  <si>
    <t>28.98565</t>
  </si>
  <si>
    <t>25.21492</t>
  </si>
  <si>
    <t>26.17663</t>
  </si>
  <si>
    <t>23.71427</t>
  </si>
  <si>
    <t>19.69173</t>
  </si>
  <si>
    <t>26.52231</t>
  </si>
  <si>
    <t>24.16934</t>
  </si>
  <si>
    <t>36.23911</t>
  </si>
  <si>
    <t>24.50268</t>
  </si>
  <si>
    <t>26.98307</t>
  </si>
  <si>
    <t>28.69952</t>
  </si>
  <si>
    <t>22.31820</t>
  </si>
  <si>
    <t>20.25724</t>
  </si>
  <si>
    <t>24.45716</t>
  </si>
  <si>
    <t>31.38166</t>
  </si>
  <si>
    <t>25.57137</t>
  </si>
  <si>
    <t>20.38118</t>
  </si>
  <si>
    <t>25.51474</t>
  </si>
  <si>
    <t>22.96078</t>
  </si>
  <si>
    <t>29.57209</t>
  </si>
  <si>
    <t>18.06457</t>
  </si>
  <si>
    <t>29.30061</t>
  </si>
  <si>
    <t>15.71614</t>
  </si>
  <si>
    <t>25.11582</t>
  </si>
  <si>
    <t>27.05764</t>
  </si>
  <si>
    <t>21.68755</t>
  </si>
  <si>
    <t>19.24765</t>
  </si>
  <si>
    <t>30.89839</t>
  </si>
  <si>
    <t>34.07571</t>
  </si>
  <si>
    <t>21.62001</t>
  </si>
  <si>
    <t>29.74316</t>
  </si>
  <si>
    <t>35.13483</t>
  </si>
  <si>
    <t>29.16549</t>
  </si>
  <si>
    <t>18.00026</t>
  </si>
  <si>
    <t>28.39139</t>
  </si>
  <si>
    <t>21.78119</t>
  </si>
  <si>
    <t>29.17181</t>
  </si>
  <si>
    <t>23.35597</t>
  </si>
  <si>
    <t>25.54686</t>
  </si>
  <si>
    <t>23.08259</t>
  </si>
  <si>
    <t>21.46891</t>
  </si>
  <si>
    <t>18.76024</t>
  </si>
  <si>
    <t>21.49162</t>
  </si>
  <si>
    <t>22.50351</t>
  </si>
  <si>
    <t>21.47009</t>
  </si>
  <si>
    <t>15.90785</t>
  </si>
  <si>
    <t>25.59375</t>
  </si>
  <si>
    <t>25.11272</t>
  </si>
  <si>
    <t>19.68445</t>
  </si>
  <si>
    <t>26.21658</t>
  </si>
  <si>
    <t>22.26917</t>
  </si>
  <si>
    <t>22.54223</t>
  </si>
  <si>
    <t>17.65038</t>
  </si>
  <si>
    <t>25.48842</t>
  </si>
  <si>
    <t>28.44136</t>
  </si>
  <si>
    <t>27.55048</t>
  </si>
  <si>
    <t>23.85182</t>
  </si>
  <si>
    <t>23.47550</t>
  </si>
  <si>
    <t>31.27950</t>
  </si>
  <si>
    <t>29.67604</t>
  </si>
  <si>
    <t>22.92932</t>
  </si>
  <si>
    <t>21.24119</t>
  </si>
  <si>
    <t>18.15941</t>
  </si>
  <si>
    <t>18.07908</t>
  </si>
  <si>
    <t>19.95895</t>
  </si>
  <si>
    <t>14.31049</t>
  </si>
  <si>
    <t>27.50984</t>
  </si>
  <si>
    <t>23.21117</t>
  </si>
  <si>
    <t>22.08677</t>
  </si>
  <si>
    <t>17.05594</t>
  </si>
  <si>
    <t>27.35269</t>
  </si>
  <si>
    <t>28.73030</t>
  </si>
  <si>
    <t>24.37295</t>
  </si>
  <si>
    <t>20.68289</t>
  </si>
  <si>
    <t>24.85622</t>
  </si>
  <si>
    <t>26.73976</t>
  </si>
  <si>
    <t>26.71124</t>
  </si>
  <si>
    <t>26.72911</t>
  </si>
  <si>
    <t>24.67947</t>
  </si>
  <si>
    <t>33.07599</t>
  </si>
  <si>
    <t>26.60377</t>
  </si>
  <si>
    <t>24.16299</t>
  </si>
  <si>
    <t>29.05409</t>
  </si>
  <si>
    <t>24.97861</t>
  </si>
  <si>
    <t>17.17910</t>
  </si>
  <si>
    <t>22.97436</t>
  </si>
  <si>
    <t>24.09281</t>
  </si>
  <si>
    <t>21.90892</t>
  </si>
  <si>
    <t>23.25963</t>
  </si>
  <si>
    <t>30.68406</t>
  </si>
  <si>
    <t>26.27567</t>
  </si>
  <si>
    <t>20.88793</t>
  </si>
  <si>
    <t>27.55061</t>
  </si>
  <si>
    <t>26.07873</t>
  </si>
  <si>
    <t>16.99772</t>
  </si>
  <si>
    <t>30.35229</t>
  </si>
  <si>
    <t>25.41529</t>
  </si>
  <si>
    <t>24.63598</t>
  </si>
  <si>
    <t>22.09036</t>
  </si>
  <si>
    <t>32.47434</t>
  </si>
  <si>
    <t>18.10717</t>
  </si>
  <si>
    <t>20.28158</t>
  </si>
  <si>
    <t>32.40708</t>
  </si>
  <si>
    <t>17.47910</t>
  </si>
  <si>
    <t>25.16938</t>
  </si>
  <si>
    <t>25.26308</t>
  </si>
  <si>
    <t>31.98408</t>
  </si>
  <si>
    <t>27.61006</t>
  </si>
  <si>
    <t>34.43382</t>
  </si>
  <si>
    <t>17.35280</t>
  </si>
  <si>
    <t>26.95397</t>
  </si>
  <si>
    <t>19.88659</t>
  </si>
  <si>
    <t>29.16057</t>
  </si>
  <si>
    <t>27.29970</t>
  </si>
  <si>
    <t>24.50979</t>
  </si>
  <si>
    <t>26.53010</t>
  </si>
  <si>
    <t>21.09398</t>
  </si>
  <si>
    <t>139.8442875</t>
  </si>
  <si>
    <t>32.3381489</t>
  </si>
  <si>
    <t>-44.2079229</t>
  </si>
  <si>
    <t>136.9164474</t>
  </si>
  <si>
    <t>12.9276594</t>
  </si>
  <si>
    <t>33.1714530</t>
  </si>
  <si>
    <t>0.2325632</t>
  </si>
  <si>
    <t>64.9901774</t>
  </si>
  <si>
    <t>59.0705539</t>
  </si>
  <si>
    <t>147.4970075</t>
  </si>
  <si>
    <t>100.8358998</t>
  </si>
  <si>
    <t>-33.6615344</t>
  </si>
  <si>
    <t>117.1953965</t>
  </si>
  <si>
    <t>2.9159927</t>
  </si>
  <si>
    <t>126.8965332</t>
  </si>
  <si>
    <t>138.8376762</t>
  </si>
  <si>
    <t>68.5773318</t>
  </si>
  <si>
    <t>176.8575175</t>
  </si>
  <si>
    <t>-28.5829247</t>
  </si>
  <si>
    <t>48.1887406</t>
  </si>
  <si>
    <t>113.0706686</t>
  </si>
  <si>
    <t>98.2051484</t>
  </si>
  <si>
    <t>-39.3510005</t>
  </si>
  <si>
    <t>9.3444991</t>
  </si>
  <si>
    <t>49.5030191</t>
  </si>
  <si>
    <t>15.6893266</t>
  </si>
  <si>
    <t>199.6890033</t>
  </si>
  <si>
    <t>41.3447631</t>
  </si>
  <si>
    <t>60.3565234</t>
  </si>
  <si>
    <t>126.4161761</t>
  </si>
  <si>
    <t>46.2804996</t>
  </si>
  <si>
    <t>-99.1319971</t>
  </si>
  <si>
    <t>130.6874610</t>
  </si>
  <si>
    <t>142.0993374</t>
  </si>
  <si>
    <t>46.3144258</t>
  </si>
  <si>
    <t>59.9014923</t>
  </si>
  <si>
    <t>80.3390170</t>
  </si>
  <si>
    <t>222.1029565</t>
  </si>
  <si>
    <t>229.8681873</t>
  </si>
  <si>
    <t>125.2793727</t>
  </si>
  <si>
    <t>67.4127270</t>
  </si>
  <si>
    <t>-20.5653891</t>
  </si>
  <si>
    <t>-33.3089378</t>
  </si>
  <si>
    <t>79.5804728</t>
  </si>
  <si>
    <t>100.4764074</t>
  </si>
  <si>
    <t>72.7172037</t>
  </si>
  <si>
    <t>125.6570002</t>
  </si>
  <si>
    <t>40.0215593</t>
  </si>
  <si>
    <t>39.4833399</t>
  </si>
  <si>
    <t>74.6588203</t>
  </si>
  <si>
    <t>106.4839952</t>
  </si>
  <si>
    <t>76.6742232</t>
  </si>
  <si>
    <t>127.3238627</t>
  </si>
  <si>
    <t>168.4497412</t>
  </si>
  <si>
    <t>8.5522115</t>
  </si>
  <si>
    <t>226.1736223</t>
  </si>
  <si>
    <t>-185.4037664</t>
  </si>
  <si>
    <t>169.7092388</t>
  </si>
  <si>
    <t>125.3435111</t>
  </si>
  <si>
    <t>-63.9390838</t>
  </si>
  <si>
    <t>15.6851763</t>
  </si>
  <si>
    <t>91.2079238</t>
  </si>
  <si>
    <t>57.6680278</t>
  </si>
  <si>
    <t>24.7285956</t>
  </si>
  <si>
    <t>57.9979714</t>
  </si>
  <si>
    <t>160.1477469</t>
  </si>
  <si>
    <t>53.3835326</t>
  </si>
  <si>
    <t>123.7273129</t>
  </si>
  <si>
    <t>-20.0352184</t>
  </si>
  <si>
    <t>187.6147101</t>
  </si>
  <si>
    <t>32.2056222</t>
  </si>
  <si>
    <t>172.6368605</t>
  </si>
  <si>
    <t>104.5710612</t>
  </si>
  <si>
    <t>74.8280867</t>
  </si>
  <si>
    <t>4.1325410</t>
  </si>
  <si>
    <t>138.9577562</t>
  </si>
  <si>
    <t>68.5795192</t>
  </si>
  <si>
    <t>152.5271689</t>
  </si>
  <si>
    <t>-7.7801506</t>
  </si>
  <si>
    <t>39.0941217</t>
  </si>
  <si>
    <t>116.9239612</t>
  </si>
  <si>
    <t>113.4695201</t>
  </si>
  <si>
    <t>120.5688887</t>
  </si>
  <si>
    <t>64.2543417</t>
  </si>
  <si>
    <t>148.1412249</t>
  </si>
  <si>
    <t>2.0919253</t>
  </si>
  <si>
    <t>84.6949941</t>
  </si>
  <si>
    <t>105.4338030</t>
  </si>
  <si>
    <t>-17.3107101</t>
  </si>
  <si>
    <t>43.9331540</t>
  </si>
  <si>
    <t>155.6460995</t>
  </si>
  <si>
    <t>124.0515050</t>
  </si>
  <si>
    <t>-76.0849370</t>
  </si>
  <si>
    <t>46.4143721</t>
  </si>
  <si>
    <t>2.8434705</t>
  </si>
  <si>
    <t>59.1275464</t>
  </si>
  <si>
    <t>86.6806897</t>
  </si>
  <si>
    <t>215.1902238</t>
  </si>
  <si>
    <t>9.3629954</t>
  </si>
  <si>
    <t>189.6943528</t>
  </si>
  <si>
    <t>1.3896583</t>
  </si>
  <si>
    <t>92.3697668</t>
  </si>
  <si>
    <t>-63.5014769</t>
  </si>
  <si>
    <t>159.3322468</t>
  </si>
  <si>
    <t>91.2277253</t>
  </si>
  <si>
    <t>-6.8250111</t>
  </si>
  <si>
    <t>1.7355227</t>
  </si>
  <si>
    <t>25.9040533</t>
  </si>
  <si>
    <t>-16.0063862</t>
  </si>
  <si>
    <t>269.5705749</t>
  </si>
  <si>
    <t>115.7493041</t>
  </si>
  <si>
    <t>24.0995519</t>
  </si>
  <si>
    <t>-14.8948020</t>
  </si>
  <si>
    <t>129.3766850</t>
  </si>
  <si>
    <t>-19.6282324</t>
  </si>
  <si>
    <t>-41.7131423</t>
  </si>
  <si>
    <t>74.7735866</t>
  </si>
  <si>
    <t>205.1949285</t>
  </si>
  <si>
    <t>169.2931611</t>
  </si>
  <si>
    <t>166.7923323</t>
  </si>
  <si>
    <t>16.7135353</t>
  </si>
  <si>
    <t>19.0715255</t>
  </si>
  <si>
    <t>-18.8355459</t>
  </si>
  <si>
    <t>13.0224796</t>
  </si>
  <si>
    <t>23.7329533</t>
  </si>
  <si>
    <t>-10.5779585</t>
  </si>
  <si>
    <t>12.8569685</t>
  </si>
  <si>
    <t>36.4084191</t>
  </si>
  <si>
    <t>17.0742680</t>
  </si>
  <si>
    <t>9.7625312</t>
  </si>
  <si>
    <t>13.4418092</t>
  </si>
  <si>
    <t>36.9940544</t>
  </si>
  <si>
    <t>16.2215632</t>
  </si>
  <si>
    <t>9.0215386</t>
  </si>
  <si>
    <t>9.6552931</t>
  </si>
  <si>
    <t>43.3441043</t>
  </si>
  <si>
    <t>-1.4682255</t>
  </si>
  <si>
    <t>15.9984749</t>
  </si>
  <si>
    <t>16.2954350</t>
  </si>
  <si>
    <t>41.7490316</t>
  </si>
  <si>
    <t>17.8697132</t>
  </si>
  <si>
    <t>-3.9938560</t>
  </si>
  <si>
    <t>28.7904451</t>
  </si>
  <si>
    <t>0.4100752</t>
  </si>
  <si>
    <t>40.0827970</t>
  </si>
  <si>
    <t>18.0563182</t>
  </si>
  <si>
    <t>19.1389159</t>
  </si>
  <si>
    <t>28.7324852</t>
  </si>
  <si>
    <t>30.3238445</t>
  </si>
  <si>
    <t>25.4693212</t>
  </si>
  <si>
    <t>23.5566089</t>
  </si>
  <si>
    <t>26.4868902</t>
  </si>
  <si>
    <t>21.2315065</t>
  </si>
  <si>
    <t>25.3880473</t>
  </si>
  <si>
    <t>33.8308503</t>
  </si>
  <si>
    <t>25.1187501</t>
  </si>
  <si>
    <t>-1.9148282</t>
  </si>
  <si>
    <t>-13.7511197</t>
  </si>
  <si>
    <t>7.3172108</t>
  </si>
  <si>
    <t>27.3771516</t>
  </si>
  <si>
    <t>13.7636367</t>
  </si>
  <si>
    <t>-0.9392575</t>
  </si>
  <si>
    <t>29.3721208</t>
  </si>
  <si>
    <t>38.0803791</t>
  </si>
  <si>
    <t>48.9348826</t>
  </si>
  <si>
    <t>20.6326660</t>
  </si>
  <si>
    <t>36.9662592</t>
  </si>
  <si>
    <t>9.6798424</t>
  </si>
  <si>
    <t>25.2830061</t>
  </si>
  <si>
    <t>5.2641976</t>
  </si>
  <si>
    <t>10.5834369</t>
  </si>
  <si>
    <t>32.5212645</t>
  </si>
  <si>
    <t>30.7808775</t>
  </si>
  <si>
    <t>7.9004788</t>
  </si>
  <si>
    <t>-10.1547069</t>
  </si>
  <si>
    <t>7.9323793</t>
  </si>
  <si>
    <t>43.5462300</t>
  </si>
  <si>
    <t>29.6965077</t>
  </si>
  <si>
    <t>-1.2728926</t>
  </si>
  <si>
    <t>29.7561408</t>
  </si>
  <si>
    <t>6.1234498</t>
  </si>
  <si>
    <t>16.0409072</t>
  </si>
  <si>
    <t>3.3975731</t>
  </si>
  <si>
    <t>25.6663706</t>
  </si>
  <si>
    <t>42.3128944</t>
  </si>
  <si>
    <t>-5.9717998</t>
  </si>
  <si>
    <t>-3.4644471</t>
  </si>
  <si>
    <t>25.6676591</t>
  </si>
  <si>
    <t>7.5620268</t>
  </si>
  <si>
    <t>23.1692220</t>
  </si>
  <si>
    <t>32.7534220</t>
  </si>
  <si>
    <t>2.1704467</t>
  </si>
  <si>
    <t>-0.7120201</t>
  </si>
  <si>
    <t>1.5552603</t>
  </si>
  <si>
    <t>31.6185045</t>
  </si>
  <si>
    <t>31.8737680</t>
  </si>
  <si>
    <t>24.9478540</t>
  </si>
  <si>
    <t>55.3798956</t>
  </si>
  <si>
    <t>11.0807767</t>
  </si>
  <si>
    <t>21.6264359</t>
  </si>
  <si>
    <t>11.4498381</t>
  </si>
  <si>
    <t>22.9704978</t>
  </si>
  <si>
    <t>29.9966237</t>
  </si>
  <si>
    <t>13.6603679</t>
  </si>
  <si>
    <t>-13.9657746</t>
  </si>
  <si>
    <t>34.2423487</t>
  </si>
  <si>
    <t>37.9098377</t>
  </si>
  <si>
    <t>19.2316915</t>
  </si>
  <si>
    <t>0.8845295</t>
  </si>
  <si>
    <t>22.0266151</t>
  </si>
  <si>
    <t>37.4022555</t>
  </si>
  <si>
    <t>7.8115987</t>
  </si>
  <si>
    <t>7.3223184</t>
  </si>
  <si>
    <t>12.4943324</t>
  </si>
  <si>
    <t>6.1035039</t>
  </si>
  <si>
    <t>13.4617095</t>
  </si>
  <si>
    <t>26.9694888</t>
  </si>
  <si>
    <t>22.6185825</t>
  </si>
  <si>
    <t>-0.6304440</t>
  </si>
  <si>
    <t>14.9448459</t>
  </si>
  <si>
    <t>6.8052869</t>
  </si>
  <si>
    <t>41.3653678</t>
  </si>
  <si>
    <t>3.6729032</t>
  </si>
  <si>
    <t>45.4138578</t>
  </si>
  <si>
    <t>35.3809060</t>
  </si>
  <si>
    <t>-2.9882168</t>
  </si>
  <si>
    <t>44.6144625</t>
  </si>
  <si>
    <t>22.4120018</t>
  </si>
  <si>
    <t>18.7081884</t>
  </si>
  <si>
    <t>21.6379851</t>
  </si>
  <si>
    <t>32.1101112</t>
  </si>
  <si>
    <t>14.2207771</t>
  </si>
  <si>
    <t>21.2746018</t>
  </si>
  <si>
    <t>10.9173087</t>
  </si>
  <si>
    <t>21.4747671</t>
  </si>
  <si>
    <t>22.1013140</t>
  </si>
  <si>
    <t>35.9561710</t>
  </si>
  <si>
    <t>28.5901982</t>
  </si>
  <si>
    <t>14.4115685</t>
  </si>
  <si>
    <t>-10.7459273</t>
  </si>
  <si>
    <t>34.41008</t>
  </si>
  <si>
    <t>30.17553</t>
  </si>
  <si>
    <t>18.92345</t>
  </si>
  <si>
    <t>21.35633</t>
  </si>
  <si>
    <t>34.84568</t>
  </si>
  <si>
    <t>11.23825</t>
  </si>
  <si>
    <t>31.95707</t>
  </si>
  <si>
    <t>33.32700</t>
  </si>
  <si>
    <t>19.17305</t>
  </si>
  <si>
    <t>15.41540</t>
  </si>
  <si>
    <t>33.61378</t>
  </si>
  <si>
    <t>27.53802</t>
  </si>
  <si>
    <t>32.76672</t>
  </si>
  <si>
    <t>32.78031</t>
  </si>
  <si>
    <t>25.03967</t>
  </si>
  <si>
    <t>30.26098</t>
  </si>
  <si>
    <t>35.36546</t>
  </si>
  <si>
    <t>17.46800</t>
  </si>
  <si>
    <t>32.41865</t>
  </si>
  <si>
    <t>9.33729</t>
  </si>
  <si>
    <t>33.00179</t>
  </si>
  <si>
    <t>41.55906</t>
  </si>
  <si>
    <t>20.73046</t>
  </si>
  <si>
    <t>27.65108</t>
  </si>
  <si>
    <t>28.80927</t>
  </si>
  <si>
    <t>30.38980</t>
  </si>
  <si>
    <t>32.40970</t>
  </si>
  <si>
    <t>25.89400</t>
  </si>
  <si>
    <t>37.88975</t>
  </si>
  <si>
    <t>26.73177</t>
  </si>
  <si>
    <t>22.56661</t>
  </si>
  <si>
    <t>41.39451</t>
  </si>
  <si>
    <t>16.89061</t>
  </si>
  <si>
    <t>26.12692</t>
  </si>
  <si>
    <t>28.05474</t>
  </si>
  <si>
    <t>16.56111</t>
  </si>
  <si>
    <t>26.63972</t>
  </si>
  <si>
    <t>31.15461</t>
  </si>
  <si>
    <t>14.19786</t>
  </si>
  <si>
    <t>28.41701</t>
  </si>
  <si>
    <t>34.26498</t>
  </si>
  <si>
    <t>12.57355</t>
  </si>
  <si>
    <t>33.15287</t>
  </si>
  <si>
    <t>30.45796</t>
  </si>
  <si>
    <t>16.81126</t>
  </si>
  <si>
    <t>31.61639</t>
  </si>
  <si>
    <t>15.15182</t>
  </si>
  <si>
    <t>25.83010</t>
  </si>
  <si>
    <t>15.78092</t>
  </si>
  <si>
    <t>22.67043</t>
  </si>
  <si>
    <t>33.10403</t>
  </si>
  <si>
    <t>12.00220</t>
  </si>
  <si>
    <t>32.94181</t>
  </si>
  <si>
    <t>35.56090</t>
  </si>
  <si>
    <t>17.73602</t>
  </si>
  <si>
    <t>27.41950</t>
  </si>
  <si>
    <t>49.78294</t>
  </si>
  <si>
    <t>30.13205</t>
  </si>
  <si>
    <t>42.08597</t>
  </si>
  <si>
    <t>25.91512</t>
  </si>
  <si>
    <t>26.61929</t>
  </si>
  <si>
    <t>41.40342</t>
  </si>
  <si>
    <t>36.36383</t>
  </si>
  <si>
    <t>29.72096</t>
  </si>
  <si>
    <t>20.13652</t>
  </si>
  <si>
    <t>23.65701</t>
  </si>
  <si>
    <t>14.77768</t>
  </si>
  <si>
    <t>22.67472</t>
  </si>
  <si>
    <t>28.85633</t>
  </si>
  <si>
    <t>29.61279</t>
  </si>
  <si>
    <t>23.54394</t>
  </si>
  <si>
    <t>31.60664</t>
  </si>
  <si>
    <t>30.28766</t>
  </si>
  <si>
    <t>37.55223</t>
  </si>
  <si>
    <t>35.93550</t>
  </si>
  <si>
    <t>25.11403</t>
  </si>
  <si>
    <t>23.40099</t>
  </si>
  <si>
    <t>22.56099</t>
  </si>
  <si>
    <t>32.30476</t>
  </si>
  <si>
    <t>33.85932</t>
  </si>
  <si>
    <t>20.50998</t>
  </si>
  <si>
    <t>30.57576</t>
  </si>
  <si>
    <t>33.18267</t>
  </si>
  <si>
    <t>21.34725</t>
  </si>
  <si>
    <t>17.52538</t>
  </si>
  <si>
    <t>38.06464</t>
  </si>
  <si>
    <t>36.27331</t>
  </si>
  <si>
    <t>19.78949</t>
  </si>
  <si>
    <t>21.72008</t>
  </si>
  <si>
    <t>20.34564</t>
  </si>
  <si>
    <t>34.69475</t>
  </si>
  <si>
    <t>18.16504</t>
  </si>
  <si>
    <t>30.72798</t>
  </si>
  <si>
    <t>25.21908</t>
  </si>
  <si>
    <t>28.45464</t>
  </si>
  <si>
    <t>30.37841</t>
  </si>
  <si>
    <t>40.88565</t>
  </si>
  <si>
    <t>44.40716</t>
  </si>
  <si>
    <t>39.74614</t>
  </si>
  <si>
    <t>21.37581</t>
  </si>
  <si>
    <t>28.04780</t>
  </si>
  <si>
    <t>28.89722</t>
  </si>
  <si>
    <t>28.92564</t>
  </si>
  <si>
    <t>24.90345</t>
  </si>
  <si>
    <t>44.78620</t>
  </si>
  <si>
    <t>31.27422</t>
  </si>
  <si>
    <t>51.80242</t>
  </si>
  <si>
    <t>20.63289</t>
  </si>
  <si>
    <t>12.23502</t>
  </si>
  <si>
    <t>13.53692</t>
  </si>
  <si>
    <t>27.10661</t>
  </si>
  <si>
    <t>31.28757</t>
  </si>
  <si>
    <t>23.78686</t>
  </si>
  <si>
    <t>33.61357</t>
  </si>
  <si>
    <t>28.98048</t>
  </si>
  <si>
    <t>29.67267</t>
  </si>
  <si>
    <t>38.56228</t>
  </si>
  <si>
    <t>26.00435</t>
  </si>
  <si>
    <t>23.15232</t>
  </si>
  <si>
    <t>42.70400</t>
  </si>
  <si>
    <t>44.259321</t>
  </si>
  <si>
    <t>53.910802</t>
  </si>
  <si>
    <t>42.401596</t>
  </si>
  <si>
    <t>20.518500</t>
  </si>
  <si>
    <t>26.094496</t>
  </si>
  <si>
    <t>37.687384</t>
  </si>
  <si>
    <t>56.275565</t>
  </si>
  <si>
    <t>48.492784</t>
  </si>
  <si>
    <t>43.707475</t>
  </si>
  <si>
    <t>42.269505</t>
  </si>
  <si>
    <t>48.555218</t>
  </si>
  <si>
    <t>67.196139</t>
  </si>
  <si>
    <t>75.830859</t>
  </si>
  <si>
    <t>55.755234</t>
  </si>
  <si>
    <t>43.655883</t>
  </si>
  <si>
    <t>15.826188</t>
  </si>
  <si>
    <t>59.717664</t>
  </si>
  <si>
    <t>38.897327</t>
  </si>
  <si>
    <t>38.424813</t>
  </si>
  <si>
    <t>58.262335</t>
  </si>
  <si>
    <t>26.453812</t>
  </si>
  <si>
    <t>19.995196</t>
  </si>
  <si>
    <t>69.275886</t>
  </si>
  <si>
    <t>31.770658</t>
  </si>
  <si>
    <t>40.042513</t>
  </si>
  <si>
    <t>35.178900</t>
  </si>
  <si>
    <t>40.307579</t>
  </si>
  <si>
    <t>50.688644</t>
  </si>
  <si>
    <t>57.728565</t>
  </si>
  <si>
    <t>39.940829</t>
  </si>
  <si>
    <t>43.411066</t>
  </si>
  <si>
    <t>45.640871</t>
  </si>
  <si>
    <t>52.039458</t>
  </si>
  <si>
    <t>46.184381</t>
  </si>
  <si>
    <t>34.519613</t>
  </si>
  <si>
    <t>49.405349</t>
  </si>
  <si>
    <t>50.179147</t>
  </si>
  <si>
    <t>66.445761</t>
  </si>
  <si>
    <t>28.908181</t>
  </si>
  <si>
    <t>11.750126</t>
  </si>
  <si>
    <t>20.257691</t>
  </si>
  <si>
    <t>22.721623</t>
  </si>
  <si>
    <t>54.103950</t>
  </si>
  <si>
    <t>42.505359</t>
  </si>
  <si>
    <t>65.016979</t>
  </si>
  <si>
    <t>9.309392</t>
  </si>
  <si>
    <t>60.651346</t>
  </si>
  <si>
    <t>41.151199</t>
  </si>
  <si>
    <t>42.340705</t>
  </si>
  <si>
    <t>32.448309</t>
  </si>
  <si>
    <t>45.884166</t>
  </si>
  <si>
    <t>44.040685</t>
  </si>
  <si>
    <t>17.462778</t>
  </si>
  <si>
    <t>46.190799</t>
  </si>
  <si>
    <t>38.750772</t>
  </si>
  <si>
    <t>43.247851</t>
  </si>
  <si>
    <t>58.839456</t>
  </si>
  <si>
    <t>55.169365</t>
  </si>
  <si>
    <t>14.284940</t>
  </si>
  <si>
    <t>28.354747</t>
  </si>
  <si>
    <t>56.260165</t>
  </si>
  <si>
    <t>19.648230</t>
  </si>
  <si>
    <t>50.082317</t>
  </si>
  <si>
    <t>52.205102</t>
  </si>
  <si>
    <t>36.558019</t>
  </si>
  <si>
    <t>41.586885</t>
  </si>
  <si>
    <t>40.321005</t>
  </si>
  <si>
    <t>43.528839</t>
  </si>
  <si>
    <t>44.742538</t>
  </si>
  <si>
    <t>33.287058</t>
  </si>
  <si>
    <t>32.705498</t>
  </si>
  <si>
    <t>61.037466</t>
  </si>
  <si>
    <t>79.457206</t>
  </si>
  <si>
    <t>25.305355</t>
  </si>
  <si>
    <t>52.969185</t>
  </si>
  <si>
    <t>27.070941</t>
  </si>
  <si>
    <t>15.453011</t>
  </si>
  <si>
    <t>32.370915</t>
  </si>
  <si>
    <t>52.256509</t>
  </si>
  <si>
    <t>26.271955</t>
  </si>
  <si>
    <t>41.029220</t>
  </si>
  <si>
    <t>43.467755</t>
  </si>
  <si>
    <t>31.069814</t>
  </si>
  <si>
    <t>49.272015</t>
  </si>
  <si>
    <t>36.931733</t>
  </si>
  <si>
    <t>57.170612</t>
  </si>
  <si>
    <t>28.458032</t>
  </si>
  <si>
    <t>43.534462</t>
  </si>
  <si>
    <t>48.205186</t>
  </si>
  <si>
    <t>37.184449</t>
  </si>
  <si>
    <t>46.065228</t>
  </si>
  <si>
    <t>27.199185</t>
  </si>
  <si>
    <t>41.285157</t>
  </si>
  <si>
    <t>34.077329</t>
  </si>
  <si>
    <t>39.221147</t>
  </si>
  <si>
    <t>40.433380</t>
  </si>
  <si>
    <t>71.794141</t>
  </si>
  <si>
    <t>43.455646</t>
  </si>
  <si>
    <t>43.449332</t>
  </si>
  <si>
    <t>37.243093</t>
  </si>
  <si>
    <t>62.525122</t>
  </si>
  <si>
    <t>44.543436</t>
  </si>
  <si>
    <t>69.804054</t>
  </si>
  <si>
    <t>44.524359</t>
  </si>
  <si>
    <t>54.280574</t>
  </si>
  <si>
    <t>35.070770</t>
  </si>
  <si>
    <t>47.749579</t>
  </si>
  <si>
    <t>42.140439</t>
  </si>
  <si>
    <t>62.019549</t>
  </si>
  <si>
    <t>39.984288</t>
  </si>
  <si>
    <t>73.445076</t>
  </si>
  <si>
    <t>31.089958</t>
  </si>
  <si>
    <t>33.568839</t>
  </si>
  <si>
    <t>70.282366</t>
  </si>
  <si>
    <t>33.346877</t>
  </si>
  <si>
    <t>52.743751</t>
  </si>
  <si>
    <t>24.440323</t>
  </si>
  <si>
    <t>10.808818</t>
  </si>
  <si>
    <t>48.966957</t>
  </si>
  <si>
    <t>25.272516</t>
  </si>
  <si>
    <t>12.46621138</t>
  </si>
  <si>
    <t>11.39519697</t>
  </si>
  <si>
    <t>1.41329908</t>
  </si>
  <si>
    <t>7.67007117</t>
  </si>
  <si>
    <t>15.55330684</t>
  </si>
  <si>
    <t>10.76563478</t>
  </si>
  <si>
    <t>12.66846771</t>
  </si>
  <si>
    <t>6.26494765</t>
  </si>
  <si>
    <t>9.43466506</t>
  </si>
  <si>
    <t>10.60638701</t>
  </si>
  <si>
    <t>9.46910455</t>
  </si>
  <si>
    <t>12.73272097</t>
  </si>
  <si>
    <t>4.95077700</t>
  </si>
  <si>
    <t>8.25528145</t>
  </si>
  <si>
    <t>15.25919407</t>
  </si>
  <si>
    <t>5.91608889</t>
  </si>
  <si>
    <t>9.17473657</t>
  </si>
  <si>
    <t>4.30471219</t>
  </si>
  <si>
    <t>6.08385764</t>
  </si>
  <si>
    <t>11.37921480</t>
  </si>
  <si>
    <t>-1.15991119</t>
  </si>
  <si>
    <t>2.41355702</t>
  </si>
  <si>
    <t>11.26249335</t>
  </si>
  <si>
    <t>9.90269160</t>
  </si>
  <si>
    <t>10.53819223</t>
  </si>
  <si>
    <t>2.81644299</t>
  </si>
  <si>
    <t>7.72674558</t>
  </si>
  <si>
    <t>6.24869446</t>
  </si>
  <si>
    <t>9.36329183</t>
  </si>
  <si>
    <t>2.16038939</t>
  </si>
  <si>
    <t>13.36498492</t>
  </si>
  <si>
    <t>12.92879832</t>
  </si>
  <si>
    <t>7.97546328</t>
  </si>
  <si>
    <t>6.88952263</t>
  </si>
  <si>
    <t>15.78077434</t>
  </si>
  <si>
    <t>11.30959097</t>
  </si>
  <si>
    <t>16.25976136</t>
  </si>
  <si>
    <t>7.91739208</t>
  </si>
  <si>
    <t>7.73922091</t>
  </si>
  <si>
    <t>13.22819447</t>
  </si>
  <si>
    <t>-0.03415662</t>
  </si>
  <si>
    <t>4.03062641</t>
  </si>
  <si>
    <t>13.57041794</t>
  </si>
  <si>
    <t>8.58533275</t>
  </si>
  <si>
    <t>6.75561855</t>
  </si>
  <si>
    <t>12.18796332</t>
  </si>
  <si>
    <t>7.97481830</t>
  </si>
  <si>
    <t>10.83944601</t>
  </si>
  <si>
    <t>13.38786695</t>
  </si>
  <si>
    <t>4.78078160</t>
  </si>
  <si>
    <t>12.06048835</t>
  </si>
  <si>
    <t>10.70528495</t>
  </si>
  <si>
    <t>6.71884429</t>
  </si>
  <si>
    <t>11.84953664</t>
  </si>
  <si>
    <t>6.56722656</t>
  </si>
  <si>
    <t>11.80431789</t>
  </si>
  <si>
    <t>21.24806441</t>
  </si>
  <si>
    <t>16.16026342</t>
  </si>
  <si>
    <t>13.46887392</t>
  </si>
  <si>
    <t>5.36597492</t>
  </si>
  <si>
    <t>9.11933999</t>
  </si>
  <si>
    <t>4.48305202</t>
  </si>
  <si>
    <t>9.29861820</t>
  </si>
  <si>
    <t>18.33596245</t>
  </si>
  <si>
    <t>1.69490606</t>
  </si>
  <si>
    <t>10.76858984</t>
  </si>
  <si>
    <t>8.48533770</t>
  </si>
  <si>
    <t>9.32030356</t>
  </si>
  <si>
    <t>4.30215823</t>
  </si>
  <si>
    <t>5.65828136</t>
  </si>
  <si>
    <t>11.38095383</t>
  </si>
  <si>
    <t>8.19703833</t>
  </si>
  <si>
    <t>1.86710555</t>
  </si>
  <si>
    <t>2.57891720</t>
  </si>
  <si>
    <t>6.15830896</t>
  </si>
  <si>
    <t>6.39245534</t>
  </si>
  <si>
    <t>21.67605758</t>
  </si>
  <si>
    <t>12.55939279</t>
  </si>
  <si>
    <t>8.53444575</t>
  </si>
  <si>
    <t>10.50695055</t>
  </si>
  <si>
    <t>1.76252237</t>
  </si>
  <si>
    <t>12.90187870</t>
  </si>
  <si>
    <t>10.09380728</t>
  </si>
  <si>
    <t>11.71265959</t>
  </si>
  <si>
    <t>13.57503249</t>
  </si>
  <si>
    <t>11.55144515</t>
  </si>
  <si>
    <t>10.32401465</t>
  </si>
  <si>
    <t>5.21319073</t>
  </si>
  <si>
    <t>3.40127471</t>
  </si>
  <si>
    <t>6.04837933</t>
  </si>
  <si>
    <t>8.30360122</t>
  </si>
  <si>
    <t>11.85858959</t>
  </si>
  <si>
    <t>2.85073886</t>
  </si>
  <si>
    <t>7.28493324</t>
  </si>
  <si>
    <t>10.12672156</t>
  </si>
  <si>
    <t>12.07579271</t>
  </si>
  <si>
    <t>5.46675216</t>
  </si>
  <si>
    <t>8.52392955</t>
  </si>
  <si>
    <t>17.96653406</t>
  </si>
  <si>
    <t>8.84276717</t>
  </si>
  <si>
    <t>7.33045817</t>
  </si>
  <si>
    <t>16.86882831</t>
  </si>
  <si>
    <t>9.73196855</t>
  </si>
  <si>
    <t>14.05528041</t>
  </si>
  <si>
    <t>2.86374783</t>
  </si>
  <si>
    <t>12.27218103</t>
  </si>
  <si>
    <t>12.99790944</t>
  </si>
  <si>
    <t>2.28586650</t>
  </si>
  <si>
    <t>5.86445994</t>
  </si>
  <si>
    <t>10.34452860</t>
  </si>
  <si>
    <t>10.95082137</t>
  </si>
  <si>
    <t>14.64150000</t>
  </si>
  <si>
    <t>7.59729085</t>
  </si>
  <si>
    <t>7.42618848</t>
  </si>
  <si>
    <t>18.40808381</t>
  </si>
  <si>
    <t>10.01406278</t>
  </si>
  <si>
    <t>6.83176313</t>
  </si>
  <si>
    <t>10.24800361</t>
  </si>
  <si>
    <t>4.19108288</t>
  </si>
  <si>
    <t>11.77985386</t>
  </si>
  <si>
    <t>65.12349</t>
  </si>
  <si>
    <t>59.54765</t>
  </si>
  <si>
    <t>46.96202</t>
  </si>
  <si>
    <t>66.07037</t>
  </si>
  <si>
    <t>57.68063</t>
  </si>
  <si>
    <t>43.21199</t>
  </si>
  <si>
    <t>56.76958</t>
  </si>
  <si>
    <t>62.50774</t>
  </si>
  <si>
    <t>43.87326</t>
  </si>
  <si>
    <t>71.17380</t>
  </si>
  <si>
    <t>62.31902</t>
  </si>
  <si>
    <t>54.09666</t>
  </si>
  <si>
    <t>48.87550</t>
  </si>
  <si>
    <t>42.61163</t>
  </si>
  <si>
    <t>45.26998</t>
  </si>
  <si>
    <t>60.27655</t>
  </si>
  <si>
    <t>49.95537</t>
  </si>
  <si>
    <t>53.87770</t>
  </si>
  <si>
    <t>68.72026</t>
  </si>
  <si>
    <t>39.85304</t>
  </si>
  <si>
    <t>39.28128</t>
  </si>
  <si>
    <t>70.97009</t>
  </si>
  <si>
    <t>34.44892</t>
  </si>
  <si>
    <t>89.43608</t>
  </si>
  <si>
    <t>46.46173</t>
  </si>
  <si>
    <t>52.67367</t>
  </si>
  <si>
    <t>48.67419</t>
  </si>
  <si>
    <t>70.81609</t>
  </si>
  <si>
    <t>42.40311</t>
  </si>
  <si>
    <t>38.65859</t>
  </si>
  <si>
    <t>62.81759</t>
  </si>
  <si>
    <t>72.46258</t>
  </si>
  <si>
    <t>56.48557</t>
  </si>
  <si>
    <t>37.76085</t>
  </si>
  <si>
    <t>44.51069</t>
  </si>
  <si>
    <t>35.47758</t>
  </si>
  <si>
    <t>50.45973</t>
  </si>
  <si>
    <t>67.09460</t>
  </si>
  <si>
    <t>62.39642</t>
  </si>
  <si>
    <t>47.39051</t>
  </si>
  <si>
    <t>63.73934</t>
  </si>
  <si>
    <t>42.91318</t>
  </si>
  <si>
    <t>60.73127</t>
  </si>
  <si>
    <t>87.62566</t>
  </si>
  <si>
    <t>76.13635</t>
  </si>
  <si>
    <t>43.11504</t>
  </si>
  <si>
    <t>96.67866</t>
  </si>
  <si>
    <t>57.26785</t>
  </si>
  <si>
    <t>59.49809</t>
  </si>
  <si>
    <t>42.17662</t>
  </si>
  <si>
    <t>70.03792</t>
  </si>
  <si>
    <t>58.88796</t>
  </si>
  <si>
    <t>69.33400</t>
  </si>
  <si>
    <t>48.58307</t>
  </si>
  <si>
    <t>58.76734</t>
  </si>
  <si>
    <t>59.53635</t>
  </si>
  <si>
    <t>60.91273</t>
  </si>
  <si>
    <t>71.49362</t>
  </si>
  <si>
    <t>36.65749</t>
  </si>
  <si>
    <t>42.89511</t>
  </si>
  <si>
    <t>51.45492</t>
  </si>
  <si>
    <t>17.38039</t>
  </si>
  <si>
    <t>65.13070</t>
  </si>
  <si>
    <t>63.09747</t>
  </si>
  <si>
    <t>42.48451</t>
  </si>
  <si>
    <t>73.44699</t>
  </si>
  <si>
    <t>64.35058</t>
  </si>
  <si>
    <t>43.48477</t>
  </si>
  <si>
    <t>42.73878</t>
  </si>
  <si>
    <t>46.97820</t>
  </si>
  <si>
    <t>49.28621</t>
  </si>
  <si>
    <t>28.37584</t>
  </si>
  <si>
    <t>44.25684</t>
  </si>
  <si>
    <t>43.39116</t>
  </si>
  <si>
    <t>44.97971</t>
  </si>
  <si>
    <t>35.02978</t>
  </si>
  <si>
    <t>62.96066</t>
  </si>
  <si>
    <t>50.60100</t>
  </si>
  <si>
    <t>48.53468</t>
  </si>
  <si>
    <t>49.24709</t>
  </si>
  <si>
    <t>51.61203</t>
  </si>
  <si>
    <t>77.42904</t>
  </si>
  <si>
    <t>47.57375</t>
  </si>
  <si>
    <t>52.86634</t>
  </si>
  <si>
    <t>35.72368</t>
  </si>
  <si>
    <t>44.96227</t>
  </si>
  <si>
    <t>47.19316</t>
  </si>
  <si>
    <t>50.47191</t>
  </si>
  <si>
    <t>59.38006</t>
  </si>
  <si>
    <t>57.78621</t>
  </si>
  <si>
    <t>50.78109</t>
  </si>
  <si>
    <t>40.20195</t>
  </si>
  <si>
    <t>62.21033</t>
  </si>
  <si>
    <t>45.72672</t>
  </si>
  <si>
    <t>46.86237</t>
  </si>
  <si>
    <t>30.82377</t>
  </si>
  <si>
    <t>76.21319</t>
  </si>
  <si>
    <t>40.18786</t>
  </si>
  <si>
    <t>28.39964</t>
  </si>
  <si>
    <t>55.14963</t>
  </si>
  <si>
    <t>52.71726</t>
  </si>
  <si>
    <t>50.46707</t>
  </si>
  <si>
    <t>22.61476</t>
  </si>
  <si>
    <t>56.08313</t>
  </si>
  <si>
    <t>60.65005</t>
  </si>
  <si>
    <t>27.33985</t>
  </si>
  <si>
    <t>56.64915</t>
  </si>
  <si>
    <t>50.22740</t>
  </si>
  <si>
    <t>63.25911</t>
  </si>
  <si>
    <t>80.61387</t>
  </si>
  <si>
    <t>55.79251</t>
  </si>
  <si>
    <t>63.04542</t>
  </si>
  <si>
    <t>55.89829</t>
  </si>
  <si>
    <t>22.33439</t>
  </si>
  <si>
    <t>68.78221</t>
  </si>
  <si>
    <t>70.95964</t>
  </si>
  <si>
    <t>48.34752</t>
  </si>
  <si>
    <t>57.53818</t>
  </si>
  <si>
    <t>52.00660</t>
  </si>
  <si>
    <t>61.49524</t>
  </si>
  <si>
    <t>41.424432</t>
  </si>
  <si>
    <t>120.933106</t>
  </si>
  <si>
    <t>61.317776</t>
  </si>
  <si>
    <t>42.701087</t>
  </si>
  <si>
    <t>68.286420</t>
  </si>
  <si>
    <t>112.782000</t>
  </si>
  <si>
    <t>68.952324</t>
  </si>
  <si>
    <t>53.477060</t>
  </si>
  <si>
    <t>-5.770989</t>
  </si>
  <si>
    <t>110.396481</t>
  </si>
  <si>
    <t>69.326839</t>
  </si>
  <si>
    <t>103.542547</t>
  </si>
  <si>
    <t>41.666483</t>
  </si>
  <si>
    <t>38.650297</t>
  </si>
  <si>
    <t>-9.999337</t>
  </si>
  <si>
    <t>12.816427</t>
  </si>
  <si>
    <t>128.885825</t>
  </si>
  <si>
    <t>72.434770</t>
  </si>
  <si>
    <t>79.698599</t>
  </si>
  <si>
    <t>93.613445</t>
  </si>
  <si>
    <t>62.490101</t>
  </si>
  <si>
    <t>38.816091</t>
  </si>
  <si>
    <t>35.226867</t>
  </si>
  <si>
    <t>32.519454</t>
  </si>
  <si>
    <t>4.221217</t>
  </si>
  <si>
    <t>22.278708</t>
  </si>
  <si>
    <t>67.555284</t>
  </si>
  <si>
    <t>-4.683134</t>
  </si>
  <si>
    <t>30.450786</t>
  </si>
  <si>
    <t>103.824854</t>
  </si>
  <si>
    <t>145.398032</t>
  </si>
  <si>
    <t>90.560159</t>
  </si>
  <si>
    <t>84.059420</t>
  </si>
  <si>
    <t>54.397140</t>
  </si>
  <si>
    <t>98.751682</t>
  </si>
  <si>
    <t>78.353939</t>
  </si>
  <si>
    <t>106.501500</t>
  </si>
  <si>
    <t>50.505540</t>
  </si>
  <si>
    <t>65.146458</t>
  </si>
  <si>
    <t>89.873156</t>
  </si>
  <si>
    <t>62.729550</t>
  </si>
  <si>
    <t>67.395104</t>
  </si>
  <si>
    <t>134.036205</t>
  </si>
  <si>
    <t>40.487149</t>
  </si>
  <si>
    <t>54.367202</t>
  </si>
  <si>
    <t>97.774636</t>
  </si>
  <si>
    <t>73.190914</t>
  </si>
  <si>
    <t>41.433210</t>
  </si>
  <si>
    <t>149.871080</t>
  </si>
  <si>
    <t>128.393269</t>
  </si>
  <si>
    <t>117.374050</t>
  </si>
  <si>
    <t>78.207117</t>
  </si>
  <si>
    <t>76.176199</t>
  </si>
  <si>
    <t>53.669502</t>
  </si>
  <si>
    <t>34.811266</t>
  </si>
  <si>
    <t>41.385859</t>
  </si>
  <si>
    <t>125.676501</t>
  </si>
  <si>
    <t>88.839159</t>
  </si>
  <si>
    <t>69.913890</t>
  </si>
  <si>
    <t>190.019100</t>
  </si>
  <si>
    <t>29.670298</t>
  </si>
  <si>
    <t>123.660285</t>
  </si>
  <si>
    <t>81.234932</t>
  </si>
  <si>
    <t>113.507897</t>
  </si>
  <si>
    <t>157.269462</t>
  </si>
  <si>
    <t>69.762961</t>
  </si>
  <si>
    <t>43.070472</t>
  </si>
  <si>
    <t>96.614626</t>
  </si>
  <si>
    <t>111.366799</t>
  </si>
  <si>
    <t>29.362976</t>
  </si>
  <si>
    <t>44.932285</t>
  </si>
  <si>
    <t>-40.007916</t>
  </si>
  <si>
    <t>133.662864</t>
  </si>
  <si>
    <t>90.956781</t>
  </si>
  <si>
    <t>147.222725</t>
  </si>
  <si>
    <t>34.327179</t>
  </si>
  <si>
    <t>131.270380</t>
  </si>
  <si>
    <t>86.518636</t>
  </si>
  <si>
    <t>39.104142</t>
  </si>
  <si>
    <t>-9.301542</t>
  </si>
  <si>
    <t>75.478364</t>
  </si>
  <si>
    <t>38.556451</t>
  </si>
  <si>
    <t>119.743240</t>
  </si>
  <si>
    <t>175.420359</t>
  </si>
  <si>
    <t>64.853694</t>
  </si>
  <si>
    <t>65.089452</t>
  </si>
  <si>
    <t>73.804294</t>
  </si>
  <si>
    <t>52.301676</t>
  </si>
  <si>
    <t>72.558689</t>
  </si>
  <si>
    <t>58.369719</t>
  </si>
  <si>
    <t>144.439037</t>
  </si>
  <si>
    <t>-18.683036</t>
  </si>
  <si>
    <t>119.008873</t>
  </si>
  <si>
    <t>34.766730</t>
  </si>
  <si>
    <t>84.687266</t>
  </si>
  <si>
    <t>155.572793</t>
  </si>
  <si>
    <t>18.997564</t>
  </si>
  <si>
    <t>35.662715</t>
  </si>
  <si>
    <t>83.800559</t>
  </si>
  <si>
    <t>188.656189</t>
  </si>
  <si>
    <t>197.630660</t>
  </si>
  <si>
    <t>142.083719</t>
  </si>
  <si>
    <t>2.361832</t>
  </si>
  <si>
    <t>66.602344</t>
  </si>
  <si>
    <t>92.408448</t>
  </si>
  <si>
    <t>162.024174</t>
  </si>
  <si>
    <t>49.124509</t>
  </si>
  <si>
    <t>123.546993</t>
  </si>
  <si>
    <t>62.331406</t>
  </si>
  <si>
    <t>30.775125</t>
  </si>
  <si>
    <t>130.991585</t>
  </si>
  <si>
    <t>107.160834</t>
  </si>
  <si>
    <t>80.608588</t>
  </si>
  <si>
    <t>23.574903</t>
  </si>
  <si>
    <t>128.184148</t>
  </si>
  <si>
    <t>122.685736</t>
  </si>
  <si>
    <t>89.961952</t>
  </si>
  <si>
    <t>24.504223</t>
  </si>
  <si>
    <t>42.945592</t>
  </si>
  <si>
    <t>11.091906</t>
  </si>
  <si>
    <t>187.6908450</t>
  </si>
  <si>
    <t>41.5883526</t>
  </si>
  <si>
    <t>25.0610129</t>
  </si>
  <si>
    <t>26.6927489</t>
  </si>
  <si>
    <t>113.6930204</t>
  </si>
  <si>
    <t>46.6431369</t>
  </si>
  <si>
    <t>25.7069198</t>
  </si>
  <si>
    <t>0.5043332</t>
  </si>
  <si>
    <t>-11.1585847</t>
  </si>
  <si>
    <t>-9.1523017</t>
  </si>
  <si>
    <t>-2.7026183</t>
  </si>
  <si>
    <t>96.6873060</t>
  </si>
  <si>
    <t>137.5373713</t>
  </si>
  <si>
    <t>20.6208828</t>
  </si>
  <si>
    <t>-9.8728246</t>
  </si>
  <si>
    <t>43.4908415</t>
  </si>
  <si>
    <t>63.6925009</t>
  </si>
  <si>
    <t>34.3042959</t>
  </si>
  <si>
    <t>64.5134868</t>
  </si>
  <si>
    <t>40.3743309</t>
  </si>
  <si>
    <t>43.6068985</t>
  </si>
  <si>
    <t>-1.0719299</t>
  </si>
  <si>
    <t>140.9567735</t>
  </si>
  <si>
    <t>114.5284109</t>
  </si>
  <si>
    <t>-85.2748270</t>
  </si>
  <si>
    <t>43.4723660</t>
  </si>
  <si>
    <t>129.9765695</t>
  </si>
  <si>
    <t>87.5162004</t>
  </si>
  <si>
    <t>39.6969958</t>
  </si>
  <si>
    <t>-17.6486403</t>
  </si>
  <si>
    <t>77.1885130</t>
  </si>
  <si>
    <t>21.8729341</t>
  </si>
  <si>
    <t>48.4775003</t>
  </si>
  <si>
    <t>75.2896468</t>
  </si>
  <si>
    <t>32.9613054</t>
  </si>
  <si>
    <t>74.1816221</t>
  </si>
  <si>
    <t>147.8512230</t>
  </si>
  <si>
    <t>46.4859379</t>
  </si>
  <si>
    <t>70.6550083</t>
  </si>
  <si>
    <t>118.7306226</t>
  </si>
  <si>
    <t>82.4306307</t>
  </si>
  <si>
    <t>11.5206612</t>
  </si>
  <si>
    <t>127.8532538</t>
  </si>
  <si>
    <t>36.7470433</t>
  </si>
  <si>
    <t>92.6437587</t>
  </si>
  <si>
    <t>19.3732509</t>
  </si>
  <si>
    <t>65.3620769</t>
  </si>
  <si>
    <t>57.9004280</t>
  </si>
  <si>
    <t>67.1057666</t>
  </si>
  <si>
    <t>-63.8891435</t>
  </si>
  <si>
    <t>57.1351260</t>
  </si>
  <si>
    <t>-18.4864396</t>
  </si>
  <si>
    <t>-27.6119290</t>
  </si>
  <si>
    <t>85.0033809</t>
  </si>
  <si>
    <t>68.4045306</t>
  </si>
  <si>
    <t>85.8092022</t>
  </si>
  <si>
    <t>108.9461187</t>
  </si>
  <si>
    <t>125.4368845</t>
  </si>
  <si>
    <t>-38.6357585</t>
  </si>
  <si>
    <t>34.2698997</t>
  </si>
  <si>
    <t>104.5721545</t>
  </si>
  <si>
    <t>81.0794555</t>
  </si>
  <si>
    <t>-61.4882088</t>
  </si>
  <si>
    <t>144.7546891</t>
  </si>
  <si>
    <t>69.5843768</t>
  </si>
  <si>
    <t>-4.1956736</t>
  </si>
  <si>
    <t>91.1009676</t>
  </si>
  <si>
    <t>27.9362725</t>
  </si>
  <si>
    <t>18.9768469</t>
  </si>
  <si>
    <t>31.8131769</t>
  </si>
  <si>
    <t>95.7513785</t>
  </si>
  <si>
    <t>62.2584987</t>
  </si>
  <si>
    <t>153.3464946</t>
  </si>
  <si>
    <t>6.8270878</t>
  </si>
  <si>
    <t>95.7777123</t>
  </si>
  <si>
    <t>69.5708159</t>
  </si>
  <si>
    <t>31.1398908</t>
  </si>
  <si>
    <t>-2.4040617</t>
  </si>
  <si>
    <t>-1.4650985</t>
  </si>
  <si>
    <t>-47.4875093</t>
  </si>
  <si>
    <t>-65.3621306</t>
  </si>
  <si>
    <t>86.5762339</t>
  </si>
  <si>
    <t>132.8552288</t>
  </si>
  <si>
    <t>36.6729246</t>
  </si>
  <si>
    <t>-16.3765530</t>
  </si>
  <si>
    <t>68.3206502</t>
  </si>
  <si>
    <t>77.1666816</t>
  </si>
  <si>
    <t>125.9343286</t>
  </si>
  <si>
    <t>-33.0401411</t>
  </si>
  <si>
    <t>73.3369625</t>
  </si>
  <si>
    <t>91.1396123</t>
  </si>
  <si>
    <t>64.6946899</t>
  </si>
  <si>
    <t>63.1116224</t>
  </si>
  <si>
    <t>19.3964806</t>
  </si>
  <si>
    <t>104.8521549</t>
  </si>
  <si>
    <t>0.7836509</t>
  </si>
  <si>
    <t>63.6277420</t>
  </si>
  <si>
    <t>104.1071203</t>
  </si>
  <si>
    <t>62.5217268</t>
  </si>
  <si>
    <t>52.6762603</t>
  </si>
  <si>
    <t>176.4664996</t>
  </si>
  <si>
    <t>24.4177480</t>
  </si>
  <si>
    <t>81.5481609</t>
  </si>
  <si>
    <t>-47.8298275</t>
  </si>
  <si>
    <t>-18.7446568</t>
  </si>
  <si>
    <t>88.3986644</t>
  </si>
  <si>
    <t>50.6339170</t>
  </si>
  <si>
    <t>130.3022973</t>
  </si>
  <si>
    <t>161.4544990</t>
  </si>
  <si>
    <t>3.0524289</t>
  </si>
  <si>
    <t>141.3817063</t>
  </si>
  <si>
    <t>136.2840675</t>
  </si>
  <si>
    <t>60.0632199</t>
  </si>
  <si>
    <t>-2.8107539</t>
  </si>
  <si>
    <t>293.8342648</t>
  </si>
  <si>
    <t>65.6851232</t>
  </si>
  <si>
    <t>-21.5173284</t>
  </si>
  <si>
    <t>89.1853578</t>
  </si>
  <si>
    <t>131.0727096</t>
  </si>
  <si>
    <t>48.6040024</t>
  </si>
  <si>
    <t>Actif 1</t>
  </si>
  <si>
    <t>Actif 2</t>
  </si>
  <si>
    <t>Actif 3</t>
  </si>
  <si>
    <t>Actif 4</t>
  </si>
  <si>
    <t>Actif 5</t>
  </si>
  <si>
    <t>Actif 6</t>
  </si>
  <si>
    <t>Actif 7</t>
  </si>
  <si>
    <t>Actif 8</t>
  </si>
  <si>
    <t>Actif 9</t>
  </si>
  <si>
    <t>Actif 10</t>
  </si>
  <si>
    <t>Poids</t>
  </si>
  <si>
    <t>Return terms</t>
  </si>
  <si>
    <t>Variance terms</t>
  </si>
  <si>
    <t>Variance</t>
  </si>
  <si>
    <t>Return</t>
  </si>
  <si>
    <t>Portefeuille 1</t>
  </si>
  <si>
    <t>Portefeuille 2</t>
  </si>
  <si>
    <t>Portefeuille 3</t>
  </si>
  <si>
    <t>Portefeuille 4</t>
  </si>
  <si>
    <t>Portefeuille 5</t>
  </si>
  <si>
    <t>Portefeuille 6</t>
  </si>
  <si>
    <t>Portefeuille 7</t>
  </si>
  <si>
    <t>Portefeuille 8</t>
  </si>
  <si>
    <t>Portefeuille 9</t>
  </si>
  <si>
    <t>Portefeuille 10</t>
  </si>
  <si>
    <t>Portefeuille 11</t>
  </si>
  <si>
    <t>Portefeuille 12</t>
  </si>
  <si>
    <t>Portefeuille 13</t>
  </si>
  <si>
    <t>Portefeuille 14</t>
  </si>
  <si>
    <t>Portefeuille 15</t>
  </si>
  <si>
    <t>Portefeuille 16</t>
  </si>
  <si>
    <t>Portefeuille 17</t>
  </si>
  <si>
    <t>Portefeuille 18</t>
  </si>
  <si>
    <t>Portefeuille 19</t>
  </si>
  <si>
    <t>Portefeuille 20</t>
  </si>
  <si>
    <t>Portefeuille 21</t>
  </si>
  <si>
    <t>Portefeuille 22</t>
  </si>
  <si>
    <t>Portefeuille 23</t>
  </si>
  <si>
    <t>Portefeuille 24</t>
  </si>
  <si>
    <t>Portefeuille 25</t>
  </si>
  <si>
    <t>Portefeuille 26</t>
  </si>
  <si>
    <t>Portefeuille 27</t>
  </si>
  <si>
    <t>Portefeuille 28</t>
  </si>
  <si>
    <t>Portefeuille 29</t>
  </si>
  <si>
    <t>Portefeuille 30</t>
  </si>
  <si>
    <t>Portefeuille 31</t>
  </si>
  <si>
    <t>Portefeuille 32</t>
  </si>
  <si>
    <t>Portefeuille 33</t>
  </si>
  <si>
    <t>Portefeuille 34</t>
  </si>
  <si>
    <t>Portefeuille 35</t>
  </si>
  <si>
    <t>Portefeuille 36</t>
  </si>
  <si>
    <t>Portefeuille 37</t>
  </si>
  <si>
    <t>Portefeuille 38</t>
  </si>
  <si>
    <t>Portefeuille 39</t>
  </si>
  <si>
    <t>Portefeuille 40</t>
  </si>
  <si>
    <t>Portefeuille 41</t>
  </si>
  <si>
    <t>Portefeuille 42</t>
  </si>
  <si>
    <t>Portefeuille 43</t>
  </si>
  <si>
    <t>Portefeuille 44</t>
  </si>
  <si>
    <t>Portefeuille 45</t>
  </si>
  <si>
    <t>Portefeuille 46</t>
  </si>
  <si>
    <t>Portefeuille 47</t>
  </si>
  <si>
    <t>Portefeuille 48</t>
  </si>
  <si>
    <t>Shannon Entropy</t>
  </si>
  <si>
    <t>Target Return</t>
  </si>
  <si>
    <t>StDev terms</t>
  </si>
  <si>
    <t>DR</t>
  </si>
  <si>
    <t>Expected Return</t>
  </si>
  <si>
    <t>St Dev</t>
  </si>
  <si>
    <t>StDev Num</t>
  </si>
  <si>
    <t>Individual entropy</t>
  </si>
  <si>
    <t>Markowitz</t>
  </si>
  <si>
    <t>Rdts</t>
  </si>
  <si>
    <t>Entropie Min</t>
  </si>
  <si>
    <t>Entropie Max</t>
  </si>
  <si>
    <t>MDP</t>
  </si>
  <si>
    <t>Shannon</t>
  </si>
  <si>
    <t>Individual Entropy</t>
  </si>
  <si>
    <t>Pénalité</t>
  </si>
  <si>
    <t>Gamma</t>
  </si>
  <si>
    <t>Ret2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</si>
</sst>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0.0%"/>
    <numFmt numFmtId="165" formatCode="_-* #,##0.0000\ _€_-;\-* #,##0.0000\ _€_-;_-* &quot;-&quot;??\ _€_-;_-@_-"/>
  </numFmts>
  <fonts count="4" x14ac:knownFonts="1">
    <font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2" borderId="0" applyNumberFormat="0" applyBorder="0" applyAlignment="0" applyProtection="0"/>
    <xf numFmtId="43" fontId="2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10" fontId="0" fillId="0" borderId="0" xfId="1" applyNumberFormat="1" applyFont="1"/>
    <xf numFmtId="10" fontId="0" fillId="0" borderId="0" xfId="0" applyNumberFormat="1"/>
    <xf numFmtId="0" fontId="3" fillId="2" borderId="0" xfId="2"/>
    <xf numFmtId="9" fontId="0" fillId="0" borderId="0" xfId="1" applyFont="1"/>
    <xf numFmtId="9" fontId="0" fillId="0" borderId="0" xfId="0" applyNumberFormat="1"/>
    <xf numFmtId="164" fontId="0" fillId="0" borderId="0" xfId="0" applyNumberFormat="1"/>
    <xf numFmtId="0" fontId="0" fillId="3" borderId="0" xfId="0" applyFill="1"/>
    <xf numFmtId="164" fontId="0" fillId="0" borderId="0" xfId="1" applyNumberFormat="1" applyFont="1"/>
    <xf numFmtId="43" fontId="0" fillId="0" borderId="0" xfId="3" applyFont="1"/>
    <xf numFmtId="165" fontId="0" fillId="0" borderId="0" xfId="0" applyNumberFormat="1"/>
    <xf numFmtId="0" fontId="0" fillId="0" borderId="0" xfId="1" applyNumberFormat="1" applyFont="1"/>
  </cellXfs>
  <cellStyles count="4">
    <cellStyle name="Bad" xfId="2" builtinId="27"/>
    <cellStyle name="Comma" xfId="3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Allocation selon l'optimisation de 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Markowitz!$D$37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Markowitz!$D$38:$D$85</c:f>
              <c:numCache>
                <c:formatCode>0%</c:formatCode>
                <c:ptCount val="48"/>
                <c:pt idx="0">
                  <c:v>1.3263490727153066E-2</c:v>
                </c:pt>
                <c:pt idx="1">
                  <c:v>1.3335124042926557E-2</c:v>
                </c:pt>
                <c:pt idx="2">
                  <c:v>1.3163090858030397E-2</c:v>
                </c:pt>
                <c:pt idx="3" formatCode="0.00%">
                  <c:v>1.2798233453030938E-2</c:v>
                </c:pt>
                <c:pt idx="4" formatCode="0.00%">
                  <c:v>1.2433376444234905E-2</c:v>
                </c:pt>
                <c:pt idx="5" formatCode="0.00%">
                  <c:v>1.2068518649004557E-2</c:v>
                </c:pt>
                <c:pt idx="6" formatCode="0.00%">
                  <c:v>1.1703661519008849E-2</c:v>
                </c:pt>
                <c:pt idx="7" formatCode="0.00%">
                  <c:v>1.133880405149457E-2</c:v>
                </c:pt>
                <c:pt idx="8" formatCode="0.00%">
                  <c:v>1.0972411139042189E-2</c:v>
                </c:pt>
                <c:pt idx="9" formatCode="0.00%">
                  <c:v>1.0594823817983755E-2</c:v>
                </c:pt>
                <c:pt idx="10" formatCode="0.00%">
                  <c:v>1.0056645698990471E-2</c:v>
                </c:pt>
                <c:pt idx="11" formatCode="0.00%">
                  <c:v>9.4648184755116403E-3</c:v>
                </c:pt>
                <c:pt idx="12" formatCode="0.00%">
                  <c:v>8.83196516167414E-3</c:v>
                </c:pt>
                <c:pt idx="13" formatCode="0.00%">
                  <c:v>8.0725520900435822E-3</c:v>
                </c:pt>
                <c:pt idx="14" formatCode="0.00%">
                  <c:v>7.3087122918578011E-3</c:v>
                </c:pt>
                <c:pt idx="15" formatCode="0.00%">
                  <c:v>6.5039402458977351E-3</c:v>
                </c:pt>
                <c:pt idx="16" formatCode="0.00%">
                  <c:v>5.6990463618545959E-3</c:v>
                </c:pt>
                <c:pt idx="17" formatCode="0.00%">
                  <c:v>4.8943962440802288E-3</c:v>
                </c:pt>
                <c:pt idx="18" formatCode="0.00%">
                  <c:v>4.0896241842645169E-3</c:v>
                </c:pt>
                <c:pt idx="19" formatCode="0.00%">
                  <c:v>3.2848521328388883E-3</c:v>
                </c:pt>
                <c:pt idx="20" formatCode="0.00%">
                  <c:v>2.4800798869627902E-3</c:v>
                </c:pt>
                <c:pt idx="21" formatCode="0.00%">
                  <c:v>1.6753079062231931E-3</c:v>
                </c:pt>
                <c:pt idx="22" formatCode="0.00%">
                  <c:v>8.7016273965880605E-4</c:v>
                </c:pt>
                <c:pt idx="23" formatCode="0.00%">
                  <c:v>6.6409413578260852E-5</c:v>
                </c:pt>
                <c:pt idx="24" formatCode="0.00%">
                  <c:v>-9.999999999999972E-7</c:v>
                </c:pt>
                <c:pt idx="25" formatCode="0.00%">
                  <c:v>0</c:v>
                </c:pt>
                <c:pt idx="26" formatCode="0.00%">
                  <c:v>0</c:v>
                </c:pt>
                <c:pt idx="27" formatCode="0.00%">
                  <c:v>0</c:v>
                </c:pt>
                <c:pt idx="28" formatCode="0.00%">
                  <c:v>0</c:v>
                </c:pt>
                <c:pt idx="29" formatCode="0.00%">
                  <c:v>0</c:v>
                </c:pt>
                <c:pt idx="30" formatCode="0.00%">
                  <c:v>0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C7-47E5-AA29-6F0BBC446665}"/>
            </c:ext>
          </c:extLst>
        </c:ser>
        <c:ser>
          <c:idx val="1"/>
          <c:order val="1"/>
          <c:tx>
            <c:strRef>
              <c:f>Markowitz!$E$37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Markowitz!$E$38:$E$85</c:f>
              <c:numCache>
                <c:formatCode>0%</c:formatCode>
                <c:ptCount val="48"/>
                <c:pt idx="0">
                  <c:v>0.9525228469294641</c:v>
                </c:pt>
                <c:pt idx="1">
                  <c:v>0.95609437773683148</c:v>
                </c:pt>
                <c:pt idx="2">
                  <c:v>0.94138445975773244</c:v>
                </c:pt>
                <c:pt idx="3" formatCode="0.00%">
                  <c:v>0.91054362372612963</c:v>
                </c:pt>
                <c:pt idx="4" formatCode="0.00%">
                  <c:v>0.87970278838062976</c:v>
                </c:pt>
                <c:pt idx="5" formatCode="0.00%">
                  <c:v>0.8488619625293744</c:v>
                </c:pt>
                <c:pt idx="6" formatCode="0.00%">
                  <c:v>0.81802113070838378</c:v>
                </c:pt>
                <c:pt idx="7" formatCode="0.00%">
                  <c:v>0.78718029783242016</c:v>
                </c:pt>
                <c:pt idx="8" formatCode="0.00%">
                  <c:v>0.75577562572333057</c:v>
                </c:pt>
                <c:pt idx="9" formatCode="0.00%">
                  <c:v>0.71806035104810129</c:v>
                </c:pt>
                <c:pt idx="10" formatCode="0.00%">
                  <c:v>0.68410586328023626</c:v>
                </c:pt>
                <c:pt idx="11" formatCode="0.00%">
                  <c:v>0.64755247939481797</c:v>
                </c:pt>
                <c:pt idx="12" formatCode="0.00%">
                  <c:v>0.60935730223386142</c:v>
                </c:pt>
                <c:pt idx="13" formatCode="0.00%">
                  <c:v>0.56609529269597947</c:v>
                </c:pt>
                <c:pt idx="14" formatCode="0.00%">
                  <c:v>0.52283207669579068</c:v>
                </c:pt>
                <c:pt idx="15" formatCode="0.00%">
                  <c:v>0.47943525123789288</c:v>
                </c:pt>
                <c:pt idx="16" formatCode="0.00%">
                  <c:v>0.43603185406700462</c:v>
                </c:pt>
                <c:pt idx="17" formatCode="0.00%">
                  <c:v>0.39264159062390369</c:v>
                </c:pt>
                <c:pt idx="18" formatCode="0.00%">
                  <c:v>0.34924476453110409</c:v>
                </c:pt>
                <c:pt idx="19" formatCode="0.00%">
                  <c:v>0.30584794812379668</c:v>
                </c:pt>
                <c:pt idx="20" formatCode="0.00%">
                  <c:v>0.26245111351028388</c:v>
                </c:pt>
                <c:pt idx="21" formatCode="0.00%">
                  <c:v>0.21905428267621807</c:v>
                </c:pt>
                <c:pt idx="22" formatCode="0.00%">
                  <c:v>0.17565820207609681</c:v>
                </c:pt>
                <c:pt idx="23" formatCode="0.00%">
                  <c:v>0.13225784908619223</c:v>
                </c:pt>
                <c:pt idx="24" formatCode="0.00%">
                  <c:v>8.8146580640998062E-2</c:v>
                </c:pt>
                <c:pt idx="25" formatCode="0.00%">
                  <c:v>4.3930420999337472E-2</c:v>
                </c:pt>
                <c:pt idx="26" formatCode="0.00%">
                  <c:v>0</c:v>
                </c:pt>
                <c:pt idx="27" formatCode="0.00%">
                  <c:v>0</c:v>
                </c:pt>
                <c:pt idx="28" formatCode="0.00%">
                  <c:v>0</c:v>
                </c:pt>
                <c:pt idx="29" formatCode="0.00%">
                  <c:v>0</c:v>
                </c:pt>
                <c:pt idx="30" formatCode="0.00%">
                  <c:v>0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C7-47E5-AA29-6F0BBC446665}"/>
            </c:ext>
          </c:extLst>
        </c:ser>
        <c:ser>
          <c:idx val="2"/>
          <c:order val="2"/>
          <c:tx>
            <c:strRef>
              <c:f>Markowitz!$F$37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Markowitz!$F$38:$F$85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%">
                  <c:v>0</c:v>
                </c:pt>
                <c:pt idx="4" formatCode="0.00%">
                  <c:v>0</c:v>
                </c:pt>
                <c:pt idx="5" formatCode="0.00%">
                  <c:v>0</c:v>
                </c:pt>
                <c:pt idx="6" formatCode="0.00%">
                  <c:v>0</c:v>
                </c:pt>
                <c:pt idx="7" formatCode="0.00%">
                  <c:v>0</c:v>
                </c:pt>
                <c:pt idx="8" formatCode="0.00%">
                  <c:v>0</c:v>
                </c:pt>
                <c:pt idx="9" formatCode="0.00%">
                  <c:v>0</c:v>
                </c:pt>
                <c:pt idx="10" formatCode="0.00%">
                  <c:v>0</c:v>
                </c:pt>
                <c:pt idx="11" formatCode="0.00%">
                  <c:v>0</c:v>
                </c:pt>
                <c:pt idx="12" formatCode="0.00%">
                  <c:v>0</c:v>
                </c:pt>
                <c:pt idx="13" formatCode="0.00%">
                  <c:v>0</c:v>
                </c:pt>
                <c:pt idx="14" formatCode="0.00%">
                  <c:v>5.7335325325013299E-5</c:v>
                </c:pt>
                <c:pt idx="15" formatCode="0.00%">
                  <c:v>6.1683287287037862E-4</c:v>
                </c:pt>
                <c:pt idx="16" formatCode="0.00%">
                  <c:v>1.1764150908797775E-3</c:v>
                </c:pt>
                <c:pt idx="17" formatCode="0.00%">
                  <c:v>1.7358281328785632E-3</c:v>
                </c:pt>
                <c:pt idx="18" formatCode="0.00%">
                  <c:v>2.2953255460599507E-3</c:v>
                </c:pt>
                <c:pt idx="19" formatCode="0.00%">
                  <c:v>2.8548229969869903E-3</c:v>
                </c:pt>
                <c:pt idx="20" formatCode="0.00%">
                  <c:v>3.4143205767163147E-3</c:v>
                </c:pt>
                <c:pt idx="21" formatCode="0.00%">
                  <c:v>3.9738183100136003E-3</c:v>
                </c:pt>
                <c:pt idx="22" formatCode="0.00%">
                  <c:v>4.5333263106916138E-3</c:v>
                </c:pt>
                <c:pt idx="23" formatCode="0.00%">
                  <c:v>5.0918998483389863E-3</c:v>
                </c:pt>
                <c:pt idx="24" formatCode="0.00%">
                  <c:v>5.6320352631980619E-3</c:v>
                </c:pt>
                <c:pt idx="25" formatCode="0.00%">
                  <c:v>6.1665201583303471E-3</c:v>
                </c:pt>
                <c:pt idx="26" formatCode="0.00%">
                  <c:v>6.6835516500340832E-3</c:v>
                </c:pt>
                <c:pt idx="27" formatCode="0.00%">
                  <c:v>7.0874055900852452E-3</c:v>
                </c:pt>
                <c:pt idx="28" formatCode="0.00%">
                  <c:v>7.4747842440744013E-3</c:v>
                </c:pt>
                <c:pt idx="29" formatCode="0.00%">
                  <c:v>7.8621347459702593E-3</c:v>
                </c:pt>
                <c:pt idx="30" formatCode="0.00%">
                  <c:v>8.2494823041122274E-3</c:v>
                </c:pt>
                <c:pt idx="31" formatCode="0.00%">
                  <c:v>9.4414903899418152E-3</c:v>
                </c:pt>
                <c:pt idx="32" formatCode="0.00%">
                  <c:v>1.0646130285975301E-2</c:v>
                </c:pt>
                <c:pt idx="33" formatCode="0.00%">
                  <c:v>1.1850769648812496E-2</c:v>
                </c:pt>
                <c:pt idx="34" formatCode="0.00%">
                  <c:v>1.3055409277942156E-2</c:v>
                </c:pt>
                <c:pt idx="35" formatCode="0.00%">
                  <c:v>1.4260048907071943E-2</c:v>
                </c:pt>
                <c:pt idx="36" formatCode="0.00%">
                  <c:v>1.5464688766327393E-2</c:v>
                </c:pt>
                <c:pt idx="37" formatCode="0.00%">
                  <c:v>0.10857901582755874</c:v>
                </c:pt>
                <c:pt idx="38" formatCode="0.00%">
                  <c:v>0.20475947109005813</c:v>
                </c:pt>
                <c:pt idx="39" formatCode="0.00%">
                  <c:v>0.3009399263525574</c:v>
                </c:pt>
                <c:pt idx="40" formatCode="0.00%">
                  <c:v>0.39712038161505664</c:v>
                </c:pt>
                <c:pt idx="41" formatCode="0.00%">
                  <c:v>0.49330083687755544</c:v>
                </c:pt>
                <c:pt idx="42" formatCode="0.00%">
                  <c:v>0.58948129214005485</c:v>
                </c:pt>
                <c:pt idx="43" formatCode="0.00%">
                  <c:v>0.68566174740255448</c:v>
                </c:pt>
                <c:pt idx="44" formatCode="0.00%">
                  <c:v>0.78186143875326453</c:v>
                </c:pt>
                <c:pt idx="45" formatCode="0.00%">
                  <c:v>0.87800343624794086</c:v>
                </c:pt>
                <c:pt idx="46" formatCode="0.00%">
                  <c:v>0.97420311319005204</c:v>
                </c:pt>
                <c:pt idx="47" formatCode="0.00%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C7-47E5-AA29-6F0BBC446665}"/>
            </c:ext>
          </c:extLst>
        </c:ser>
        <c:ser>
          <c:idx val="3"/>
          <c:order val="3"/>
          <c:tx>
            <c:strRef>
              <c:f>Markowitz!$G$37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Markowitz!$G$38:$G$85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%">
                  <c:v>0</c:v>
                </c:pt>
                <c:pt idx="4" formatCode="0.00%">
                  <c:v>0</c:v>
                </c:pt>
                <c:pt idx="5" formatCode="0.00%">
                  <c:v>0</c:v>
                </c:pt>
                <c:pt idx="6" formatCode="0.00%">
                  <c:v>0</c:v>
                </c:pt>
                <c:pt idx="7" formatCode="0.00%">
                  <c:v>0</c:v>
                </c:pt>
                <c:pt idx="8" formatCode="0.00%">
                  <c:v>2.5362186479873559E-3</c:v>
                </c:pt>
                <c:pt idx="9" formatCode="0.00%">
                  <c:v>3.3862553864161815E-2</c:v>
                </c:pt>
                <c:pt idx="10" formatCode="0.00%">
                  <c:v>5.5737720682537718E-2</c:v>
                </c:pt>
                <c:pt idx="11" formatCode="0.00%">
                  <c:v>7.854819828071187E-2</c:v>
                </c:pt>
                <c:pt idx="12" formatCode="0.00%">
                  <c:v>0.10179170342074068</c:v>
                </c:pt>
                <c:pt idx="13" formatCode="0.00%">
                  <c:v>0.12637364071037135</c:v>
                </c:pt>
                <c:pt idx="14" formatCode="0.00%">
                  <c:v>0.15088745432317893</c:v>
                </c:pt>
                <c:pt idx="15" formatCode="0.00%">
                  <c:v>0.17487452982037341</c:v>
                </c:pt>
                <c:pt idx="16" formatCode="0.00%">
                  <c:v>0.19886523035847917</c:v>
                </c:pt>
                <c:pt idx="17" formatCode="0.00%">
                  <c:v>0.22284867448175671</c:v>
                </c:pt>
                <c:pt idx="18" formatCode="0.00%">
                  <c:v>0.24683574758480598</c:v>
                </c:pt>
                <c:pt idx="19" formatCode="0.00%">
                  <c:v>0.27082281903198036</c:v>
                </c:pt>
                <c:pt idx="20" formatCode="0.00%">
                  <c:v>0.29480990517042188</c:v>
                </c:pt>
                <c:pt idx="21" formatCode="0.00%">
                  <c:v>0.31879697213648772</c:v>
                </c:pt>
                <c:pt idx="22" formatCode="0.00%">
                  <c:v>0.34278334945552852</c:v>
                </c:pt>
                <c:pt idx="23" formatCode="0.00%">
                  <c:v>0.36676953450511129</c:v>
                </c:pt>
                <c:pt idx="24" formatCode="0.00%">
                  <c:v>0.39109847287539462</c:v>
                </c:pt>
                <c:pt idx="25" formatCode="0.00%">
                  <c:v>0.41546744325678997</c:v>
                </c:pt>
                <c:pt idx="26" formatCode="0.00%">
                  <c:v>0.43819389536727188</c:v>
                </c:pt>
                <c:pt idx="27" formatCode="0.00%">
                  <c:v>0.44886269467836021</c:v>
                </c:pt>
                <c:pt idx="28" formatCode="0.00%">
                  <c:v>0.45798763881309518</c:v>
                </c:pt>
                <c:pt idx="29" formatCode="0.00%">
                  <c:v>0.46711256480188001</c:v>
                </c:pt>
                <c:pt idx="30" formatCode="0.00%">
                  <c:v>0.47623742779429418</c:v>
                </c:pt>
                <c:pt idx="31" formatCode="0.00%">
                  <c:v>0.39842806923742463</c:v>
                </c:pt>
                <c:pt idx="32" formatCode="0.00%">
                  <c:v>0.31925365614113232</c:v>
                </c:pt>
                <c:pt idx="33" formatCode="0.00%">
                  <c:v>0.24007924264103611</c:v>
                </c:pt>
                <c:pt idx="34" formatCode="0.00%">
                  <c:v>0.16090482936292871</c:v>
                </c:pt>
                <c:pt idx="35" formatCode="0.00%">
                  <c:v>8.1730416084820512E-2</c:v>
                </c:pt>
                <c:pt idx="36" formatCode="0.00%">
                  <c:v>2.5560054060136885E-3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C7-47E5-AA29-6F0BBC446665}"/>
            </c:ext>
          </c:extLst>
        </c:ser>
        <c:ser>
          <c:idx val="4"/>
          <c:order val="4"/>
          <c:tx>
            <c:strRef>
              <c:f>Markowitz!$H$37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Markowitz!$H$38:$H$85</c:f>
              <c:numCache>
                <c:formatCode>0%</c:formatCode>
                <c:ptCount val="48"/>
                <c:pt idx="0">
                  <c:v>1.2473891496373525E-2</c:v>
                </c:pt>
                <c:pt idx="1">
                  <c:v>1.0481666524236115E-2</c:v>
                </c:pt>
                <c:pt idx="2">
                  <c:v>8.9321554992633587E-3</c:v>
                </c:pt>
                <c:pt idx="3" formatCode="0.00%">
                  <c:v>7.7718377988182869E-3</c:v>
                </c:pt>
                <c:pt idx="4" formatCode="0.00%">
                  <c:v>6.6115197985546631E-3</c:v>
                </c:pt>
                <c:pt idx="5" formatCode="0.00%">
                  <c:v>5.451201527616115E-3</c:v>
                </c:pt>
                <c:pt idx="6" formatCode="0.00%">
                  <c:v>4.2908834756160497E-3</c:v>
                </c:pt>
                <c:pt idx="7" formatCode="0.00%">
                  <c:v>3.1305654148955065E-3</c:v>
                </c:pt>
                <c:pt idx="8" formatCode="0.00%">
                  <c:v>2.0066564252365425E-3</c:v>
                </c:pt>
                <c:pt idx="9" formatCode="0.00%">
                  <c:v>1.2939370653515549E-3</c:v>
                </c:pt>
                <c:pt idx="10" formatCode="0.00%">
                  <c:v>8.4156388854982847E-4</c:v>
                </c:pt>
                <c:pt idx="11" formatCode="0.00%">
                  <c:v>3.6204807914796207E-4</c:v>
                </c:pt>
                <c:pt idx="12" formatCode="0.00%">
                  <c:v>0</c:v>
                </c:pt>
                <c:pt idx="13" formatCode="0.00%">
                  <c:v>0</c:v>
                </c:pt>
                <c:pt idx="14" formatCode="0.00%">
                  <c:v>0</c:v>
                </c:pt>
                <c:pt idx="15" formatCode="0.00%">
                  <c:v>0</c:v>
                </c:pt>
                <c:pt idx="16" formatCode="0.00%">
                  <c:v>0</c:v>
                </c:pt>
                <c:pt idx="17" formatCode="0.00%">
                  <c:v>0</c:v>
                </c:pt>
                <c:pt idx="18" formatCode="0.00%">
                  <c:v>0</c:v>
                </c:pt>
                <c:pt idx="19" formatCode="0.00%">
                  <c:v>0</c:v>
                </c:pt>
                <c:pt idx="20" formatCode="0.00%">
                  <c:v>0</c:v>
                </c:pt>
                <c:pt idx="21" formatCode="0.00%">
                  <c:v>0</c:v>
                </c:pt>
                <c:pt idx="22" formatCode="0.00%">
                  <c:v>0</c:v>
                </c:pt>
                <c:pt idx="23" formatCode="0.00%">
                  <c:v>0</c:v>
                </c:pt>
                <c:pt idx="24" formatCode="0.00%">
                  <c:v>0</c:v>
                </c:pt>
                <c:pt idx="25" formatCode="0.00%">
                  <c:v>0</c:v>
                </c:pt>
                <c:pt idx="26" formatCode="0.00%">
                  <c:v>0</c:v>
                </c:pt>
                <c:pt idx="27" formatCode="0.00%">
                  <c:v>0</c:v>
                </c:pt>
                <c:pt idx="28" formatCode="0.00%">
                  <c:v>0</c:v>
                </c:pt>
                <c:pt idx="29" formatCode="0.00%">
                  <c:v>0</c:v>
                </c:pt>
                <c:pt idx="30" formatCode="0.00%">
                  <c:v>0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C7-47E5-AA29-6F0BBC446665}"/>
            </c:ext>
          </c:extLst>
        </c:ser>
        <c:ser>
          <c:idx val="5"/>
          <c:order val="5"/>
          <c:tx>
            <c:strRef>
              <c:f>Markowitz!$I$37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Markowitz!$I$38:$I$85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%">
                  <c:v>0</c:v>
                </c:pt>
                <c:pt idx="4" formatCode="0.00%">
                  <c:v>0</c:v>
                </c:pt>
                <c:pt idx="5" formatCode="0.00%">
                  <c:v>0</c:v>
                </c:pt>
                <c:pt idx="6" formatCode="0.00%">
                  <c:v>0</c:v>
                </c:pt>
                <c:pt idx="7" formatCode="0.00%">
                  <c:v>0</c:v>
                </c:pt>
                <c:pt idx="8" formatCode="0.00%">
                  <c:v>0</c:v>
                </c:pt>
                <c:pt idx="9" formatCode="0.00%">
                  <c:v>0</c:v>
                </c:pt>
                <c:pt idx="10" formatCode="0.00%">
                  <c:v>1.3279077811803803E-2</c:v>
                </c:pt>
                <c:pt idx="11" formatCode="0.00%">
                  <c:v>2.8491088846570374E-2</c:v>
                </c:pt>
                <c:pt idx="12" formatCode="0.00%">
                  <c:v>4.4720829475542477E-2</c:v>
                </c:pt>
                <c:pt idx="13" formatCode="0.00%">
                  <c:v>6.4090292027382395E-2</c:v>
                </c:pt>
                <c:pt idx="14" formatCode="0.00%">
                  <c:v>8.3367545175305924E-2</c:v>
                </c:pt>
                <c:pt idx="15" formatCode="0.00%">
                  <c:v>0.10189233390023153</c:v>
                </c:pt>
                <c:pt idx="16" formatCode="0.00%">
                  <c:v>0.12041992568801814</c:v>
                </c:pt>
                <c:pt idx="17" formatCode="0.00%">
                  <c:v>0.13894190683914268</c:v>
                </c:pt>
                <c:pt idx="18" formatCode="0.00%">
                  <c:v>0.15746669604183788</c:v>
                </c:pt>
                <c:pt idx="19" formatCode="0.00%">
                  <c:v>0.17599149200619257</c:v>
                </c:pt>
                <c:pt idx="20" formatCode="0.00%">
                  <c:v>0.19451627137510644</c:v>
                </c:pt>
                <c:pt idx="21" formatCode="0.00%">
                  <c:v>0.21304105897620271</c:v>
                </c:pt>
                <c:pt idx="22" formatCode="0.00%">
                  <c:v>0.23156628394965931</c:v>
                </c:pt>
                <c:pt idx="23" formatCode="0.00%">
                  <c:v>0.25009151452446793</c:v>
                </c:pt>
                <c:pt idx="24" formatCode="0.00%">
                  <c:v>0.26861080088145334</c:v>
                </c:pt>
                <c:pt idx="25" formatCode="0.00%">
                  <c:v>0.28715135222453791</c:v>
                </c:pt>
                <c:pt idx="26" formatCode="0.00%">
                  <c:v>0.30640832780990251</c:v>
                </c:pt>
                <c:pt idx="27" formatCode="0.00%">
                  <c:v>0.35807130531335069</c:v>
                </c:pt>
                <c:pt idx="28" formatCode="0.00%">
                  <c:v>0.41023403684864729</c:v>
                </c:pt>
                <c:pt idx="29" formatCode="0.00%">
                  <c:v>0.46239682459262993</c:v>
                </c:pt>
                <c:pt idx="30" formatCode="0.00%">
                  <c:v>0.51455963321874065</c:v>
                </c:pt>
                <c:pt idx="31" formatCode="0.00%">
                  <c:v>0.59213044037263363</c:v>
                </c:pt>
                <c:pt idx="32" formatCode="0.00%">
                  <c:v>0.6701002135728924</c:v>
                </c:pt>
                <c:pt idx="33" formatCode="0.00%">
                  <c:v>0.74806998771015143</c:v>
                </c:pt>
                <c:pt idx="34" formatCode="0.00%">
                  <c:v>0.82603976135912927</c:v>
                </c:pt>
                <c:pt idx="35" formatCode="0.00%">
                  <c:v>0.90400953500810743</c:v>
                </c:pt>
                <c:pt idx="36" formatCode="0.00%">
                  <c:v>0.9819793058276588</c:v>
                </c:pt>
                <c:pt idx="37" formatCode="0.00%">
                  <c:v>0.8914209841724412</c:v>
                </c:pt>
                <c:pt idx="38" formatCode="0.00%">
                  <c:v>0.7952405289099419</c:v>
                </c:pt>
                <c:pt idx="39" formatCode="0.00%">
                  <c:v>0.6990600736474426</c:v>
                </c:pt>
                <c:pt idx="40" formatCode="0.00%">
                  <c:v>0.60287961838494331</c:v>
                </c:pt>
                <c:pt idx="41" formatCode="0.00%">
                  <c:v>0.50669916312244456</c:v>
                </c:pt>
                <c:pt idx="42" formatCode="0.00%">
                  <c:v>0.41051870785994532</c:v>
                </c:pt>
                <c:pt idx="43" formatCode="0.00%">
                  <c:v>0.31433825259744558</c:v>
                </c:pt>
                <c:pt idx="44" formatCode="0.00%">
                  <c:v>0.21813856124673556</c:v>
                </c:pt>
                <c:pt idx="45" formatCode="0.00%">
                  <c:v>0.12199656375205913</c:v>
                </c:pt>
                <c:pt idx="46" formatCode="0.00%">
                  <c:v>2.5796886809947919E-2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C7-47E5-AA29-6F0BBC446665}"/>
            </c:ext>
          </c:extLst>
        </c:ser>
        <c:ser>
          <c:idx val="6"/>
          <c:order val="6"/>
          <c:tx>
            <c:strRef>
              <c:f>Markowitz!$J$37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Markowitz!$J$38:$J$85</c:f>
              <c:numCache>
                <c:formatCode>0%</c:formatCode>
                <c:ptCount val="48"/>
                <c:pt idx="0">
                  <c:v>1.5178268333490395E-2</c:v>
                </c:pt>
                <c:pt idx="1">
                  <c:v>1.2757291835250602E-2</c:v>
                </c:pt>
                <c:pt idx="2">
                  <c:v>1.0789189779367849E-2</c:v>
                </c:pt>
                <c:pt idx="3" formatCode="0.00%">
                  <c:v>9.2224187570316227E-3</c:v>
                </c:pt>
                <c:pt idx="4" formatCode="0.00%">
                  <c:v>7.6556483853944075E-3</c:v>
                </c:pt>
                <c:pt idx="5" formatCode="0.00%">
                  <c:v>6.0888779251662877E-3</c:v>
                </c:pt>
                <c:pt idx="6" formatCode="0.00%">
                  <c:v>4.5221074083661066E-3</c:v>
                </c:pt>
                <c:pt idx="7" formatCode="0.00%">
                  <c:v>2.9553369948660964E-3</c:v>
                </c:pt>
                <c:pt idx="8" formatCode="0.00%">
                  <c:v>1.4423674933060359E-3</c:v>
                </c:pt>
                <c:pt idx="9" formatCode="0.00%">
                  <c:v>5.3749802851921007E-4</c:v>
                </c:pt>
                <c:pt idx="10" formatCode="0.00%">
                  <c:v>0</c:v>
                </c:pt>
                <c:pt idx="11" formatCode="0.00%">
                  <c:v>0</c:v>
                </c:pt>
                <c:pt idx="12" formatCode="0.00%">
                  <c:v>0</c:v>
                </c:pt>
                <c:pt idx="13" formatCode="0.00%">
                  <c:v>0</c:v>
                </c:pt>
                <c:pt idx="14" formatCode="0.00%">
                  <c:v>0</c:v>
                </c:pt>
                <c:pt idx="15" formatCode="0.00%">
                  <c:v>0</c:v>
                </c:pt>
                <c:pt idx="16" formatCode="0.00%">
                  <c:v>0</c:v>
                </c:pt>
                <c:pt idx="17" formatCode="0.00%">
                  <c:v>0</c:v>
                </c:pt>
                <c:pt idx="18" formatCode="0.00%">
                  <c:v>0</c:v>
                </c:pt>
                <c:pt idx="19" formatCode="0.00%">
                  <c:v>0</c:v>
                </c:pt>
                <c:pt idx="20" formatCode="0.00%">
                  <c:v>0</c:v>
                </c:pt>
                <c:pt idx="21" formatCode="0.00%">
                  <c:v>0</c:v>
                </c:pt>
                <c:pt idx="22" formatCode="0.00%">
                  <c:v>0</c:v>
                </c:pt>
                <c:pt idx="23" formatCode="0.00%">
                  <c:v>0</c:v>
                </c:pt>
                <c:pt idx="24" formatCode="0.00%">
                  <c:v>0</c:v>
                </c:pt>
                <c:pt idx="25" formatCode="0.00%">
                  <c:v>0</c:v>
                </c:pt>
                <c:pt idx="26" formatCode="0.00%">
                  <c:v>0</c:v>
                </c:pt>
                <c:pt idx="27" formatCode="0.00%">
                  <c:v>0</c:v>
                </c:pt>
                <c:pt idx="28" formatCode="0.00%">
                  <c:v>0</c:v>
                </c:pt>
                <c:pt idx="29" formatCode="0.00%">
                  <c:v>0</c:v>
                </c:pt>
                <c:pt idx="30" formatCode="0.00%">
                  <c:v>0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C7-47E5-AA29-6F0BBC446665}"/>
            </c:ext>
          </c:extLst>
        </c:ser>
        <c:ser>
          <c:idx val="7"/>
          <c:order val="7"/>
          <c:tx>
            <c:strRef>
              <c:f>Markowitz!$K$37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Markowitz!$K$38:$K$85</c:f>
              <c:numCache>
                <c:formatCode>0%</c:formatCode>
                <c:ptCount val="48"/>
                <c:pt idx="0">
                  <c:v>6.5625025135185094E-3</c:v>
                </c:pt>
                <c:pt idx="1">
                  <c:v>7.3315398607553131E-3</c:v>
                </c:pt>
                <c:pt idx="2">
                  <c:v>7.3878295596664836E-3</c:v>
                </c:pt>
                <c:pt idx="3" formatCode="0.00%">
                  <c:v>6.8001236256240247E-3</c:v>
                </c:pt>
                <c:pt idx="4" formatCode="0.00%">
                  <c:v>6.2124167362597954E-3</c:v>
                </c:pt>
                <c:pt idx="5" formatCode="0.00%">
                  <c:v>5.6247111078435016E-3</c:v>
                </c:pt>
                <c:pt idx="6" formatCode="0.00%">
                  <c:v>5.0370045964509176E-3</c:v>
                </c:pt>
                <c:pt idx="7" formatCode="0.00%">
                  <c:v>4.449298250175448E-3</c:v>
                </c:pt>
                <c:pt idx="8" formatCode="0.00%">
                  <c:v>3.8785442416804901E-3</c:v>
                </c:pt>
                <c:pt idx="9" formatCode="0.00%">
                  <c:v>3.4973101530690223E-3</c:v>
                </c:pt>
                <c:pt idx="10" formatCode="0.00%">
                  <c:v>3.2504443241682334E-3</c:v>
                </c:pt>
                <c:pt idx="11" formatCode="0.00%">
                  <c:v>2.9888863848015752E-3</c:v>
                </c:pt>
                <c:pt idx="12" formatCode="0.00%">
                  <c:v>2.7488437796248238E-3</c:v>
                </c:pt>
                <c:pt idx="13" formatCode="0.00%">
                  <c:v>2.5750859100922537E-3</c:v>
                </c:pt>
                <c:pt idx="14" formatCode="0.00%">
                  <c:v>2.3941096271457279E-3</c:v>
                </c:pt>
                <c:pt idx="15" formatCode="0.00%">
                  <c:v>2.1494209307299367E-3</c:v>
                </c:pt>
                <c:pt idx="16" formatCode="0.00%">
                  <c:v>1.9046948002660428E-3</c:v>
                </c:pt>
                <c:pt idx="17" formatCode="0.00%">
                  <c:v>1.6600433002499006E-3</c:v>
                </c:pt>
                <c:pt idx="18" formatCode="0.00%">
                  <c:v>1.4153541926990366E-3</c:v>
                </c:pt>
                <c:pt idx="19" formatCode="0.00%">
                  <c:v>1.170665162960705E-3</c:v>
                </c:pt>
                <c:pt idx="20" formatCode="0.00%">
                  <c:v>9.259764644204265E-4</c:v>
                </c:pt>
                <c:pt idx="21" formatCode="0.00%">
                  <c:v>6.8128754591400892E-4</c:v>
                </c:pt>
                <c:pt idx="22" formatCode="0.00%">
                  <c:v>4.3667876572088028E-4</c:v>
                </c:pt>
                <c:pt idx="23" formatCode="0.00%">
                  <c:v>1.9321498624323173E-4</c:v>
                </c:pt>
                <c:pt idx="24" formatCode="0.00%">
                  <c:v>0</c:v>
                </c:pt>
                <c:pt idx="25" formatCode="0.00%">
                  <c:v>0</c:v>
                </c:pt>
                <c:pt idx="26" formatCode="0.00%">
                  <c:v>0</c:v>
                </c:pt>
                <c:pt idx="27" formatCode="0.00%">
                  <c:v>0</c:v>
                </c:pt>
                <c:pt idx="28" formatCode="0.00%">
                  <c:v>0</c:v>
                </c:pt>
                <c:pt idx="29" formatCode="0.00%">
                  <c:v>0</c:v>
                </c:pt>
                <c:pt idx="30" formatCode="0.00%">
                  <c:v>0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C7-47E5-AA29-6F0BBC446665}"/>
            </c:ext>
          </c:extLst>
        </c:ser>
        <c:ser>
          <c:idx val="8"/>
          <c:order val="8"/>
          <c:tx>
            <c:strRef>
              <c:f>Markowitz!$L$37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Markowitz!$C$38:$C$85</c:f>
              <c:numCache>
                <c:formatCode>0.00%</c:formatCode>
                <c:ptCount val="48"/>
                <c:pt idx="0">
                  <c:v>4.9999994454719204E-3</c:v>
                </c:pt>
                <c:pt idx="1">
                  <c:v>9.9999999980981968E-3</c:v>
                </c:pt>
                <c:pt idx="2">
                  <c:v>1.5000000025353887E-2</c:v>
                </c:pt>
                <c:pt idx="3">
                  <c:v>2.0000000042803563E-2</c:v>
                </c:pt>
                <c:pt idx="4">
                  <c:v>2.5000000042803554E-2</c:v>
                </c:pt>
                <c:pt idx="5">
                  <c:v>3.0000000042803551E-2</c:v>
                </c:pt>
                <c:pt idx="6">
                  <c:v>3.500000003409906E-2</c:v>
                </c:pt>
                <c:pt idx="7">
                  <c:v>4.000000004280356E-2</c:v>
                </c:pt>
                <c:pt idx="8">
                  <c:v>4.5000000047021163E-2</c:v>
                </c:pt>
                <c:pt idx="9">
                  <c:v>5.0000000103969974E-2</c:v>
                </c:pt>
                <c:pt idx="10">
                  <c:v>5.5000000093273729E-2</c:v>
                </c:pt>
                <c:pt idx="11">
                  <c:v>6.0000000115944474E-2</c:v>
                </c:pt>
                <c:pt idx="12">
                  <c:v>6.5000000132774016E-2</c:v>
                </c:pt>
                <c:pt idx="13">
                  <c:v>7.0000768480319817E-2</c:v>
                </c:pt>
                <c:pt idx="14">
                  <c:v>7.500000014746061E-2</c:v>
                </c:pt>
                <c:pt idx="15">
                  <c:v>8.0000000143682387E-2</c:v>
                </c:pt>
                <c:pt idx="16">
                  <c:v>8.5000756900740881E-2</c:v>
                </c:pt>
                <c:pt idx="17">
                  <c:v>9.0000000144635134E-2</c:v>
                </c:pt>
                <c:pt idx="18">
                  <c:v>9.5000000145145008E-2</c:v>
                </c:pt>
                <c:pt idx="19">
                  <c:v>0.10000000014563253</c:v>
                </c:pt>
                <c:pt idx="20">
                  <c:v>0.1050000001461201</c:v>
                </c:pt>
                <c:pt idx="21">
                  <c:v>0.1100000001466076</c:v>
                </c:pt>
                <c:pt idx="22">
                  <c:v>0.11500000014709243</c:v>
                </c:pt>
                <c:pt idx="23">
                  <c:v>0.12000000014759339</c:v>
                </c:pt>
                <c:pt idx="24">
                  <c:v>0.12500000014845183</c:v>
                </c:pt>
                <c:pt idx="25">
                  <c:v>0.13000000015543967</c:v>
                </c:pt>
                <c:pt idx="26">
                  <c:v>0.13500000015163435</c:v>
                </c:pt>
                <c:pt idx="27">
                  <c:v>0.14000000035765034</c:v>
                </c:pt>
                <c:pt idx="28">
                  <c:v>0.14500000007629543</c:v>
                </c:pt>
                <c:pt idx="29">
                  <c:v>0.15000000035469158</c:v>
                </c:pt>
                <c:pt idx="30">
                  <c:v>0.15500000035469144</c:v>
                </c:pt>
                <c:pt idx="31">
                  <c:v>0.16000000028114339</c:v>
                </c:pt>
                <c:pt idx="32">
                  <c:v>0.16500000028368039</c:v>
                </c:pt>
                <c:pt idx="33">
                  <c:v>0.1700000002836804</c:v>
                </c:pt>
                <c:pt idx="34">
                  <c:v>0.17500000028368037</c:v>
                </c:pt>
                <c:pt idx="35">
                  <c:v>0.18000000028368035</c:v>
                </c:pt>
                <c:pt idx="36">
                  <c:v>0.18500000013354923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0.20000000000014767</c:v>
                </c:pt>
                <c:pt idx="40">
                  <c:v>0.20500000000014768</c:v>
                </c:pt>
                <c:pt idx="41">
                  <c:v>0.21000000000014765</c:v>
                </c:pt>
                <c:pt idx="42">
                  <c:v>0.21500000000014768</c:v>
                </c:pt>
                <c:pt idx="43">
                  <c:v>0.22000000000014769</c:v>
                </c:pt>
                <c:pt idx="44">
                  <c:v>0.22500099999999995</c:v>
                </c:pt>
                <c:pt idx="45">
                  <c:v>0.22999900074933524</c:v>
                </c:pt>
                <c:pt idx="46">
                  <c:v>0.23500000000014765</c:v>
                </c:pt>
                <c:pt idx="47">
                  <c:v>0.2363410669944524</c:v>
                </c:pt>
              </c:numCache>
            </c:numRef>
          </c:cat>
          <c:val>
            <c:numRef>
              <c:f>Markowitz!$L$38:$L$85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1.8343274545939446E-2</c:v>
                </c:pt>
                <c:pt idx="3" formatCode="0.00%">
                  <c:v>5.2863762639365569E-2</c:v>
                </c:pt>
                <c:pt idx="4" formatCode="0.00%">
                  <c:v>8.7384250254926521E-2</c:v>
                </c:pt>
                <c:pt idx="5" formatCode="0.00%">
                  <c:v>0.12190472826099524</c:v>
                </c:pt>
                <c:pt idx="6" formatCode="0.00%">
                  <c:v>0.15642521229217415</c:v>
                </c:pt>
                <c:pt idx="7" formatCode="0.00%">
                  <c:v>0.19094569745614826</c:v>
                </c:pt>
                <c:pt idx="8" formatCode="0.00%">
                  <c:v>0.2233881763294171</c:v>
                </c:pt>
                <c:pt idx="9" formatCode="0.00%">
                  <c:v>0.23215352602281328</c:v>
                </c:pt>
                <c:pt idx="10" formatCode="0.00%">
                  <c:v>0.23272868431371357</c:v>
                </c:pt>
                <c:pt idx="11" formatCode="0.00%">
                  <c:v>0.23259248053843865</c:v>
                </c:pt>
                <c:pt idx="12" formatCode="0.00%">
                  <c:v>0.23254935592855627</c:v>
                </c:pt>
                <c:pt idx="13" formatCode="0.00%">
                  <c:v>0.23279313656613074</c:v>
                </c:pt>
                <c:pt idx="14" formatCode="0.00%">
                  <c:v>0.23315276656139602</c:v>
                </c:pt>
                <c:pt idx="15" formatCode="0.00%">
                  <c:v>0.23452769099200418</c:v>
                </c:pt>
                <c:pt idx="16" formatCode="0.00%">
                  <c:v>0.23590283363349782</c:v>
                </c:pt>
                <c:pt idx="17" formatCode="0.00%">
                  <c:v>0.23727756037798847</c:v>
                </c:pt>
                <c:pt idx="18" formatCode="0.00%">
                  <c:v>0.23865248791922861</c:v>
                </c:pt>
                <c:pt idx="19" formatCode="0.00%">
                  <c:v>0.24002740054524371</c:v>
                </c:pt>
                <c:pt idx="20" formatCode="0.00%">
                  <c:v>0.2414023330160881</c:v>
                </c:pt>
                <c:pt idx="21" formatCode="0.00%">
                  <c:v>0.24277727244894062</c:v>
                </c:pt>
                <c:pt idx="22" formatCode="0.00%">
                  <c:v>0.24415199670264395</c:v>
                </c:pt>
                <c:pt idx="23" formatCode="0.00%">
                  <c:v>0.24552957763606834</c:v>
                </c:pt>
                <c:pt idx="24" formatCode="0.00%">
                  <c:v>0.24651311033895565</c:v>
                </c:pt>
                <c:pt idx="25" formatCode="0.00%">
                  <c:v>0.24728426336100437</c:v>
                </c:pt>
                <c:pt idx="26" formatCode="0.00%">
                  <c:v>0.24871422517279165</c:v>
                </c:pt>
                <c:pt idx="27" formatCode="0.00%">
                  <c:v>0.1859785944182038</c:v>
                </c:pt>
                <c:pt idx="28" formatCode="0.00%">
                  <c:v>0.124303540094183</c:v>
                </c:pt>
                <c:pt idx="29" formatCode="0.00%">
                  <c:v>6.2628475859519694E-2</c:v>
                </c:pt>
                <c:pt idx="30" formatCode="0.00%">
                  <c:v>9.5345668285266286E-4</c:v>
                </c:pt>
                <c:pt idx="31" formatCode="0.00%">
                  <c:v>0</c:v>
                </c:pt>
                <c:pt idx="32" formatCode="0.00%">
                  <c:v>0</c:v>
                </c:pt>
                <c:pt idx="33" formatCode="0.00%">
                  <c:v>0</c:v>
                </c:pt>
                <c:pt idx="34" formatCode="0.00%">
                  <c:v>0</c:v>
                </c:pt>
                <c:pt idx="35" formatCode="0.00%">
                  <c:v>0</c:v>
                </c:pt>
                <c:pt idx="36" formatCode="0.00%">
                  <c:v>0</c:v>
                </c:pt>
                <c:pt idx="37" formatCode="0.00%">
                  <c:v>0</c:v>
                </c:pt>
                <c:pt idx="38" formatCode="0.00%">
                  <c:v>0</c:v>
                </c:pt>
                <c:pt idx="39" formatCode="0.00%">
                  <c:v>0</c:v>
                </c:pt>
                <c:pt idx="40" formatCode="0.00%">
                  <c:v>0</c:v>
                </c:pt>
                <c:pt idx="41" formatCode="0.00%">
                  <c:v>0</c:v>
                </c:pt>
                <c:pt idx="42" formatCode="0.00%">
                  <c:v>0</c:v>
                </c:pt>
                <c:pt idx="43" formatCode="0.00%">
                  <c:v>0</c:v>
                </c:pt>
                <c:pt idx="44" formatCode="0.00%">
                  <c:v>0</c:v>
                </c:pt>
                <c:pt idx="45" formatCode="0.00%">
                  <c:v>0</c:v>
                </c:pt>
                <c:pt idx="46" formatCode="0.00%">
                  <c:v>0</c:v>
                </c:pt>
                <c:pt idx="47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2C7-47E5-AA29-6F0BBC446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076712"/>
        <c:axId val="524080648"/>
      </c:areaChart>
      <c:catAx>
        <c:axId val="524076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24080648"/>
        <c:crosses val="autoZero"/>
        <c:auto val="1"/>
        <c:lblAlgn val="ctr"/>
        <c:lblOffset val="100"/>
        <c:noMultiLvlLbl val="0"/>
      </c:catAx>
      <c:valAx>
        <c:axId val="5240806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24076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Allocation avec entropie sur les poids</a:t>
            </a:r>
            <a:r>
              <a:rPr lang="en-US" baseline="0"/>
              <a:t> ( &gt; 5%)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&gt;5'!$D$37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&gt;5'!$D$38:$D$49</c:f>
              <c:numCache>
                <c:formatCode>0.00%</c:formatCode>
                <c:ptCount val="12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9-4472-886A-BA75397C63B8}"/>
            </c:ext>
          </c:extLst>
        </c:ser>
        <c:ser>
          <c:idx val="1"/>
          <c:order val="1"/>
          <c:tx>
            <c:strRef>
              <c:f>'Entropie &gt;5'!$E$37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&gt;5'!$E$38:$E$49</c:f>
              <c:numCache>
                <c:formatCode>0.00%</c:formatCode>
                <c:ptCount val="12"/>
                <c:pt idx="0">
                  <c:v>5.3478037831678447E-2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09-4472-886A-BA75397C63B8}"/>
            </c:ext>
          </c:extLst>
        </c:ser>
        <c:ser>
          <c:idx val="2"/>
          <c:order val="2"/>
          <c:tx>
            <c:strRef>
              <c:f>'Entropie &gt;5'!$F$37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&gt;5'!$F$38:$F$49</c:f>
              <c:numCache>
                <c:formatCode>0.00%</c:formatCode>
                <c:ptCount val="12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0.11700356615347993</c:v>
                </c:pt>
                <c:pt idx="6">
                  <c:v>0.2132032575041907</c:v>
                </c:pt>
                <c:pt idx="7">
                  <c:v>0.30936447667847833</c:v>
                </c:pt>
                <c:pt idx="8">
                  <c:v>0.40556416802918932</c:v>
                </c:pt>
                <c:pt idx="9">
                  <c:v>0.50174462329168878</c:v>
                </c:pt>
                <c:pt idx="10">
                  <c:v>0.59792507855418786</c:v>
                </c:pt>
                <c:pt idx="1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9-4472-886A-BA75397C63B8}"/>
            </c:ext>
          </c:extLst>
        </c:ser>
        <c:ser>
          <c:idx val="3"/>
          <c:order val="3"/>
          <c:tx>
            <c:strRef>
              <c:f>'Entropie &gt;5'!$G$37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&gt;5'!$G$38:$G$49</c:f>
              <c:numCache>
                <c:formatCode>0.00%</c:formatCode>
                <c:ptCount val="12"/>
                <c:pt idx="0">
                  <c:v>8.5685653848633123E-2</c:v>
                </c:pt>
                <c:pt idx="1">
                  <c:v>9.6464211426867855E-2</c:v>
                </c:pt>
                <c:pt idx="2">
                  <c:v>0.10603114105449819</c:v>
                </c:pt>
                <c:pt idx="3">
                  <c:v>0.11559782811935906</c:v>
                </c:pt>
                <c:pt idx="4">
                  <c:v>7.4322641577326376E-2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09-4472-886A-BA75397C63B8}"/>
            </c:ext>
          </c:extLst>
        </c:ser>
        <c:ser>
          <c:idx val="4"/>
          <c:order val="4"/>
          <c:tx>
            <c:strRef>
              <c:f>'Entropie &gt;5'!$H$37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&gt;5'!$H$38:$H$49</c:f>
              <c:numCache>
                <c:formatCode>0.00%</c:formatCode>
                <c:ptCount val="12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09-4472-886A-BA75397C63B8}"/>
            </c:ext>
          </c:extLst>
        </c:ser>
        <c:ser>
          <c:idx val="5"/>
          <c:order val="5"/>
          <c:tx>
            <c:strRef>
              <c:f>'Entropie &gt;5'!$I$37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&gt;5'!$I$38:$I$49</c:f>
              <c:numCache>
                <c:formatCode>0.00%</c:formatCode>
                <c:ptCount val="12"/>
                <c:pt idx="0">
                  <c:v>0.3521555607193772</c:v>
                </c:pt>
                <c:pt idx="1">
                  <c:v>0.40216037101978741</c:v>
                </c:pt>
                <c:pt idx="2">
                  <c:v>0.45479946032828761</c:v>
                </c:pt>
                <c:pt idx="3">
                  <c:v>0.50743707022713824</c:v>
                </c:pt>
                <c:pt idx="4">
                  <c:v>0.57567735842267342</c:v>
                </c:pt>
                <c:pt idx="5">
                  <c:v>0.53299643384652007</c:v>
                </c:pt>
                <c:pt idx="6">
                  <c:v>0.4367967424958093</c:v>
                </c:pt>
                <c:pt idx="7">
                  <c:v>0.34063552332152169</c:v>
                </c:pt>
                <c:pt idx="8">
                  <c:v>0.24443583197081065</c:v>
                </c:pt>
                <c:pt idx="9">
                  <c:v>0.14825537670831118</c:v>
                </c:pt>
                <c:pt idx="10">
                  <c:v>5.207492144581212E-2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09-4472-886A-BA75397C63B8}"/>
            </c:ext>
          </c:extLst>
        </c:ser>
        <c:ser>
          <c:idx val="6"/>
          <c:order val="6"/>
          <c:tx>
            <c:strRef>
              <c:f>'Entropie &gt;5'!$J$37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&gt;5'!$J$38:$J$49</c:f>
              <c:numCache>
                <c:formatCode>0.00%</c:formatCode>
                <c:ptCount val="12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09-4472-886A-BA75397C63B8}"/>
            </c:ext>
          </c:extLst>
        </c:ser>
        <c:ser>
          <c:idx val="7"/>
          <c:order val="7"/>
          <c:tx>
            <c:strRef>
              <c:f>'Entropie &gt;5'!$K$37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&gt;5'!$K$38:$K$49</c:f>
              <c:numCache>
                <c:formatCode>0.00%</c:formatCode>
                <c:ptCount val="12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09-4472-886A-BA75397C63B8}"/>
            </c:ext>
          </c:extLst>
        </c:ser>
        <c:ser>
          <c:idx val="8"/>
          <c:order val="8"/>
          <c:tx>
            <c:strRef>
              <c:f>'Entropie &gt;5'!$L$37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&gt;5'!$C$38:$C$49</c:f>
              <c:numCache>
                <c:formatCode>0.00%</c:formatCode>
                <c:ptCount val="12"/>
                <c:pt idx="0">
                  <c:v>5.0002828832981273E-3</c:v>
                </c:pt>
                <c:pt idx="1">
                  <c:v>1.0000000334746328E-2</c:v>
                </c:pt>
                <c:pt idx="2">
                  <c:v>1.5000070234099638E-2</c:v>
                </c:pt>
                <c:pt idx="3">
                  <c:v>2.000000033412111E-2</c:v>
                </c:pt>
                <c:pt idx="4">
                  <c:v>2.5000000232794334E-2</c:v>
                </c:pt>
                <c:pt idx="5">
                  <c:v>3.0000000000147686E-2</c:v>
                </c:pt>
                <c:pt idx="6">
                  <c:v>3.500099999999999E-2</c:v>
                </c:pt>
                <c:pt idx="7">
                  <c:v>4.0000000000147681E-2</c:v>
                </c:pt>
                <c:pt idx="8">
                  <c:v>4.5000999999999985E-2</c:v>
                </c:pt>
                <c:pt idx="9">
                  <c:v>5.000099999999999E-2</c:v>
                </c:pt>
                <c:pt idx="10">
                  <c:v>5.5000999999999994E-2</c:v>
                </c:pt>
                <c:pt idx="11">
                  <c:v>5.5108866064895887E-2</c:v>
                </c:pt>
              </c:numCache>
            </c:numRef>
          </c:cat>
          <c:val>
            <c:numRef>
              <c:f>'Entropie &gt;5'!$L$38:$L$49</c:f>
              <c:numCache>
                <c:formatCode>0.00%</c:formatCode>
                <c:ptCount val="12"/>
                <c:pt idx="0">
                  <c:v>0.25868074760031101</c:v>
                </c:pt>
                <c:pt idx="1">
                  <c:v>0.2013754175533447</c:v>
                </c:pt>
                <c:pt idx="2">
                  <c:v>0.1391693986172142</c:v>
                </c:pt>
                <c:pt idx="3">
                  <c:v>7.6965101653502524E-2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09-4472-886A-BA75397C6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809160"/>
        <c:axId val="727799320"/>
      </c:areaChart>
      <c:catAx>
        <c:axId val="727809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</a:t>
                </a:r>
                <a:r>
                  <a:rPr lang="en-US" baseline="0"/>
                  <a:t>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7799320"/>
        <c:crosses val="autoZero"/>
        <c:auto val="1"/>
        <c:lblAlgn val="ctr"/>
        <c:lblOffset val="100"/>
        <c:noMultiLvlLbl val="0"/>
      </c:catAx>
      <c:valAx>
        <c:axId val="72779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7809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Allocation avec entropie sur les poids (&lt; 25%)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&lt;25'!$D$37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&lt;25'!$D$38:$D$69</c:f>
              <c:numCache>
                <c:formatCode>0%</c:formatCode>
                <c:ptCount val="32"/>
                <c:pt idx="0">
                  <c:v>2.9017371018706443E-2</c:v>
                </c:pt>
                <c:pt idx="1">
                  <c:v>2.7922990615476817E-2</c:v>
                </c:pt>
                <c:pt idx="2">
                  <c:v>2.6812868045083038E-2</c:v>
                </c:pt>
                <c:pt idx="3">
                  <c:v>2.5718643489437601E-2</c:v>
                </c:pt>
                <c:pt idx="4">
                  <c:v>2.4608408169194462E-2</c:v>
                </c:pt>
                <c:pt idx="5">
                  <c:v>2.350617697399739E-2</c:v>
                </c:pt>
                <c:pt idx="6">
                  <c:v>2.2403947005844298E-2</c:v>
                </c:pt>
                <c:pt idx="7">
                  <c:v>2.1301716438965348E-2</c:v>
                </c:pt>
                <c:pt idx="8">
                  <c:v>2.019948584893418E-2</c:v>
                </c:pt>
                <c:pt idx="9">
                  <c:v>1.9097255622900825E-2</c:v>
                </c:pt>
                <c:pt idx="10">
                  <c:v>1.799752449618483E-2</c:v>
                </c:pt>
                <c:pt idx="11">
                  <c:v>1.6895174297267074E-2</c:v>
                </c:pt>
                <c:pt idx="12">
                  <c:v>1.5790564687327466E-2</c:v>
                </c:pt>
                <c:pt idx="13">
                  <c:v>1.4667506143364347E-2</c:v>
                </c:pt>
                <c:pt idx="14">
                  <c:v>1.3526678611140701E-2</c:v>
                </c:pt>
                <c:pt idx="15">
                  <c:v>1.2385849953723257E-2</c:v>
                </c:pt>
                <c:pt idx="16">
                  <c:v>1.1245021599815858E-2</c:v>
                </c:pt>
                <c:pt idx="17">
                  <c:v>1.0104193010175185E-2</c:v>
                </c:pt>
                <c:pt idx="18">
                  <c:v>8.9633647116583032E-3</c:v>
                </c:pt>
                <c:pt idx="19">
                  <c:v>7.8225364358825329E-3</c:v>
                </c:pt>
                <c:pt idx="20">
                  <c:v>6.6817079298819243E-3</c:v>
                </c:pt>
                <c:pt idx="21">
                  <c:v>1.2739920667427056E-3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51-4313-9DB5-4FF3AF87CF9B}"/>
            </c:ext>
          </c:extLst>
        </c:ser>
        <c:ser>
          <c:idx val="1"/>
          <c:order val="1"/>
          <c:tx>
            <c:strRef>
              <c:f>'Entropie &lt;25'!$E$37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&lt;25'!$E$38:$E$69</c:f>
              <c:numCache>
                <c:formatCode>0%</c:formatCode>
                <c:ptCount val="3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0.24368219326457408</c:v>
                </c:pt>
                <c:pt idx="22">
                  <c:v>0.19642537040276536</c:v>
                </c:pt>
                <c:pt idx="23">
                  <c:v>0.14771862766830354</c:v>
                </c:pt>
                <c:pt idx="24">
                  <c:v>9.9011884149651466E-2</c:v>
                </c:pt>
                <c:pt idx="25">
                  <c:v>5.0305139442066098E-2</c:v>
                </c:pt>
                <c:pt idx="26">
                  <c:v>1.5983963197255425E-3</c:v>
                </c:pt>
                <c:pt idx="27">
                  <c:v>-9.9999999999991589E-7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51-4313-9DB5-4FF3AF87CF9B}"/>
            </c:ext>
          </c:extLst>
        </c:ser>
        <c:ser>
          <c:idx val="2"/>
          <c:order val="2"/>
          <c:tx>
            <c:strRef>
              <c:f>'Entropie &lt;25'!$F$37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&lt;25'!$F$38:$F$69</c:f>
              <c:numCache>
                <c:formatCode>0%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2.1320355071067365E-4</c:v>
                </c:pt>
                <c:pt idx="14">
                  <c:v>6.0832591930907456E-4</c:v>
                </c:pt>
                <c:pt idx="15">
                  <c:v>1.0034479563345291E-3</c:v>
                </c:pt>
                <c:pt idx="16">
                  <c:v>1.3985691395892431E-3</c:v>
                </c:pt>
                <c:pt idx="17">
                  <c:v>1.7936920800141916E-3</c:v>
                </c:pt>
                <c:pt idx="18">
                  <c:v>2.1888144051689777E-3</c:v>
                </c:pt>
                <c:pt idx="19">
                  <c:v>2.5839364468293767E-3</c:v>
                </c:pt>
                <c:pt idx="20">
                  <c:v>2.979058660728329E-3</c:v>
                </c:pt>
                <c:pt idx="21">
                  <c:v>4.1741484172053075E-3</c:v>
                </c:pt>
                <c:pt idx="22">
                  <c:v>2.3387604132437359E-2</c:v>
                </c:pt>
                <c:pt idx="23">
                  <c:v>4.2827721983161968E-2</c:v>
                </c:pt>
                <c:pt idx="24">
                  <c:v>6.2267839646580926E-2</c:v>
                </c:pt>
                <c:pt idx="25">
                  <c:v>8.1707957034089312E-2</c:v>
                </c:pt>
                <c:pt idx="26">
                  <c:v>0.10114807478947842</c:v>
                </c:pt>
                <c:pt idx="27">
                  <c:v>0.13152018442092211</c:v>
                </c:pt>
                <c:pt idx="28">
                  <c:v>0.16226390844641753</c:v>
                </c:pt>
                <c:pt idx="29">
                  <c:v>0.19300718339879883</c:v>
                </c:pt>
                <c:pt idx="30">
                  <c:v>0.22375045835118001</c:v>
                </c:pt>
                <c:pt idx="31">
                  <c:v>0.25000060599939466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51-4313-9DB5-4FF3AF87CF9B}"/>
            </c:ext>
          </c:extLst>
        </c:ser>
        <c:ser>
          <c:idx val="3"/>
          <c:order val="3"/>
          <c:tx>
            <c:strRef>
              <c:f>'Entropie &lt;25'!$G$37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&lt;25'!$G$38:$G$69</c:f>
              <c:numCache>
                <c:formatCode>0%</c:formatCode>
                <c:ptCount val="3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0.24999979529950886</c:v>
                </c:pt>
                <c:pt idx="29">
                  <c:v>0.24999979529950886</c:v>
                </c:pt>
                <c:pt idx="30">
                  <c:v>0.24999979529950886</c:v>
                </c:pt>
                <c:pt idx="31">
                  <c:v>0.24999979529950886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51-4313-9DB5-4FF3AF87CF9B}"/>
            </c:ext>
          </c:extLst>
        </c:ser>
        <c:ser>
          <c:idx val="4"/>
          <c:order val="4"/>
          <c:tx>
            <c:strRef>
              <c:f>'Entropie &lt;25'!$H$37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&lt;25'!$H$38:$H$69</c:f>
              <c:numCache>
                <c:formatCode>0%</c:formatCode>
                <c:ptCount val="32"/>
                <c:pt idx="0">
                  <c:v>3.2411033053193809E-2</c:v>
                </c:pt>
                <c:pt idx="1">
                  <c:v>3.0836266869022185E-2</c:v>
                </c:pt>
                <c:pt idx="2">
                  <c:v>2.9274852126519885E-2</c:v>
                </c:pt>
                <c:pt idx="3">
                  <c:v>2.7700046850364816E-2</c:v>
                </c:pt>
                <c:pt idx="4">
                  <c:v>2.6138727253351864E-2</c:v>
                </c:pt>
                <c:pt idx="5">
                  <c:v>2.4570665893035484E-2</c:v>
                </c:pt>
                <c:pt idx="6">
                  <c:v>2.3002603369966675E-2</c:v>
                </c:pt>
                <c:pt idx="7">
                  <c:v>2.1434541025899086E-2</c:v>
                </c:pt>
                <c:pt idx="8">
                  <c:v>1.9866479253534255E-2</c:v>
                </c:pt>
                <c:pt idx="9">
                  <c:v>1.8298416964062598E-2</c:v>
                </c:pt>
                <c:pt idx="10">
                  <c:v>1.6728246783432356E-2</c:v>
                </c:pt>
                <c:pt idx="11">
                  <c:v>1.516028207337158E-2</c:v>
                </c:pt>
                <c:pt idx="12">
                  <c:v>1.3594230403664464E-2</c:v>
                </c:pt>
                <c:pt idx="13">
                  <c:v>1.2030837180817303E-2</c:v>
                </c:pt>
                <c:pt idx="14">
                  <c:v>1.0471425606265511E-2</c:v>
                </c:pt>
                <c:pt idx="15">
                  <c:v>8.9120146217294086E-3</c:v>
                </c:pt>
                <c:pt idx="16">
                  <c:v>7.3526032894169532E-3</c:v>
                </c:pt>
                <c:pt idx="17">
                  <c:v>5.793192691893905E-3</c:v>
                </c:pt>
                <c:pt idx="18">
                  <c:v>4.2337817786168184E-3</c:v>
                </c:pt>
                <c:pt idx="19">
                  <c:v>2.6743707645092468E-3</c:v>
                </c:pt>
                <c:pt idx="20">
                  <c:v>1.1149598342443529E-3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51-4313-9DB5-4FF3AF87CF9B}"/>
            </c:ext>
          </c:extLst>
        </c:ser>
        <c:ser>
          <c:idx val="5"/>
          <c:order val="5"/>
          <c:tx>
            <c:strRef>
              <c:f>'Entropie &lt;25'!$I$37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&lt;25'!$I$38:$I$69</c:f>
              <c:numCache>
                <c:formatCode>0%</c:formatCode>
                <c:ptCount val="32"/>
                <c:pt idx="0">
                  <c:v>8.9962334704280569E-2</c:v>
                </c:pt>
                <c:pt idx="1">
                  <c:v>9.6990529786799118E-2</c:v>
                </c:pt>
                <c:pt idx="2">
                  <c:v>0.10405217618922007</c:v>
                </c:pt>
                <c:pt idx="3">
                  <c:v>0.11108084152898112</c:v>
                </c:pt>
                <c:pt idx="4">
                  <c:v>0.11814272163767441</c:v>
                </c:pt>
                <c:pt idx="5">
                  <c:v>0.12518799700363037</c:v>
                </c:pt>
                <c:pt idx="6">
                  <c:v>0.13223326965502036</c:v>
                </c:pt>
                <c:pt idx="7">
                  <c:v>0.13927854315986712</c:v>
                </c:pt>
                <c:pt idx="8">
                  <c:v>0.14632381738283246</c:v>
                </c:pt>
                <c:pt idx="9">
                  <c:v>0.15336909059166262</c:v>
                </c:pt>
                <c:pt idx="10">
                  <c:v>0.16040915808291575</c:v>
                </c:pt>
                <c:pt idx="11">
                  <c:v>0.16745467647702503</c:v>
                </c:pt>
                <c:pt idx="12">
                  <c:v>0.17450491086544828</c:v>
                </c:pt>
                <c:pt idx="13">
                  <c:v>0.18136455515592878</c:v>
                </c:pt>
                <c:pt idx="14">
                  <c:v>0.18806579942017321</c:v>
                </c:pt>
                <c:pt idx="15">
                  <c:v>0.19476704695685365</c:v>
                </c:pt>
                <c:pt idx="16">
                  <c:v>0.20146829487918433</c:v>
                </c:pt>
                <c:pt idx="17">
                  <c:v>0.20816954062336931</c:v>
                </c:pt>
                <c:pt idx="18">
                  <c:v>0.21487078839936966</c:v>
                </c:pt>
                <c:pt idx="19">
                  <c:v>0.2215720355253156</c:v>
                </c:pt>
                <c:pt idx="20">
                  <c:v>0.22827328252532209</c:v>
                </c:pt>
                <c:pt idx="21">
                  <c:v>0.2496660408224248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0.24999980983846271</c:v>
                </c:pt>
                <c:pt idx="29">
                  <c:v>0.24999980983846271</c:v>
                </c:pt>
                <c:pt idx="30">
                  <c:v>0.24999980983846271</c:v>
                </c:pt>
                <c:pt idx="31">
                  <c:v>0.24999980983846271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51-4313-9DB5-4FF3AF87CF9B}"/>
            </c:ext>
          </c:extLst>
        </c:ser>
        <c:ser>
          <c:idx val="6"/>
          <c:order val="6"/>
          <c:tx>
            <c:strRef>
              <c:f>'Entropie &lt;25'!$J$37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&lt;25'!$J$38:$J$69</c:f>
              <c:numCache>
                <c:formatCode>0%</c:formatCode>
                <c:ptCount val="32"/>
                <c:pt idx="0">
                  <c:v>4.1633314224363768E-2</c:v>
                </c:pt>
                <c:pt idx="1">
                  <c:v>3.9562630267946916E-2</c:v>
                </c:pt>
                <c:pt idx="2">
                  <c:v>3.7466927015841645E-2</c:v>
                </c:pt>
                <c:pt idx="3">
                  <c:v>3.5396497434558666E-2</c:v>
                </c:pt>
                <c:pt idx="4">
                  <c:v>3.3300614492592674E-2</c:v>
                </c:pt>
                <c:pt idx="5">
                  <c:v>3.1217456197006863E-2</c:v>
                </c:pt>
                <c:pt idx="6">
                  <c:v>2.9134300127791338E-2</c:v>
                </c:pt>
                <c:pt idx="7">
                  <c:v>2.7051143806303114E-2</c:v>
                </c:pt>
                <c:pt idx="8">
                  <c:v>2.4967986262070609E-2</c:v>
                </c:pt>
                <c:pt idx="9">
                  <c:v>2.2884829748082869E-2</c:v>
                </c:pt>
                <c:pt idx="10">
                  <c:v>2.0805649814257639E-2</c:v>
                </c:pt>
                <c:pt idx="11">
                  <c:v>1.8722310106447787E-2</c:v>
                </c:pt>
                <c:pt idx="12">
                  <c:v>1.6635359601421415E-2</c:v>
                </c:pt>
                <c:pt idx="13">
                  <c:v>1.4561984952797397E-2</c:v>
                </c:pt>
                <c:pt idx="14">
                  <c:v>1.2496960507274394E-2</c:v>
                </c:pt>
                <c:pt idx="15">
                  <c:v>1.0431935180195881E-2</c:v>
                </c:pt>
                <c:pt idx="16">
                  <c:v>8.3669105231583413E-3</c:v>
                </c:pt>
                <c:pt idx="17">
                  <c:v>6.3018842095927483E-3</c:v>
                </c:pt>
                <c:pt idx="18">
                  <c:v>4.2368587960273599E-3</c:v>
                </c:pt>
                <c:pt idx="19">
                  <c:v>2.171833463038442E-3</c:v>
                </c:pt>
                <c:pt idx="20">
                  <c:v>1.0680794922030443E-4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51-4313-9DB5-4FF3AF87CF9B}"/>
            </c:ext>
          </c:extLst>
        </c:ser>
        <c:ser>
          <c:idx val="7"/>
          <c:order val="7"/>
          <c:tx>
            <c:strRef>
              <c:f>'Entropie &lt;25'!$K$37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&lt;25'!$K$38:$K$69</c:f>
              <c:numCache>
                <c:formatCode>0%</c:formatCode>
                <c:ptCount val="32"/>
                <c:pt idx="0">
                  <c:v>5.6976946999455269E-2</c:v>
                </c:pt>
                <c:pt idx="1">
                  <c:v>5.4687582460754905E-2</c:v>
                </c:pt>
                <c:pt idx="2">
                  <c:v>5.2393176623335549E-2</c:v>
                </c:pt>
                <c:pt idx="3">
                  <c:v>5.0103970696657542E-2</c:v>
                </c:pt>
                <c:pt idx="4">
                  <c:v>4.780952844718668E-2</c:v>
                </c:pt>
                <c:pt idx="5">
                  <c:v>4.5517703932329755E-2</c:v>
                </c:pt>
                <c:pt idx="6">
                  <c:v>4.322587984137731E-2</c:v>
                </c:pt>
                <c:pt idx="7">
                  <c:v>4.0934055568965351E-2</c:v>
                </c:pt>
                <c:pt idx="8">
                  <c:v>3.8642231252628535E-2</c:v>
                </c:pt>
                <c:pt idx="9">
                  <c:v>3.6350407073291277E-2</c:v>
                </c:pt>
                <c:pt idx="10">
                  <c:v>3.4059420823209424E-2</c:v>
                </c:pt>
                <c:pt idx="11">
                  <c:v>3.1767557045888538E-2</c:v>
                </c:pt>
                <c:pt idx="12">
                  <c:v>2.9474934442138376E-2</c:v>
                </c:pt>
                <c:pt idx="13">
                  <c:v>2.7161913016381618E-2</c:v>
                </c:pt>
                <c:pt idx="14">
                  <c:v>2.4830809935837195E-2</c:v>
                </c:pt>
                <c:pt idx="15">
                  <c:v>2.2499705331163355E-2</c:v>
                </c:pt>
                <c:pt idx="16">
                  <c:v>2.0168600568835352E-2</c:v>
                </c:pt>
                <c:pt idx="17">
                  <c:v>1.7837497384954711E-2</c:v>
                </c:pt>
                <c:pt idx="18">
                  <c:v>1.5506391909158953E-2</c:v>
                </c:pt>
                <c:pt idx="19">
                  <c:v>1.3175287364424887E-2</c:v>
                </c:pt>
                <c:pt idx="20">
                  <c:v>1.084418310060309E-2</c:v>
                </c:pt>
                <c:pt idx="21">
                  <c:v>1.2036254290531392E-3</c:v>
                </c:pt>
                <c:pt idx="22">
                  <c:v>3.0187025464797297E-2</c:v>
                </c:pt>
                <c:pt idx="23">
                  <c:v>5.9453650348534517E-2</c:v>
                </c:pt>
                <c:pt idx="24">
                  <c:v>8.8720276203767615E-2</c:v>
                </c:pt>
                <c:pt idx="25">
                  <c:v>0.11798690352384457</c:v>
                </c:pt>
                <c:pt idx="26">
                  <c:v>0.14725352889079615</c:v>
                </c:pt>
                <c:pt idx="27">
                  <c:v>0.11848081557907801</c:v>
                </c:pt>
                <c:pt idx="28">
                  <c:v>8.7736697552977166E-2</c:v>
                </c:pt>
                <c:pt idx="29">
                  <c:v>5.6993422600595867E-2</c:v>
                </c:pt>
                <c:pt idx="30">
                  <c:v>2.6250147648214667E-2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51-4313-9DB5-4FF3AF87CF9B}"/>
            </c:ext>
          </c:extLst>
        </c:ser>
        <c:ser>
          <c:idx val="8"/>
          <c:order val="8"/>
          <c:tx>
            <c:strRef>
              <c:f>'Entropie &lt;25'!$L$37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&lt;25'!$C$38:$C$69</c:f>
              <c:numCache>
                <c:formatCode>0.0%</c:formatCode>
                <c:ptCount val="32"/>
                <c:pt idx="0">
                  <c:v>5.0000004094447846E-3</c:v>
                </c:pt>
                <c:pt idx="1">
                  <c:v>9.9999999953463634E-3</c:v>
                </c:pt>
                <c:pt idx="2">
                  <c:v>1.4999999996044225E-2</c:v>
                </c:pt>
                <c:pt idx="3">
                  <c:v>1.9999999995414266E-2</c:v>
                </c:pt>
                <c:pt idx="4">
                  <c:v>2.4999999996044412E-2</c:v>
                </c:pt>
                <c:pt idx="5">
                  <c:v>2.9999999996030709E-2</c:v>
                </c:pt>
                <c:pt idx="6">
                  <c:v>3.4999999996030706E-2</c:v>
                </c:pt>
                <c:pt idx="7">
                  <c:v>3.9999999996030711E-2</c:v>
                </c:pt>
                <c:pt idx="8">
                  <c:v>4.4999999996030708E-2</c:v>
                </c:pt>
                <c:pt idx="9">
                  <c:v>4.999999999603072E-2</c:v>
                </c:pt>
                <c:pt idx="10">
                  <c:v>5.4999999993135831E-2</c:v>
                </c:pt>
                <c:pt idx="11">
                  <c:v>5.9999999993413419E-2</c:v>
                </c:pt>
                <c:pt idx="12">
                  <c:v>6.4999999996034757E-2</c:v>
                </c:pt>
                <c:pt idx="13">
                  <c:v>6.9999999992168382E-2</c:v>
                </c:pt>
                <c:pt idx="14">
                  <c:v>7.4999999995282118E-2</c:v>
                </c:pt>
                <c:pt idx="15">
                  <c:v>7.9999999995282123E-2</c:v>
                </c:pt>
                <c:pt idx="16">
                  <c:v>8.4999999988658245E-2</c:v>
                </c:pt>
                <c:pt idx="17">
                  <c:v>8.9999999995282118E-2</c:v>
                </c:pt>
                <c:pt idx="18">
                  <c:v>9.4999999995282094E-2</c:v>
                </c:pt>
                <c:pt idx="19">
                  <c:v>9.9999999988658259E-2</c:v>
                </c:pt>
                <c:pt idx="20">
                  <c:v>0.10499999999528213</c:v>
                </c:pt>
                <c:pt idx="21">
                  <c:v>0.11000000010755109</c:v>
                </c:pt>
                <c:pt idx="22">
                  <c:v>0.11500000008574199</c:v>
                </c:pt>
                <c:pt idx="23">
                  <c:v>0.12000000008660756</c:v>
                </c:pt>
                <c:pt idx="24">
                  <c:v>0.12500000008660758</c:v>
                </c:pt>
                <c:pt idx="25">
                  <c:v>0.13000000008660759</c:v>
                </c:pt>
                <c:pt idx="26">
                  <c:v>0.13500000008660759</c:v>
                </c:pt>
                <c:pt idx="27">
                  <c:v>0.14000000000005561</c:v>
                </c:pt>
                <c:pt idx="28">
                  <c:v>0.14500000000005556</c:v>
                </c:pt>
                <c:pt idx="29">
                  <c:v>0.15000000000005556</c:v>
                </c:pt>
                <c:pt idx="30">
                  <c:v>0.15500000000005559</c:v>
                </c:pt>
                <c:pt idx="31">
                  <c:v>0.15926925037902043</c:v>
                </c:pt>
              </c:numCache>
            </c:numRef>
          </c:cat>
          <c:val>
            <c:numRef>
              <c:f>'Entropie &lt;25'!$L$38:$L$69</c:f>
              <c:numCache>
                <c:formatCode>0%</c:formatCode>
                <c:ptCount val="3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0.24999978886263383</c:v>
                </c:pt>
                <c:pt idx="29">
                  <c:v>0.24999978886263383</c:v>
                </c:pt>
                <c:pt idx="30">
                  <c:v>0.24999978886263383</c:v>
                </c:pt>
                <c:pt idx="31">
                  <c:v>0.24999978886263383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51-4313-9DB5-4FF3AF87C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808504"/>
        <c:axId val="727805552"/>
      </c:areaChart>
      <c:catAx>
        <c:axId val="72780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7805552"/>
        <c:crosses val="autoZero"/>
        <c:auto val="1"/>
        <c:lblAlgn val="ctr"/>
        <c:lblOffset val="100"/>
        <c:noMultiLvlLbl val="0"/>
      </c:catAx>
      <c:valAx>
        <c:axId val="7278055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7808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Allocation</a:t>
            </a:r>
            <a:r>
              <a:rPr lang="en-US" baseline="0"/>
              <a:t> selon la stratégie "Most Diversified Portfolio"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MDP!$D$37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MDP!$D$38:$D$85</c:f>
              <c:numCache>
                <c:formatCode>0%</c:formatCode>
                <c:ptCount val="48"/>
                <c:pt idx="0">
                  <c:v>4.1054111824967938E-2</c:v>
                </c:pt>
                <c:pt idx="1">
                  <c:v>3.7513726285887998E-2</c:v>
                </c:pt>
                <c:pt idx="2">
                  <c:v>3.457564666378745E-2</c:v>
                </c:pt>
                <c:pt idx="3">
                  <c:v>3.216371537757573E-2</c:v>
                </c:pt>
                <c:pt idx="4">
                  <c:v>2.9890343961329072E-2</c:v>
                </c:pt>
                <c:pt idx="5">
                  <c:v>2.7890619486367701E-2</c:v>
                </c:pt>
                <c:pt idx="6">
                  <c:v>2.6210048413773848E-2</c:v>
                </c:pt>
                <c:pt idx="7">
                  <c:v>2.48523335376254E-2</c:v>
                </c:pt>
                <c:pt idx="8">
                  <c:v>2.3679861646112903E-2</c:v>
                </c:pt>
                <c:pt idx="9">
                  <c:v>2.2692280800648622E-2</c:v>
                </c:pt>
                <c:pt idx="10">
                  <c:v>2.1889538173833812E-2</c:v>
                </c:pt>
                <c:pt idx="11">
                  <c:v>2.1271477752113955E-2</c:v>
                </c:pt>
                <c:pt idx="12">
                  <c:v>2.0837656200548449E-2</c:v>
                </c:pt>
                <c:pt idx="13">
                  <c:v>2.0588878415529987E-2</c:v>
                </c:pt>
                <c:pt idx="14">
                  <c:v>2.0525486871384221E-2</c:v>
                </c:pt>
                <c:pt idx="15">
                  <c:v>2.0641683730470074E-2</c:v>
                </c:pt>
                <c:pt idx="16">
                  <c:v>2.0948648659498834E-2</c:v>
                </c:pt>
                <c:pt idx="17">
                  <c:v>2.1435173559361219E-2</c:v>
                </c:pt>
                <c:pt idx="18">
                  <c:v>2.2107068658256582E-2</c:v>
                </c:pt>
                <c:pt idx="19">
                  <c:v>2.2946768058720982E-2</c:v>
                </c:pt>
                <c:pt idx="20">
                  <c:v>2.3998113446094965E-2</c:v>
                </c:pt>
                <c:pt idx="21">
                  <c:v>2.5226048165775485E-2</c:v>
                </c:pt>
                <c:pt idx="22">
                  <c:v>2.5648698326348279E-2</c:v>
                </c:pt>
                <c:pt idx="23">
                  <c:v>2.5437188018179516E-2</c:v>
                </c:pt>
                <c:pt idx="24">
                  <c:v>2.5594874556627543E-2</c:v>
                </c:pt>
                <c:pt idx="25">
                  <c:v>2.6249042078891251E-2</c:v>
                </c:pt>
                <c:pt idx="26">
                  <c:v>2.7454781955487496E-2</c:v>
                </c:pt>
                <c:pt idx="27">
                  <c:v>2.9310171542368764E-2</c:v>
                </c:pt>
                <c:pt idx="28">
                  <c:v>2.996921936104939E-2</c:v>
                </c:pt>
                <c:pt idx="29">
                  <c:v>3.1072949615700871E-2</c:v>
                </c:pt>
                <c:pt idx="30">
                  <c:v>3.2528533736284719E-2</c:v>
                </c:pt>
                <c:pt idx="31">
                  <c:v>3.5326996556934512E-2</c:v>
                </c:pt>
                <c:pt idx="32">
                  <c:v>3.9879890558252293E-2</c:v>
                </c:pt>
                <c:pt idx="33">
                  <c:v>4.6363324904291292E-2</c:v>
                </c:pt>
                <c:pt idx="34">
                  <c:v>3.4462674453558211E-2</c:v>
                </c:pt>
                <c:pt idx="35">
                  <c:v>2.2338957018357319E-2</c:v>
                </c:pt>
                <c:pt idx="36">
                  <c:v>1.1680432763596873E-2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4.9064670862876712E-2</c:v>
                </c:pt>
                <c:pt idx="43">
                  <c:v>7.9501733951573159E-2</c:v>
                </c:pt>
                <c:pt idx="44">
                  <c:v>5.51723040286973E-2</c:v>
                </c:pt>
                <c:pt idx="45">
                  <c:v>3.0843913758108982E-2</c:v>
                </c:pt>
                <c:pt idx="46">
                  <c:v>6.5155238043657603E-3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6F-41E8-9E9C-61ADEB3DB64D}"/>
            </c:ext>
          </c:extLst>
        </c:ser>
        <c:ser>
          <c:idx val="1"/>
          <c:order val="1"/>
          <c:tx>
            <c:strRef>
              <c:f>MDP!$E$37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MDP!$E$38:$E$85</c:f>
              <c:numCache>
                <c:formatCode>0%</c:formatCode>
                <c:ptCount val="48"/>
                <c:pt idx="0">
                  <c:v>0.66749462290661266</c:v>
                </c:pt>
                <c:pt idx="1">
                  <c:v>0.684940025829466</c:v>
                </c:pt>
                <c:pt idx="2">
                  <c:v>0.68523997760427413</c:v>
                </c:pt>
                <c:pt idx="3">
                  <c:v>0.679087760450375</c:v>
                </c:pt>
                <c:pt idx="4">
                  <c:v>0.67106518037950258</c:v>
                </c:pt>
                <c:pt idx="5">
                  <c:v>0.65956045609656699</c:v>
                </c:pt>
                <c:pt idx="6">
                  <c:v>0.64286748205042765</c:v>
                </c:pt>
                <c:pt idx="7">
                  <c:v>0.61906845887945594</c:v>
                </c:pt>
                <c:pt idx="8">
                  <c:v>0.59282192972676129</c:v>
                </c:pt>
                <c:pt idx="9">
                  <c:v>0.56413108675218115</c:v>
                </c:pt>
                <c:pt idx="10">
                  <c:v>0.53299720126278727</c:v>
                </c:pt>
                <c:pt idx="11">
                  <c:v>0.49942207817423706</c:v>
                </c:pt>
                <c:pt idx="12">
                  <c:v>0.4634089063101649</c:v>
                </c:pt>
                <c:pt idx="13">
                  <c:v>0.42495529866995529</c:v>
                </c:pt>
                <c:pt idx="14">
                  <c:v>0.38407840262182419</c:v>
                </c:pt>
                <c:pt idx="15">
                  <c:v>0.3407670498459961</c:v>
                </c:pt>
                <c:pt idx="16">
                  <c:v>0.29498823727940593</c:v>
                </c:pt>
                <c:pt idx="17">
                  <c:v>0.24678056537877541</c:v>
                </c:pt>
                <c:pt idx="18">
                  <c:v>0.19614550282214405</c:v>
                </c:pt>
                <c:pt idx="19">
                  <c:v>0.14316528215451993</c:v>
                </c:pt>
                <c:pt idx="20">
                  <c:v>8.7697711607275852E-2</c:v>
                </c:pt>
                <c:pt idx="21">
                  <c:v>2.9802768106304629E-2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6F-41E8-9E9C-61ADEB3DB64D}"/>
            </c:ext>
          </c:extLst>
        </c:ser>
        <c:ser>
          <c:idx val="2"/>
          <c:order val="2"/>
          <c:tx>
            <c:strRef>
              <c:f>MDP!$F$37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MDP!$F$38:$F$85</c:f>
              <c:numCache>
                <c:formatCode>0%</c:formatCode>
                <c:ptCount val="48"/>
                <c:pt idx="0">
                  <c:v>1.2466203938674673E-2</c:v>
                </c:pt>
                <c:pt idx="1">
                  <c:v>1.0748137012470417E-2</c:v>
                </c:pt>
                <c:pt idx="2">
                  <c:v>9.4627538099323096E-3</c:v>
                </c:pt>
                <c:pt idx="3">
                  <c:v>8.5541381210529552E-3</c:v>
                </c:pt>
                <c:pt idx="4">
                  <c:v>7.7833977967040413E-3</c:v>
                </c:pt>
                <c:pt idx="5">
                  <c:v>7.2357873390546338E-3</c:v>
                </c:pt>
                <c:pt idx="6">
                  <c:v>6.9118821358236052E-3</c:v>
                </c:pt>
                <c:pt idx="7">
                  <c:v>6.7563875292161396E-3</c:v>
                </c:pt>
                <c:pt idx="8">
                  <c:v>6.7486128662367943E-3</c:v>
                </c:pt>
                <c:pt idx="9">
                  <c:v>6.8881829193584753E-3</c:v>
                </c:pt>
                <c:pt idx="10">
                  <c:v>7.1751826679582074E-3</c:v>
                </c:pt>
                <c:pt idx="11">
                  <c:v>7.60945156774039E-3</c:v>
                </c:pt>
                <c:pt idx="12">
                  <c:v>8.1900799706890789E-3</c:v>
                </c:pt>
                <c:pt idx="13">
                  <c:v>8.9194617088152219E-3</c:v>
                </c:pt>
                <c:pt idx="14">
                  <c:v>9.7952698649392458E-3</c:v>
                </c:pt>
                <c:pt idx="15">
                  <c:v>1.0816819279012495E-2</c:v>
                </c:pt>
                <c:pt idx="16">
                  <c:v>1.1987434104157087E-2</c:v>
                </c:pt>
                <c:pt idx="17">
                  <c:v>1.3304321729147174E-2</c:v>
                </c:pt>
                <c:pt idx="18">
                  <c:v>1.4767240147559766E-2</c:v>
                </c:pt>
                <c:pt idx="19">
                  <c:v>1.6371720216963679E-2</c:v>
                </c:pt>
                <c:pt idx="20">
                  <c:v>1.8127091861157591E-2</c:v>
                </c:pt>
                <c:pt idx="21">
                  <c:v>2.0029085570517857E-2</c:v>
                </c:pt>
                <c:pt idx="22">
                  <c:v>2.1284884319322541E-2</c:v>
                </c:pt>
                <c:pt idx="23">
                  <c:v>2.2000033586103824E-2</c:v>
                </c:pt>
                <c:pt idx="24">
                  <c:v>2.3049483039771723E-2</c:v>
                </c:pt>
                <c:pt idx="25">
                  <c:v>2.4468341287112096E-2</c:v>
                </c:pt>
                <c:pt idx="26">
                  <c:v>2.6322718978748817E-2</c:v>
                </c:pt>
                <c:pt idx="27">
                  <c:v>2.8690005026381613E-2</c:v>
                </c:pt>
                <c:pt idx="28">
                  <c:v>3.0709577213984131E-2</c:v>
                </c:pt>
                <c:pt idx="29">
                  <c:v>3.3217789591346324E-2</c:v>
                </c:pt>
                <c:pt idx="30">
                  <c:v>3.7081865367138284E-2</c:v>
                </c:pt>
                <c:pt idx="31">
                  <c:v>4.2146198646681489E-2</c:v>
                </c:pt>
                <c:pt idx="32">
                  <c:v>4.921115932197892E-2</c:v>
                </c:pt>
                <c:pt idx="33">
                  <c:v>5.7249434186840163E-2</c:v>
                </c:pt>
                <c:pt idx="34">
                  <c:v>6.1827392266640857E-2</c:v>
                </c:pt>
                <c:pt idx="35">
                  <c:v>6.9571220572350587E-2</c:v>
                </c:pt>
                <c:pt idx="36">
                  <c:v>8.1708882451234977E-2</c:v>
                </c:pt>
                <c:pt idx="37">
                  <c:v>0.10861547688651439</c:v>
                </c:pt>
                <c:pt idx="38">
                  <c:v>0.20479603497471377</c:v>
                </c:pt>
                <c:pt idx="39">
                  <c:v>0.30097282163679973</c:v>
                </c:pt>
                <c:pt idx="40">
                  <c:v>0.39715712374155426</c:v>
                </c:pt>
                <c:pt idx="41">
                  <c:v>0.49333373216019966</c:v>
                </c:pt>
                <c:pt idx="42">
                  <c:v>0.73442713116900393</c:v>
                </c:pt>
                <c:pt idx="43">
                  <c:v>0.92049732678138241</c:v>
                </c:pt>
                <c:pt idx="44">
                  <c:v>0.94482675722367238</c:v>
                </c:pt>
                <c:pt idx="45">
                  <c:v>0.9691551474274771</c:v>
                </c:pt>
                <c:pt idx="46">
                  <c:v>0.9934835375890595</c:v>
                </c:pt>
                <c:pt idx="47">
                  <c:v>0.99999906143542139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6F-41E8-9E9C-61ADEB3DB64D}"/>
            </c:ext>
          </c:extLst>
        </c:ser>
        <c:ser>
          <c:idx val="3"/>
          <c:order val="3"/>
          <c:tx>
            <c:strRef>
              <c:f>MDP!$G$37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MDP!$G$38:$G$85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5.2984970145164845E-3</c:v>
                </c:pt>
                <c:pt idx="7">
                  <c:v>2.4598739275093397E-2</c:v>
                </c:pt>
                <c:pt idx="8">
                  <c:v>4.4341979607077454E-2</c:v>
                </c:pt>
                <c:pt idx="9">
                  <c:v>6.4529862986636058E-2</c:v>
                </c:pt>
                <c:pt idx="10">
                  <c:v>8.5160708085508324E-2</c:v>
                </c:pt>
                <c:pt idx="11">
                  <c:v>0.10623455284414257</c:v>
                </c:pt>
                <c:pt idx="12">
                  <c:v>0.12775331498778286</c:v>
                </c:pt>
                <c:pt idx="13">
                  <c:v>0.14971219176256881</c:v>
                </c:pt>
                <c:pt idx="14">
                  <c:v>0.17209598824365974</c:v>
                </c:pt>
                <c:pt idx="15">
                  <c:v>0.19496458004317069</c:v>
                </c:pt>
                <c:pt idx="16">
                  <c:v>0.21826646787095796</c:v>
                </c:pt>
                <c:pt idx="17">
                  <c:v>0.24193770022681085</c:v>
                </c:pt>
                <c:pt idx="18">
                  <c:v>0.26608400359748741</c:v>
                </c:pt>
                <c:pt idx="19">
                  <c:v>0.29069522314377472</c:v>
                </c:pt>
                <c:pt idx="20">
                  <c:v>0.31578385825982935</c:v>
                </c:pt>
                <c:pt idx="21">
                  <c:v>0.34126185506830176</c:v>
                </c:pt>
                <c:pt idx="22">
                  <c:v>0.35884586553214248</c:v>
                </c:pt>
                <c:pt idx="23">
                  <c:v>0.3676223842117694</c:v>
                </c:pt>
                <c:pt idx="24">
                  <c:v>0.37556585279802207</c:v>
                </c:pt>
                <c:pt idx="25">
                  <c:v>0.38249988136793833</c:v>
                </c:pt>
                <c:pt idx="26">
                  <c:v>0.38826029347807889</c:v>
                </c:pt>
                <c:pt idx="27">
                  <c:v>0.39264980165809121</c:v>
                </c:pt>
                <c:pt idx="28">
                  <c:v>0.36894756820348229</c:v>
                </c:pt>
                <c:pt idx="29">
                  <c:v>0.33626796831569145</c:v>
                </c:pt>
                <c:pt idx="30">
                  <c:v>0.27671627901598433</c:v>
                </c:pt>
                <c:pt idx="31">
                  <c:v>0.20390055162720469</c:v>
                </c:pt>
                <c:pt idx="32">
                  <c:v>0.10381962309020591</c:v>
                </c:pt>
                <c:pt idx="33">
                  <c:v>1.8248426531224055E-3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6F-41E8-9E9C-61ADEB3DB64D}"/>
            </c:ext>
          </c:extLst>
        </c:ser>
        <c:ser>
          <c:idx val="4"/>
          <c:order val="4"/>
          <c:tx>
            <c:strRef>
              <c:f>MDP!$H$37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MDP!$H$38:$H$85</c:f>
              <c:numCache>
                <c:formatCode>0%</c:formatCode>
                <c:ptCount val="48"/>
                <c:pt idx="0">
                  <c:v>1.7297612356488887E-2</c:v>
                </c:pt>
                <c:pt idx="1">
                  <c:v>1.5284118500948721E-2</c:v>
                </c:pt>
                <c:pt idx="2">
                  <c:v>1.356893275936796E-2</c:v>
                </c:pt>
                <c:pt idx="3">
                  <c:v>1.2368690075293794E-2</c:v>
                </c:pt>
                <c:pt idx="4">
                  <c:v>1.11007788687719E-2</c:v>
                </c:pt>
                <c:pt idx="5">
                  <c:v>9.9624913933639789E-3</c:v>
                </c:pt>
                <c:pt idx="6">
                  <c:v>8.985525792610435E-3</c:v>
                </c:pt>
                <c:pt idx="7">
                  <c:v>8.188435082308522E-3</c:v>
                </c:pt>
                <c:pt idx="8">
                  <c:v>7.4798775812982884E-3</c:v>
                </c:pt>
                <c:pt idx="9">
                  <c:v>6.8596426379597918E-3</c:v>
                </c:pt>
                <c:pt idx="10">
                  <c:v>6.3277515141938051E-3</c:v>
                </c:pt>
                <c:pt idx="11">
                  <c:v>5.8841271888790906E-3</c:v>
                </c:pt>
                <c:pt idx="12">
                  <c:v>5.5289046767384147E-3</c:v>
                </c:pt>
                <c:pt idx="13">
                  <c:v>5.2613928986600103E-3</c:v>
                </c:pt>
                <c:pt idx="14">
                  <c:v>5.0819901788004239E-3</c:v>
                </c:pt>
                <c:pt idx="15">
                  <c:v>4.9901300810434954E-3</c:v>
                </c:pt>
                <c:pt idx="16">
                  <c:v>4.9880031155632868E-3</c:v>
                </c:pt>
                <c:pt idx="17">
                  <c:v>5.0737636440839748E-3</c:v>
                </c:pt>
                <c:pt idx="18">
                  <c:v>5.2467998181081046E-3</c:v>
                </c:pt>
                <c:pt idx="19">
                  <c:v>5.5050516340675072E-3</c:v>
                </c:pt>
                <c:pt idx="20">
                  <c:v>5.85213907143429E-3</c:v>
                </c:pt>
                <c:pt idx="21">
                  <c:v>6.2882086003189595E-3</c:v>
                </c:pt>
                <c:pt idx="22">
                  <c:v>6.025740469455111E-3</c:v>
                </c:pt>
                <c:pt idx="23">
                  <c:v>5.0665179012605718E-3</c:v>
                </c:pt>
                <c:pt idx="24">
                  <c:v>4.20755089363731E-3</c:v>
                </c:pt>
                <c:pt idx="25">
                  <c:v>3.4630911849937462E-3</c:v>
                </c:pt>
                <c:pt idx="26">
                  <c:v>2.8491301269961901E-3</c:v>
                </c:pt>
                <c:pt idx="27">
                  <c:v>2.3904268044017923E-3</c:v>
                </c:pt>
                <c:pt idx="28">
                  <c:v>1.2301792580039753E-3</c:v>
                </c:pt>
                <c:pt idx="29">
                  <c:v>9.4677441084779931E-7</c:v>
                </c:pt>
                <c:pt idx="30">
                  <c:v>9.4677441084779931E-7</c:v>
                </c:pt>
                <c:pt idx="31">
                  <c:v>9.4677441084779931E-7</c:v>
                </c:pt>
                <c:pt idx="32">
                  <c:v>9.4677441084779931E-7</c:v>
                </c:pt>
                <c:pt idx="33">
                  <c:v>9.4677441084779931E-7</c:v>
                </c:pt>
                <c:pt idx="34">
                  <c:v>9.4677441084779931E-7</c:v>
                </c:pt>
                <c:pt idx="35">
                  <c:v>9.4677441084779931E-7</c:v>
                </c:pt>
                <c:pt idx="36">
                  <c:v>9.4677441084779931E-7</c:v>
                </c:pt>
                <c:pt idx="37">
                  <c:v>9.4677441084779931E-7</c:v>
                </c:pt>
                <c:pt idx="38">
                  <c:v>9.4677441084779931E-7</c:v>
                </c:pt>
                <c:pt idx="39">
                  <c:v>9.4677441084779931E-7</c:v>
                </c:pt>
                <c:pt idx="40">
                  <c:v>9.4677441084779931E-7</c:v>
                </c:pt>
                <c:pt idx="41">
                  <c:v>9.4677441084779931E-7</c:v>
                </c:pt>
                <c:pt idx="42">
                  <c:v>9.4677441084779931E-7</c:v>
                </c:pt>
                <c:pt idx="43">
                  <c:v>9.4677441084779931E-7</c:v>
                </c:pt>
                <c:pt idx="44">
                  <c:v>9.4677441084779931E-7</c:v>
                </c:pt>
                <c:pt idx="45">
                  <c:v>9.4677441084779931E-7</c:v>
                </c:pt>
                <c:pt idx="46">
                  <c:v>9.4677441084779931E-7</c:v>
                </c:pt>
                <c:pt idx="47">
                  <c:v>9.4677441084779931E-7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6F-41E8-9E9C-61ADEB3DB64D}"/>
            </c:ext>
          </c:extLst>
        </c:ser>
        <c:ser>
          <c:idx val="5"/>
          <c:order val="5"/>
          <c:tx>
            <c:strRef>
              <c:f>MDP!$I$37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MDP!$I$38:$I$85</c:f>
              <c:numCache>
                <c:formatCode>0%</c:formatCode>
                <c:ptCount val="48"/>
                <c:pt idx="0">
                  <c:v>0</c:v>
                </c:pt>
                <c:pt idx="1">
                  <c:v>3.7885860015222103E-3</c:v>
                </c:pt>
                <c:pt idx="2">
                  <c:v>3.8283300666494165E-3</c:v>
                </c:pt>
                <c:pt idx="3">
                  <c:v>1.5809735034744681E-2</c:v>
                </c:pt>
                <c:pt idx="4">
                  <c:v>2.460604393565086E-2</c:v>
                </c:pt>
                <c:pt idx="5">
                  <c:v>3.5305690947711084E-2</c:v>
                </c:pt>
                <c:pt idx="6">
                  <c:v>4.6314066014957092E-2</c:v>
                </c:pt>
                <c:pt idx="7">
                  <c:v>5.4522956058705399E-2</c:v>
                </c:pt>
                <c:pt idx="8">
                  <c:v>6.3858911200887422E-2</c:v>
                </c:pt>
                <c:pt idx="9">
                  <c:v>7.4318692442622042E-2</c:v>
                </c:pt>
                <c:pt idx="10">
                  <c:v>8.5903054480281391E-2</c:v>
                </c:pt>
                <c:pt idx="11">
                  <c:v>9.8610869272378429E-2</c:v>
                </c:pt>
                <c:pt idx="12">
                  <c:v>0.11244181486035386</c:v>
                </c:pt>
                <c:pt idx="13">
                  <c:v>0.12739354782107737</c:v>
                </c:pt>
                <c:pt idx="14">
                  <c:v>0.14346553268080164</c:v>
                </c:pt>
                <c:pt idx="15">
                  <c:v>0.16064381478852971</c:v>
                </c:pt>
                <c:pt idx="16">
                  <c:v>0.1789526564053682</c:v>
                </c:pt>
                <c:pt idx="17">
                  <c:v>0.19840278305586012</c:v>
                </c:pt>
                <c:pt idx="18">
                  <c:v>0.21894690382228743</c:v>
                </c:pt>
                <c:pt idx="19">
                  <c:v>0.24061462432972924</c:v>
                </c:pt>
                <c:pt idx="20">
                  <c:v>0.26339109987524473</c:v>
                </c:pt>
                <c:pt idx="21">
                  <c:v>0.28730391160699253</c:v>
                </c:pt>
                <c:pt idx="22">
                  <c:v>0.31062128162447544</c:v>
                </c:pt>
                <c:pt idx="23">
                  <c:v>0.33497245018456823</c:v>
                </c:pt>
                <c:pt idx="24">
                  <c:v>0.36335902593246233</c:v>
                </c:pt>
                <c:pt idx="25">
                  <c:v>0.39606099774241826</c:v>
                </c:pt>
                <c:pt idx="26">
                  <c:v>0.43387636073429958</c:v>
                </c:pt>
                <c:pt idx="27">
                  <c:v>0.47772999753349354</c:v>
                </c:pt>
                <c:pt idx="28">
                  <c:v>0.50546795207331119</c:v>
                </c:pt>
                <c:pt idx="29">
                  <c:v>0.53509096683595869</c:v>
                </c:pt>
                <c:pt idx="30">
                  <c:v>0.58810553636568341</c:v>
                </c:pt>
                <c:pt idx="31">
                  <c:v>0.64910093068692853</c:v>
                </c:pt>
                <c:pt idx="32">
                  <c:v>0.72917323481436991</c:v>
                </c:pt>
                <c:pt idx="33">
                  <c:v>0.80594295796536908</c:v>
                </c:pt>
                <c:pt idx="34">
                  <c:v>0.83794739566170995</c:v>
                </c:pt>
                <c:pt idx="35">
                  <c:v>0.8670536169956119</c:v>
                </c:pt>
                <c:pt idx="36">
                  <c:v>0.89026957431710063</c:v>
                </c:pt>
                <c:pt idx="37">
                  <c:v>0.89138357399872881</c:v>
                </c:pt>
                <c:pt idx="38">
                  <c:v>0.7952030143763531</c:v>
                </c:pt>
                <c:pt idx="39">
                  <c:v>0.69902623158864463</c:v>
                </c:pt>
                <c:pt idx="40">
                  <c:v>0.60284192958988603</c:v>
                </c:pt>
                <c:pt idx="41">
                  <c:v>0.50666532106558249</c:v>
                </c:pt>
                <c:pt idx="42">
                  <c:v>0.2165072696577427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6F-41E8-9E9C-61ADEB3DB64D}"/>
            </c:ext>
          </c:extLst>
        </c:ser>
        <c:ser>
          <c:idx val="6"/>
          <c:order val="6"/>
          <c:tx>
            <c:strRef>
              <c:f>MDP!$J$37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MDP!$J$38:$J$85</c:f>
              <c:numCache>
                <c:formatCode>0%</c:formatCode>
                <c:ptCount val="48"/>
                <c:pt idx="0">
                  <c:v>2.5023563154414088E-2</c:v>
                </c:pt>
                <c:pt idx="1">
                  <c:v>2.2194165095446888E-2</c:v>
                </c:pt>
                <c:pt idx="2">
                  <c:v>1.9570562372867424E-2</c:v>
                </c:pt>
                <c:pt idx="3">
                  <c:v>1.7695615357136062E-2</c:v>
                </c:pt>
                <c:pt idx="4">
                  <c:v>1.5749631038592487E-2</c:v>
                </c:pt>
                <c:pt idx="5">
                  <c:v>1.4011083930237299E-2</c:v>
                </c:pt>
                <c:pt idx="6">
                  <c:v>1.2539027585731877E-2</c:v>
                </c:pt>
                <c:pt idx="7">
                  <c:v>1.1378378662844597E-2</c:v>
                </c:pt>
                <c:pt idx="8">
                  <c:v>1.0359912009964729E-2</c:v>
                </c:pt>
                <c:pt idx="9">
                  <c:v>9.4833870262011326E-3</c:v>
                </c:pt>
                <c:pt idx="10">
                  <c:v>8.7487397105230312E-3</c:v>
                </c:pt>
                <c:pt idx="11">
                  <c:v>8.1558664084098991E-3</c:v>
                </c:pt>
                <c:pt idx="12">
                  <c:v>7.7039526251222344E-3</c:v>
                </c:pt>
                <c:pt idx="13">
                  <c:v>7.395101960107048E-3</c:v>
                </c:pt>
                <c:pt idx="14">
                  <c:v>7.2255230259457796E-3</c:v>
                </c:pt>
                <c:pt idx="15">
                  <c:v>7.1988430040802456E-3</c:v>
                </c:pt>
                <c:pt idx="16">
                  <c:v>7.3129617387578611E-3</c:v>
                </c:pt>
                <c:pt idx="17">
                  <c:v>7.5682112319133557E-3</c:v>
                </c:pt>
                <c:pt idx="18">
                  <c:v>7.9638218612335301E-3</c:v>
                </c:pt>
                <c:pt idx="19">
                  <c:v>8.5015936462210628E-3</c:v>
                </c:pt>
                <c:pt idx="20">
                  <c:v>9.1822301689503793E-3</c:v>
                </c:pt>
                <c:pt idx="21">
                  <c:v>1.0001338555976333E-2</c:v>
                </c:pt>
                <c:pt idx="22">
                  <c:v>9.8546637206785061E-3</c:v>
                </c:pt>
                <c:pt idx="23">
                  <c:v>8.7643351605863791E-3</c:v>
                </c:pt>
                <c:pt idx="24">
                  <c:v>7.9057084865230449E-3</c:v>
                </c:pt>
                <c:pt idx="25">
                  <c:v>7.2683495208014735E-3</c:v>
                </c:pt>
                <c:pt idx="26">
                  <c:v>6.9086391360547346E-3</c:v>
                </c:pt>
                <c:pt idx="27">
                  <c:v>6.8738830748314595E-3</c:v>
                </c:pt>
                <c:pt idx="28">
                  <c:v>5.6051394588489331E-3</c:v>
                </c:pt>
                <c:pt idx="29">
                  <c:v>4.4286093400995692E-3</c:v>
                </c:pt>
                <c:pt idx="30">
                  <c:v>2.4428053280721404E-3</c:v>
                </c:pt>
                <c:pt idx="31">
                  <c:v>9.7995794147024491E-4</c:v>
                </c:pt>
                <c:pt idx="32">
                  <c:v>9.5370403045768617E-4</c:v>
                </c:pt>
                <c:pt idx="33">
                  <c:v>4.0150630212164827E-4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6F-41E8-9E9C-61ADEB3DB64D}"/>
            </c:ext>
          </c:extLst>
        </c:ser>
        <c:ser>
          <c:idx val="7"/>
          <c:order val="7"/>
          <c:tx>
            <c:strRef>
              <c:f>MDP!$K$37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MDP!$K$38:$K$85</c:f>
              <c:numCache>
                <c:formatCode>0%</c:formatCode>
                <c:ptCount val="48"/>
                <c:pt idx="0">
                  <c:v>5.5684537643426929E-2</c:v>
                </c:pt>
                <c:pt idx="1">
                  <c:v>4.9585646057042736E-2</c:v>
                </c:pt>
                <c:pt idx="2">
                  <c:v>4.4536717603729153E-2</c:v>
                </c:pt>
                <c:pt idx="3">
                  <c:v>4.0836919886158639E-2</c:v>
                </c:pt>
                <c:pt idx="4">
                  <c:v>3.7268362967191396E-2</c:v>
                </c:pt>
                <c:pt idx="5">
                  <c:v>3.4250071977988822E-2</c:v>
                </c:pt>
                <c:pt idx="6">
                  <c:v>3.1840465441336292E-2</c:v>
                </c:pt>
                <c:pt idx="7">
                  <c:v>2.9994656601265247E-2</c:v>
                </c:pt>
                <c:pt idx="8">
                  <c:v>2.8518335591552677E-2</c:v>
                </c:pt>
                <c:pt idx="9">
                  <c:v>2.7410214888449344E-2</c:v>
                </c:pt>
                <c:pt idx="10">
                  <c:v>2.6670734245987957E-2</c:v>
                </c:pt>
                <c:pt idx="11">
                  <c:v>2.6299451757725533E-2</c:v>
                </c:pt>
                <c:pt idx="12">
                  <c:v>2.629897844671061E-2</c:v>
                </c:pt>
                <c:pt idx="13">
                  <c:v>2.6660265760502559E-2</c:v>
                </c:pt>
                <c:pt idx="14">
                  <c:v>2.7396592390033569E-2</c:v>
                </c:pt>
                <c:pt idx="15">
                  <c:v>2.8487722088920822E-2</c:v>
                </c:pt>
                <c:pt idx="16">
                  <c:v>2.9950128754545141E-2</c:v>
                </c:pt>
                <c:pt idx="17">
                  <c:v>3.1780933385155884E-2</c:v>
                </c:pt>
                <c:pt idx="18">
                  <c:v>3.3982051464211682E-2</c:v>
                </c:pt>
                <c:pt idx="19">
                  <c:v>3.6566338304012652E-2</c:v>
                </c:pt>
                <c:pt idx="20">
                  <c:v>3.9482094917217242E-2</c:v>
                </c:pt>
                <c:pt idx="21">
                  <c:v>4.2786718329788011E-2</c:v>
                </c:pt>
                <c:pt idx="22">
                  <c:v>4.4535735065390956E-2</c:v>
                </c:pt>
                <c:pt idx="23">
                  <c:v>4.5000270603285333E-2</c:v>
                </c:pt>
                <c:pt idx="24">
                  <c:v>4.6371667573198799E-2</c:v>
                </c:pt>
                <c:pt idx="25">
                  <c:v>4.8670741685771478E-2</c:v>
                </c:pt>
                <c:pt idx="26">
                  <c:v>5.2087111342100159E-2</c:v>
                </c:pt>
                <c:pt idx="27">
                  <c:v>5.682120613145536E-2</c:v>
                </c:pt>
                <c:pt idx="28">
                  <c:v>5.8070364789159119E-2</c:v>
                </c:pt>
                <c:pt idx="29">
                  <c:v>5.99207696055363E-2</c:v>
                </c:pt>
                <c:pt idx="30">
                  <c:v>6.3124033525952111E-2</c:v>
                </c:pt>
                <c:pt idx="31">
                  <c:v>6.8544419120686442E-2</c:v>
                </c:pt>
                <c:pt idx="32">
                  <c:v>7.6961440187500327E-2</c:v>
                </c:pt>
                <c:pt idx="33">
                  <c:v>8.821698568955709E-2</c:v>
                </c:pt>
                <c:pt idx="34">
                  <c:v>6.5761590898571032E-2</c:v>
                </c:pt>
                <c:pt idx="35">
                  <c:v>4.1035258742697714E-2</c:v>
                </c:pt>
                <c:pt idx="36">
                  <c:v>1.6340162958265791E-2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6F-41E8-9E9C-61ADEB3DB64D}"/>
            </c:ext>
          </c:extLst>
        </c:ser>
        <c:ser>
          <c:idx val="8"/>
          <c:order val="8"/>
          <c:tx>
            <c:strRef>
              <c:f>MDP!$L$37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MDP!$C$38:$C$85</c:f>
              <c:numCache>
                <c:formatCode>0.0%</c:formatCode>
                <c:ptCount val="48"/>
                <c:pt idx="0">
                  <c:v>5.0000005761876368E-3</c:v>
                </c:pt>
                <c:pt idx="1">
                  <c:v>9.999999963532168E-3</c:v>
                </c:pt>
                <c:pt idx="2">
                  <c:v>1.5000009760017981E-2</c:v>
                </c:pt>
                <c:pt idx="3">
                  <c:v>1.9999999976385636E-2</c:v>
                </c:pt>
                <c:pt idx="4">
                  <c:v>2.4999999766090065E-2</c:v>
                </c:pt>
                <c:pt idx="5">
                  <c:v>3.0000024806065138E-2</c:v>
                </c:pt>
                <c:pt idx="6">
                  <c:v>3.5000000157967989E-2</c:v>
                </c:pt>
                <c:pt idx="7">
                  <c:v>4.0000034968451448E-2</c:v>
                </c:pt>
                <c:pt idx="8">
                  <c:v>4.4999999899874771E-2</c:v>
                </c:pt>
                <c:pt idx="9">
                  <c:v>5.0000000012339924E-2</c:v>
                </c:pt>
                <c:pt idx="10">
                  <c:v>5.4999999981588582E-2</c:v>
                </c:pt>
                <c:pt idx="11">
                  <c:v>6.0000000026090128E-2</c:v>
                </c:pt>
                <c:pt idx="12">
                  <c:v>6.5000059952476569E-2</c:v>
                </c:pt>
                <c:pt idx="13">
                  <c:v>7.0000064962721723E-2</c:v>
                </c:pt>
                <c:pt idx="14">
                  <c:v>7.5000069944184206E-2</c:v>
                </c:pt>
                <c:pt idx="15">
                  <c:v>8.0000074934086049E-2</c:v>
                </c:pt>
                <c:pt idx="16">
                  <c:v>8.4999999950679597E-2</c:v>
                </c:pt>
                <c:pt idx="17">
                  <c:v>9.000008495813025E-2</c:v>
                </c:pt>
                <c:pt idx="18">
                  <c:v>9.5000089976886554E-2</c:v>
                </c:pt>
                <c:pt idx="19">
                  <c:v>9.9999999947139331E-2</c:v>
                </c:pt>
                <c:pt idx="20">
                  <c:v>0.10500000000110205</c:v>
                </c:pt>
                <c:pt idx="21">
                  <c:v>0.1100001047449408</c:v>
                </c:pt>
                <c:pt idx="22">
                  <c:v>0.11500000001507699</c:v>
                </c:pt>
                <c:pt idx="23">
                  <c:v>0.12000000000550243</c:v>
                </c:pt>
                <c:pt idx="24">
                  <c:v>0.12500000008101553</c:v>
                </c:pt>
                <c:pt idx="25">
                  <c:v>0.13000012484766993</c:v>
                </c:pt>
                <c:pt idx="26">
                  <c:v>0.13500000023631886</c:v>
                </c:pt>
                <c:pt idx="27">
                  <c:v>0.14000013488956842</c:v>
                </c:pt>
                <c:pt idx="28">
                  <c:v>0.14500013952242866</c:v>
                </c:pt>
                <c:pt idx="29">
                  <c:v>0.15000000018759344</c:v>
                </c:pt>
                <c:pt idx="30">
                  <c:v>0.15499999985789889</c:v>
                </c:pt>
                <c:pt idx="31">
                  <c:v>0.16000000006397855</c:v>
                </c:pt>
                <c:pt idx="32">
                  <c:v>0.16500000015333419</c:v>
                </c:pt>
                <c:pt idx="33">
                  <c:v>0.16999999939236221</c:v>
                </c:pt>
                <c:pt idx="34">
                  <c:v>0.17499999998949781</c:v>
                </c:pt>
                <c:pt idx="35">
                  <c:v>0.17999999999610591</c:v>
                </c:pt>
                <c:pt idx="36">
                  <c:v>0.18500000002212108</c:v>
                </c:pt>
                <c:pt idx="37">
                  <c:v>0.19000018493756154</c:v>
                </c:pt>
                <c:pt idx="38">
                  <c:v>0.1950001900001849</c:v>
                </c:pt>
                <c:pt idx="39">
                  <c:v>0.20000000000000334</c:v>
                </c:pt>
                <c:pt idx="40">
                  <c:v>0.20500019999999999</c:v>
                </c:pt>
                <c:pt idx="41">
                  <c:v>0.20999999999998248</c:v>
                </c:pt>
                <c:pt idx="42">
                  <c:v>0.21500020853288479</c:v>
                </c:pt>
                <c:pt idx="43">
                  <c:v>0.22000000119043808</c:v>
                </c:pt>
                <c:pt idx="44">
                  <c:v>0.22500022000000117</c:v>
                </c:pt>
                <c:pt idx="45">
                  <c:v>0.23000022500021997</c:v>
                </c:pt>
                <c:pt idx="46">
                  <c:v>0.23500023000022496</c:v>
                </c:pt>
                <c:pt idx="47">
                  <c:v>0.23633930963446476</c:v>
                </c:pt>
              </c:numCache>
            </c:numRef>
          </c:cat>
          <c:val>
            <c:numRef>
              <c:f>MDP!$L$38:$L$85</c:f>
              <c:numCache>
                <c:formatCode>0%</c:formatCode>
                <c:ptCount val="48"/>
                <c:pt idx="0">
                  <c:v>0.18097934817541472</c:v>
                </c:pt>
                <c:pt idx="1">
                  <c:v>0.17594559690695036</c:v>
                </c:pt>
                <c:pt idx="2">
                  <c:v>0.18921708088316039</c:v>
                </c:pt>
                <c:pt idx="3">
                  <c:v>0.19348342550703801</c:v>
                </c:pt>
                <c:pt idx="4">
                  <c:v>0.20253626103973885</c:v>
                </c:pt>
                <c:pt idx="5">
                  <c:v>0.21178379887158022</c:v>
                </c:pt>
                <c:pt idx="6">
                  <c:v>0.21903300646755114</c:v>
                </c:pt>
                <c:pt idx="7">
                  <c:v>0.22063965601020816</c:v>
                </c:pt>
                <c:pt idx="8">
                  <c:v>0.22219057960747554</c:v>
                </c:pt>
                <c:pt idx="9">
                  <c:v>0.22368664934218116</c:v>
                </c:pt>
                <c:pt idx="10">
                  <c:v>0.22512708908602508</c:v>
                </c:pt>
                <c:pt idx="11">
                  <c:v>0.22651212485434979</c:v>
                </c:pt>
                <c:pt idx="12">
                  <c:v>0.22783639174506556</c:v>
                </c:pt>
                <c:pt idx="13">
                  <c:v>0.2291138612811727</c:v>
                </c:pt>
                <c:pt idx="14">
                  <c:v>0.23033521613698787</c:v>
                </c:pt>
                <c:pt idx="15">
                  <c:v>0.23148936075333063</c:v>
                </c:pt>
                <c:pt idx="16">
                  <c:v>0.23260546242113961</c:v>
                </c:pt>
                <c:pt idx="17">
                  <c:v>0.23371654972640968</c:v>
                </c:pt>
                <c:pt idx="18">
                  <c:v>0.23475660950528901</c:v>
                </c:pt>
                <c:pt idx="19">
                  <c:v>0.23563339893743784</c:v>
                </c:pt>
                <c:pt idx="20">
                  <c:v>0.23648566085089487</c:v>
                </c:pt>
                <c:pt idx="21">
                  <c:v>0.23730006741360254</c:v>
                </c:pt>
                <c:pt idx="22">
                  <c:v>0.22318313042730523</c:v>
                </c:pt>
                <c:pt idx="23">
                  <c:v>0.19113682079851543</c:v>
                </c:pt>
                <c:pt idx="24">
                  <c:v>0.15394583723015384</c:v>
                </c:pt>
                <c:pt idx="25">
                  <c:v>0.11131955375434976</c:v>
                </c:pt>
                <c:pt idx="26">
                  <c:v>6.2240966399375083E-2</c:v>
                </c:pt>
                <c:pt idx="27">
                  <c:v>5.5345092826151682E-3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6F-41E8-9E9C-61ADEB3DB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391616"/>
        <c:axId val="399391288"/>
      </c:areaChart>
      <c:catAx>
        <c:axId val="399391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99391288"/>
        <c:crosses val="autoZero"/>
        <c:auto val="1"/>
        <c:lblAlgn val="ctr"/>
        <c:lblOffset val="100"/>
        <c:noMultiLvlLbl val="0"/>
      </c:catAx>
      <c:valAx>
        <c:axId val="399391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99391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Allocation selon le 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'Entropie de Shannon'!$D$101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Shannon'!$D$102:$D$149</c:f>
              <c:numCache>
                <c:formatCode>0%</c:formatCode>
                <c:ptCount val="48"/>
                <c:pt idx="0">
                  <c:v>0.12017305191248899</c:v>
                </c:pt>
                <c:pt idx="1">
                  <c:v>0.12026737286180422</c:v>
                </c:pt>
                <c:pt idx="2">
                  <c:v>0.12033433686646176</c:v>
                </c:pt>
                <c:pt idx="3">
                  <c:v>0.12040233888064589</c:v>
                </c:pt>
                <c:pt idx="4">
                  <c:v>0.12044653802750915</c:v>
                </c:pt>
                <c:pt idx="5">
                  <c:v>0.12046447735941318</c:v>
                </c:pt>
                <c:pt idx="6">
                  <c:v>0.12045297498229192</c:v>
                </c:pt>
                <c:pt idx="7">
                  <c:v>0.12040819709045247</c:v>
                </c:pt>
                <c:pt idx="8">
                  <c:v>0.1203256746121583</c:v>
                </c:pt>
                <c:pt idx="9">
                  <c:v>0.12020018350343437</c:v>
                </c:pt>
                <c:pt idx="10">
                  <c:v>0.12002212223676248</c:v>
                </c:pt>
                <c:pt idx="11">
                  <c:v>0.11979342915481891</c:v>
                </c:pt>
                <c:pt idx="12">
                  <c:v>0.11949510939110967</c:v>
                </c:pt>
                <c:pt idx="13">
                  <c:v>0.11909209827594562</c:v>
                </c:pt>
                <c:pt idx="14">
                  <c:v>0.11859217184557194</c:v>
                </c:pt>
                <c:pt idx="15">
                  <c:v>0.11806182437946056</c:v>
                </c:pt>
                <c:pt idx="16">
                  <c:v>0.11735865864357688</c:v>
                </c:pt>
                <c:pt idx="17">
                  <c:v>0.11654229595706986</c:v>
                </c:pt>
                <c:pt idx="18">
                  <c:v>0.11547113902039439</c:v>
                </c:pt>
                <c:pt idx="19">
                  <c:v>0.11415034485501184</c:v>
                </c:pt>
                <c:pt idx="20">
                  <c:v>0.1124841591022344</c:v>
                </c:pt>
                <c:pt idx="21">
                  <c:v>0.1104678491838445</c:v>
                </c:pt>
                <c:pt idx="22">
                  <c:v>0.10786507827469143</c:v>
                </c:pt>
                <c:pt idx="23">
                  <c:v>0.10466067809461439</c:v>
                </c:pt>
                <c:pt idx="24">
                  <c:v>0.10062836400328311</c:v>
                </c:pt>
                <c:pt idx="25">
                  <c:v>9.5697988402784304E-2</c:v>
                </c:pt>
                <c:pt idx="26">
                  <c:v>8.9876733439121045E-2</c:v>
                </c:pt>
                <c:pt idx="27">
                  <c:v>7.0442135109044762E-2</c:v>
                </c:pt>
                <c:pt idx="28">
                  <c:v>7.6474210195918435E-2</c:v>
                </c:pt>
                <c:pt idx="29">
                  <c:v>6.92269151445363E-2</c:v>
                </c:pt>
                <c:pt idx="30" formatCode="0.0%">
                  <c:v>6.2100298765541483E-2</c:v>
                </c:pt>
                <c:pt idx="31">
                  <c:v>5.5255963353977214E-2</c:v>
                </c:pt>
                <c:pt idx="32">
                  <c:v>4.8699829504049885E-2</c:v>
                </c:pt>
                <c:pt idx="33">
                  <c:v>4.2474119441587556E-2</c:v>
                </c:pt>
                <c:pt idx="34">
                  <c:v>3.6637302327548818E-2</c:v>
                </c:pt>
                <c:pt idx="35">
                  <c:v>3.1120239952997397E-2</c:v>
                </c:pt>
                <c:pt idx="36">
                  <c:v>2.5981712267685409E-2</c:v>
                </c:pt>
                <c:pt idx="37">
                  <c:v>2.106287005715966E-2</c:v>
                </c:pt>
                <c:pt idx="38">
                  <c:v>1.6899407925460627E-2</c:v>
                </c:pt>
                <c:pt idx="39">
                  <c:v>1.3049694119849943E-2</c:v>
                </c:pt>
                <c:pt idx="40">
                  <c:v>-9.9999999999926537E-7</c:v>
                </c:pt>
                <c:pt idx="41">
                  <c:v>6.5443539015738548E-3</c:v>
                </c:pt>
                <c:pt idx="42">
                  <c:v>4.0658919559861282E-3</c:v>
                </c:pt>
                <c:pt idx="43">
                  <c:v>2.1730572359884319E-3</c:v>
                </c:pt>
                <c:pt idx="44">
                  <c:v>8.0231243320092621E-4</c:v>
                </c:pt>
                <c:pt idx="45">
                  <c:v>1.3966772660855713E-4</c:v>
                </c:pt>
                <c:pt idx="46">
                  <c:v>-9.999999999999972E-7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09-44C8-8CB6-DD64050026D1}"/>
            </c:ext>
          </c:extLst>
        </c:ser>
        <c:ser>
          <c:idx val="1"/>
          <c:order val="1"/>
          <c:tx>
            <c:strRef>
              <c:f>'Entropie de Shannon'!$E$101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Shannon'!$E$102:$E$149</c:f>
              <c:numCache>
                <c:formatCode>0%</c:formatCode>
                <c:ptCount val="48"/>
                <c:pt idx="0">
                  <c:v>0.1207018502339203</c:v>
                </c:pt>
                <c:pt idx="1">
                  <c:v>0.12077859400686525</c:v>
                </c:pt>
                <c:pt idx="2">
                  <c:v>0.12089497953151571</c:v>
                </c:pt>
                <c:pt idx="3">
                  <c:v>0.12099110146509194</c:v>
                </c:pt>
                <c:pt idx="4">
                  <c:v>0.1210651711671528</c:v>
                </c:pt>
                <c:pt idx="5">
                  <c:v>0.12111461666322666</c:v>
                </c:pt>
                <c:pt idx="6">
                  <c:v>0.12113645320274158</c:v>
                </c:pt>
                <c:pt idx="7">
                  <c:v>0.1211271260988171</c:v>
                </c:pt>
                <c:pt idx="8">
                  <c:v>0.12108245429216548</c:v>
                </c:pt>
                <c:pt idx="9">
                  <c:v>0.12099739971559376</c:v>
                </c:pt>
                <c:pt idx="10">
                  <c:v>0.12086679872263735</c:v>
                </c:pt>
                <c:pt idx="11">
                  <c:v>0.12068089683378351</c:v>
                </c:pt>
                <c:pt idx="12">
                  <c:v>0.12043342113072375</c:v>
                </c:pt>
                <c:pt idx="13">
                  <c:v>0.12011777694870041</c:v>
                </c:pt>
                <c:pt idx="14">
                  <c:v>0.11971237851957343</c:v>
                </c:pt>
                <c:pt idx="15">
                  <c:v>0.11919007598709258</c:v>
                </c:pt>
                <c:pt idx="16">
                  <c:v>0.11854918219676573</c:v>
                </c:pt>
                <c:pt idx="17">
                  <c:v>0.11777100246287381</c:v>
                </c:pt>
                <c:pt idx="18">
                  <c:v>0.1167905987449805</c:v>
                </c:pt>
                <c:pt idx="19">
                  <c:v>0.11557186494874686</c:v>
                </c:pt>
                <c:pt idx="20">
                  <c:v>0.11407611292106529</c:v>
                </c:pt>
                <c:pt idx="21">
                  <c:v>0.11202588869402143</c:v>
                </c:pt>
                <c:pt idx="22">
                  <c:v>0.10966719068938546</c:v>
                </c:pt>
                <c:pt idx="23">
                  <c:v>0.10649621589379268</c:v>
                </c:pt>
                <c:pt idx="24">
                  <c:v>0.10261481187584515</c:v>
                </c:pt>
                <c:pt idx="25">
                  <c:v>9.7847717018129429E-2</c:v>
                </c:pt>
                <c:pt idx="26">
                  <c:v>9.2185451593324988E-2</c:v>
                </c:pt>
                <c:pt idx="27">
                  <c:v>9.233947515978215E-2</c:v>
                </c:pt>
                <c:pt idx="28">
                  <c:v>7.904684221584049E-2</c:v>
                </c:pt>
                <c:pt idx="29">
                  <c:v>7.1846584720388088E-2</c:v>
                </c:pt>
                <c:pt idx="30" formatCode="0.0%">
                  <c:v>6.4765092611925146E-2</c:v>
                </c:pt>
                <c:pt idx="31">
                  <c:v>5.7899983763871989E-2</c:v>
                </c:pt>
                <c:pt idx="32">
                  <c:v>5.1272232357661304E-2</c:v>
                </c:pt>
                <c:pt idx="33">
                  <c:v>4.4955559344504528E-2</c:v>
                </c:pt>
                <c:pt idx="34">
                  <c:v>3.9013539031492003E-2</c:v>
                </c:pt>
                <c:pt idx="35">
                  <c:v>3.330608906975549E-2</c:v>
                </c:pt>
                <c:pt idx="36">
                  <c:v>2.7968601219804892E-2</c:v>
                </c:pt>
                <c:pt idx="37">
                  <c:v>2.3054094281879382E-2</c:v>
                </c:pt>
                <c:pt idx="38">
                  <c:v>1.8502265544616703E-2</c:v>
                </c:pt>
                <c:pt idx="39">
                  <c:v>1.433801168008344E-2</c:v>
                </c:pt>
                <c:pt idx="40">
                  <c:v>-9.9999999999926537E-7</c:v>
                </c:pt>
                <c:pt idx="41">
                  <c:v>7.3266860308074519E-3</c:v>
                </c:pt>
                <c:pt idx="42">
                  <c:v>4.5954256274028521E-3</c:v>
                </c:pt>
                <c:pt idx="43">
                  <c:v>2.4618524457545006E-3</c:v>
                </c:pt>
                <c:pt idx="44">
                  <c:v>9.5664194782781725E-4</c:v>
                </c:pt>
                <c:pt idx="45">
                  <c:v>1.7397996252774809E-4</c:v>
                </c:pt>
                <c:pt idx="46">
                  <c:v>-9.999999999999972E-7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09-44C8-8CB6-DD64050026D1}"/>
            </c:ext>
          </c:extLst>
        </c:ser>
        <c:ser>
          <c:idx val="2"/>
          <c:order val="2"/>
          <c:tx>
            <c:strRef>
              <c:f>'Entropie de Shannon'!$F$101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Shannon'!$F$102:$F$149</c:f>
              <c:numCache>
                <c:formatCode>0%</c:formatCode>
                <c:ptCount val="48"/>
                <c:pt idx="0">
                  <c:v>0.14133852199373007</c:v>
                </c:pt>
                <c:pt idx="1">
                  <c:v>0.14265846667913237</c:v>
                </c:pt>
                <c:pt idx="2">
                  <c:v>0.14396929135338829</c:v>
                </c:pt>
                <c:pt idx="3">
                  <c:v>0.14532460085727314</c:v>
                </c:pt>
                <c:pt idx="4">
                  <c:v>0.14673350456002077</c:v>
                </c:pt>
                <c:pt idx="5">
                  <c:v>0.14820128018451131</c:v>
                </c:pt>
                <c:pt idx="6">
                  <c:v>0.14973453322613192</c:v>
                </c:pt>
                <c:pt idx="7">
                  <c:v>0.15134125952108921</c:v>
                </c:pt>
                <c:pt idx="8">
                  <c:v>0.15303073253807134</c:v>
                </c:pt>
                <c:pt idx="9">
                  <c:v>0.15481411920115706</c:v>
                </c:pt>
                <c:pt idx="10">
                  <c:v>0.15670107486496768</c:v>
                </c:pt>
                <c:pt idx="11">
                  <c:v>0.15871746212694923</c:v>
                </c:pt>
                <c:pt idx="12">
                  <c:v>0.16087146970579397</c:v>
                </c:pt>
                <c:pt idx="13">
                  <c:v>0.16315897385653064</c:v>
                </c:pt>
                <c:pt idx="14">
                  <c:v>0.16564354559344438</c:v>
                </c:pt>
                <c:pt idx="15">
                  <c:v>0.16844385330391146</c:v>
                </c:pt>
                <c:pt idx="16">
                  <c:v>0.17147177327798727</c:v>
                </c:pt>
                <c:pt idx="17">
                  <c:v>0.17477484358076387</c:v>
                </c:pt>
                <c:pt idx="18">
                  <c:v>0.17855752597938493</c:v>
                </c:pt>
                <c:pt idx="19">
                  <c:v>0.18287583740290478</c:v>
                </c:pt>
                <c:pt idx="20">
                  <c:v>0.18784817735588458</c:v>
                </c:pt>
                <c:pt idx="21">
                  <c:v>0.19378309906715468</c:v>
                </c:pt>
                <c:pt idx="22">
                  <c:v>0.20071756413567937</c:v>
                </c:pt>
                <c:pt idx="23">
                  <c:v>0.20935815042739978</c:v>
                </c:pt>
                <c:pt idx="24">
                  <c:v>0.21980985247452867</c:v>
                </c:pt>
                <c:pt idx="25">
                  <c:v>0.23257964466906597</c:v>
                </c:pt>
                <c:pt idx="26">
                  <c:v>0.24793782715702167</c:v>
                </c:pt>
                <c:pt idx="27">
                  <c:v>0.25715977799409984</c:v>
                </c:pt>
                <c:pt idx="28">
                  <c:v>0.28642674691992187</c:v>
                </c:pt>
                <c:pt idx="29">
                  <c:v>0.3085104950674023</c:v>
                </c:pt>
                <c:pt idx="30" formatCode="0.0%">
                  <c:v>0.33232527157743585</c:v>
                </c:pt>
                <c:pt idx="31">
                  <c:v>0.35740275370985847</c:v>
                </c:pt>
                <c:pt idx="32">
                  <c:v>0.38363685982156093</c:v>
                </c:pt>
                <c:pt idx="33">
                  <c:v>0.41094417151523616</c:v>
                </c:pt>
                <c:pt idx="34">
                  <c:v>0.43946460637917151</c:v>
                </c:pt>
                <c:pt idx="35">
                  <c:v>0.46894733733493627</c:v>
                </c:pt>
                <c:pt idx="36">
                  <c:v>0.49981113079144118</c:v>
                </c:pt>
                <c:pt idx="37">
                  <c:v>0.532650188477509</c:v>
                </c:pt>
                <c:pt idx="38">
                  <c:v>0.56579613769505654</c:v>
                </c:pt>
                <c:pt idx="39">
                  <c:v>0.60149430583279528</c:v>
                </c:pt>
                <c:pt idx="40">
                  <c:v>0.62093579610351424</c:v>
                </c:pt>
                <c:pt idx="41">
                  <c:v>0.67971684972340307</c:v>
                </c:pt>
                <c:pt idx="42">
                  <c:v>0.72372975048757104</c:v>
                </c:pt>
                <c:pt idx="43">
                  <c:v>0.77217407849364816</c:v>
                </c:pt>
                <c:pt idx="44">
                  <c:v>0.82720910492794919</c:v>
                </c:pt>
                <c:pt idx="45">
                  <c:v>0.89262122008672296</c:v>
                </c:pt>
                <c:pt idx="46">
                  <c:v>0.9746949834254377</c:v>
                </c:pt>
                <c:pt idx="47">
                  <c:v>0.99999871573647947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09-44C8-8CB6-DD64050026D1}"/>
            </c:ext>
          </c:extLst>
        </c:ser>
        <c:ser>
          <c:idx val="3"/>
          <c:order val="3"/>
          <c:tx>
            <c:strRef>
              <c:f>'Entropie de Shannon'!$G$101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Shannon'!$G$102:$G$149</c:f>
              <c:numCache>
                <c:formatCode>0%</c:formatCode>
                <c:ptCount val="48"/>
                <c:pt idx="0">
                  <c:v>0.12912726270380026</c:v>
                </c:pt>
                <c:pt idx="1">
                  <c:v>0.12971631826281133</c:v>
                </c:pt>
                <c:pt idx="2">
                  <c:v>0.13029893444881699</c:v>
                </c:pt>
                <c:pt idx="3">
                  <c:v>0.1308833660185201</c:v>
                </c:pt>
                <c:pt idx="4">
                  <c:v>0.13147227118801103</c:v>
                </c:pt>
                <c:pt idx="5">
                  <c:v>0.13206582490257041</c:v>
                </c:pt>
                <c:pt idx="6">
                  <c:v>0.13266419929314646</c:v>
                </c:pt>
                <c:pt idx="7">
                  <c:v>0.13326751554004404</c:v>
                </c:pt>
                <c:pt idx="8">
                  <c:v>0.13387586755177941</c:v>
                </c:pt>
                <c:pt idx="9">
                  <c:v>0.1344892873126122</c:v>
                </c:pt>
                <c:pt idx="10">
                  <c:v>0.1351096738761558</c:v>
                </c:pt>
                <c:pt idx="11">
                  <c:v>0.13573135106942397</c:v>
                </c:pt>
                <c:pt idx="12">
                  <c:v>0.13635991178738469</c:v>
                </c:pt>
                <c:pt idx="13">
                  <c:v>0.13700760946201751</c:v>
                </c:pt>
                <c:pt idx="14">
                  <c:v>0.13765909333545409</c:v>
                </c:pt>
                <c:pt idx="15">
                  <c:v>0.13827242322058295</c:v>
                </c:pt>
                <c:pt idx="16">
                  <c:v>0.13890826997603681</c:v>
                </c:pt>
                <c:pt idx="17">
                  <c:v>0.1394473380371952</c:v>
                </c:pt>
                <c:pt idx="18">
                  <c:v>0.14003876746609556</c:v>
                </c:pt>
                <c:pt idx="19">
                  <c:v>0.14058208009351225</c:v>
                </c:pt>
                <c:pt idx="20">
                  <c:v>0.14098837832717728</c:v>
                </c:pt>
                <c:pt idx="21">
                  <c:v>0.14174494553218606</c:v>
                </c:pt>
                <c:pt idx="22">
                  <c:v>0.14215707892110432</c:v>
                </c:pt>
                <c:pt idx="23">
                  <c:v>0.14235082531544044</c:v>
                </c:pt>
                <c:pt idx="24">
                  <c:v>0.14231602594164702</c:v>
                </c:pt>
                <c:pt idx="25">
                  <c:v>0.14190505640897377</c:v>
                </c:pt>
                <c:pt idx="26">
                  <c:v>0.1409896152569817</c:v>
                </c:pt>
                <c:pt idx="27">
                  <c:v>0.14423111872096681</c:v>
                </c:pt>
                <c:pt idx="28">
                  <c:v>0.13739421455827291</c:v>
                </c:pt>
                <c:pt idx="29">
                  <c:v>0.13423529103730489</c:v>
                </c:pt>
                <c:pt idx="30" formatCode="0.0%">
                  <c:v>0.13069491760512095</c:v>
                </c:pt>
                <c:pt idx="31">
                  <c:v>0.12647908380796155</c:v>
                </c:pt>
                <c:pt idx="32">
                  <c:v>0.12166158465019569</c:v>
                </c:pt>
                <c:pt idx="33">
                  <c:v>0.11624926549445259</c:v>
                </c:pt>
                <c:pt idx="34">
                  <c:v>0.11030890891129076</c:v>
                </c:pt>
                <c:pt idx="35">
                  <c:v>0.10367564341577996</c:v>
                </c:pt>
                <c:pt idx="36">
                  <c:v>9.6453993174411626E-2</c:v>
                </c:pt>
                <c:pt idx="37">
                  <c:v>8.8738215357710745E-2</c:v>
                </c:pt>
                <c:pt idx="38">
                  <c:v>8.042001157053047E-2</c:v>
                </c:pt>
                <c:pt idx="39">
                  <c:v>7.136881854671738E-2</c:v>
                </c:pt>
                <c:pt idx="40">
                  <c:v>7.2388384841161516E-2</c:v>
                </c:pt>
                <c:pt idx="41">
                  <c:v>5.1396160586678057E-2</c:v>
                </c:pt>
                <c:pt idx="42">
                  <c:v>4.0449380598588797E-2</c:v>
                </c:pt>
                <c:pt idx="43">
                  <c:v>2.8954189928053983E-2</c:v>
                </c:pt>
                <c:pt idx="44">
                  <c:v>1.750828848912624E-2</c:v>
                </c:pt>
                <c:pt idx="45">
                  <c:v>6.8142466923066828E-3</c:v>
                </c:pt>
                <c:pt idx="46">
                  <c:v>3.0676736329678903E-4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09-44C8-8CB6-DD64050026D1}"/>
            </c:ext>
          </c:extLst>
        </c:ser>
        <c:ser>
          <c:idx val="4"/>
          <c:order val="4"/>
          <c:tx>
            <c:strRef>
              <c:f>'Entropie de Shannon'!$H$101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Shannon'!$H$102:$H$149</c:f>
              <c:numCache>
                <c:formatCode>0%</c:formatCode>
                <c:ptCount val="48"/>
                <c:pt idx="0">
                  <c:v>3.2448030014132233E-2</c:v>
                </c:pt>
                <c:pt idx="1">
                  <c:v>3.0478884633307227E-2</c:v>
                </c:pt>
                <c:pt idx="2">
                  <c:v>2.8511938168279519E-2</c:v>
                </c:pt>
                <c:pt idx="3">
                  <c:v>2.6580197055122785E-2</c:v>
                </c:pt>
                <c:pt idx="4">
                  <c:v>2.4681109801885166E-2</c:v>
                </c:pt>
                <c:pt idx="5">
                  <c:v>2.2816881529847965E-2</c:v>
                </c:pt>
                <c:pt idx="6">
                  <c:v>2.0990037847809194E-2</c:v>
                </c:pt>
                <c:pt idx="7">
                  <c:v>1.9203479126216366E-2</c:v>
                </c:pt>
                <c:pt idx="8">
                  <c:v>1.7460424169383273E-2</c:v>
                </c:pt>
                <c:pt idx="9">
                  <c:v>1.5764492839943328E-2</c:v>
                </c:pt>
                <c:pt idx="10">
                  <c:v>1.4119916163336523E-2</c:v>
                </c:pt>
                <c:pt idx="11">
                  <c:v>1.2530779053772076E-2</c:v>
                </c:pt>
                <c:pt idx="12">
                  <c:v>1.1002539982336293E-2</c:v>
                </c:pt>
                <c:pt idx="13">
                  <c:v>9.5430888596158871E-3</c:v>
                </c:pt>
                <c:pt idx="14">
                  <c:v>8.1564939331334203E-3</c:v>
                </c:pt>
                <c:pt idx="15">
                  <c:v>6.8451072895744135E-3</c:v>
                </c:pt>
                <c:pt idx="16">
                  <c:v>5.6239025926474052E-3</c:v>
                </c:pt>
                <c:pt idx="17">
                  <c:v>4.4880857656498388E-3</c:v>
                </c:pt>
                <c:pt idx="18">
                  <c:v>3.4756429126515435E-3</c:v>
                </c:pt>
                <c:pt idx="19">
                  <c:v>2.5842148025033802E-3</c:v>
                </c:pt>
                <c:pt idx="20">
                  <c:v>1.8098015230036432E-3</c:v>
                </c:pt>
                <c:pt idx="21">
                  <c:v>1.2050105220544746E-3</c:v>
                </c:pt>
                <c:pt idx="22">
                  <c:v>7.2641863217182319E-4</c:v>
                </c:pt>
                <c:pt idx="23">
                  <c:v>3.9667983785110765E-4</c:v>
                </c:pt>
                <c:pt idx="24">
                  <c:v>1.8802601285461781E-4</c:v>
                </c:pt>
                <c:pt idx="25">
                  <c:v>7.5856698129088136E-5</c:v>
                </c:pt>
                <c:pt idx="26">
                  <c:v>2.5666811894915865E-5</c:v>
                </c:pt>
                <c:pt idx="27">
                  <c:v>1.5053630257209468E-6</c:v>
                </c:pt>
                <c:pt idx="28">
                  <c:v>1.956279901548711E-6</c:v>
                </c:pt>
                <c:pt idx="29">
                  <c:v>6.0869949326398719E-7</c:v>
                </c:pt>
                <c:pt idx="30" formatCode="0.0%">
                  <c:v>6.0869949326398719E-7</c:v>
                </c:pt>
                <c:pt idx="31">
                  <c:v>6.0869949326398719E-7</c:v>
                </c:pt>
                <c:pt idx="32">
                  <c:v>6.0869949326398719E-7</c:v>
                </c:pt>
                <c:pt idx="33">
                  <c:v>6.0869949326398719E-7</c:v>
                </c:pt>
                <c:pt idx="34">
                  <c:v>0</c:v>
                </c:pt>
                <c:pt idx="35">
                  <c:v>6.0869949326398719E-7</c:v>
                </c:pt>
                <c:pt idx="36">
                  <c:v>6.0869949326398719E-7</c:v>
                </c:pt>
                <c:pt idx="37">
                  <c:v>6.0869949326398719E-7</c:v>
                </c:pt>
                <c:pt idx="38">
                  <c:v>6.0869949326398719E-7</c:v>
                </c:pt>
                <c:pt idx="39">
                  <c:v>6.0869949326398719E-7</c:v>
                </c:pt>
                <c:pt idx="40">
                  <c:v>6.0869949326398719E-7</c:v>
                </c:pt>
                <c:pt idx="41">
                  <c:v>6.0869949326398719E-7</c:v>
                </c:pt>
                <c:pt idx="42">
                  <c:v>6.0869949326398719E-7</c:v>
                </c:pt>
                <c:pt idx="43">
                  <c:v>6.0869949326398719E-7</c:v>
                </c:pt>
                <c:pt idx="44">
                  <c:v>6.0869949326398719E-7</c:v>
                </c:pt>
                <c:pt idx="45">
                  <c:v>6.0869949326398719E-7</c:v>
                </c:pt>
                <c:pt idx="46">
                  <c:v>6.0869949326398719E-7</c:v>
                </c:pt>
                <c:pt idx="47">
                  <c:v>6.0869949326398719E-7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09-44C8-8CB6-DD64050026D1}"/>
            </c:ext>
          </c:extLst>
        </c:ser>
        <c:ser>
          <c:idx val="5"/>
          <c:order val="5"/>
          <c:tx>
            <c:strRef>
              <c:f>'Entropie de Shannon'!$I$101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Shannon'!$I$102:$I$149</c:f>
              <c:numCache>
                <c:formatCode>0%</c:formatCode>
                <c:ptCount val="48"/>
                <c:pt idx="0">
                  <c:v>0.13565997829533774</c:v>
                </c:pt>
                <c:pt idx="1">
                  <c:v>0.13659134979494453</c:v>
                </c:pt>
                <c:pt idx="2">
                  <c:v>0.13755252437297952</c:v>
                </c:pt>
                <c:pt idx="3">
                  <c:v>0.1385361766202762</c:v>
                </c:pt>
                <c:pt idx="4">
                  <c:v>0.13954820260856068</c:v>
                </c:pt>
                <c:pt idx="5">
                  <c:v>0.14059154773764976</c:v>
                </c:pt>
                <c:pt idx="6">
                  <c:v>0.14166942302224728</c:v>
                </c:pt>
                <c:pt idx="7">
                  <c:v>0.14278553562557861</c:v>
                </c:pt>
                <c:pt idx="8">
                  <c:v>0.14394422002744511</c:v>
                </c:pt>
                <c:pt idx="9">
                  <c:v>0.14515049007916556</c:v>
                </c:pt>
                <c:pt idx="10">
                  <c:v>0.14641316388656217</c:v>
                </c:pt>
                <c:pt idx="11">
                  <c:v>0.14773129522514064</c:v>
                </c:pt>
                <c:pt idx="12">
                  <c:v>0.14912174193869082</c:v>
                </c:pt>
                <c:pt idx="13">
                  <c:v>0.15061522037590938</c:v>
                </c:pt>
                <c:pt idx="14">
                  <c:v>0.15220528120099747</c:v>
                </c:pt>
                <c:pt idx="15">
                  <c:v>0.15383890503459929</c:v>
                </c:pt>
                <c:pt idx="16">
                  <c:v>0.15563197754228195</c:v>
                </c:pt>
                <c:pt idx="17">
                  <c:v>0.15775708272858441</c:v>
                </c:pt>
                <c:pt idx="18">
                  <c:v>0.15994083598882594</c:v>
                </c:pt>
                <c:pt idx="19">
                  <c:v>0.16237647109251338</c:v>
                </c:pt>
                <c:pt idx="20">
                  <c:v>0.1651026111127214</c:v>
                </c:pt>
                <c:pt idx="21">
                  <c:v>0.16810163249253485</c:v>
                </c:pt>
                <c:pt idx="22">
                  <c:v>0.17157959003829781</c:v>
                </c:pt>
                <c:pt idx="23">
                  <c:v>0.17568114924500003</c:v>
                </c:pt>
                <c:pt idx="24">
                  <c:v>0.18039194593746632</c:v>
                </c:pt>
                <c:pt idx="25">
                  <c:v>0.18578858775333318</c:v>
                </c:pt>
                <c:pt idx="26">
                  <c:v>0.19182678339002493</c:v>
                </c:pt>
                <c:pt idx="27">
                  <c:v>0.19730441456763262</c:v>
                </c:pt>
                <c:pt idx="28">
                  <c:v>0.20470393211848206</c:v>
                </c:pt>
                <c:pt idx="29">
                  <c:v>0.21148000179263471</c:v>
                </c:pt>
                <c:pt idx="30" formatCode="0.0%">
                  <c:v>0.21742202631590157</c:v>
                </c:pt>
                <c:pt idx="31">
                  <c:v>0.22289328950308315</c:v>
                </c:pt>
                <c:pt idx="32">
                  <c:v>0.22757989531242828</c:v>
                </c:pt>
                <c:pt idx="33">
                  <c:v>0.23145283864227825</c:v>
                </c:pt>
                <c:pt idx="34">
                  <c:v>0.23420436821491072</c:v>
                </c:pt>
                <c:pt idx="35">
                  <c:v>0.2361220812901319</c:v>
                </c:pt>
                <c:pt idx="36">
                  <c:v>0.23657826079131378</c:v>
                </c:pt>
                <c:pt idx="37">
                  <c:v>0.23458301447488991</c:v>
                </c:pt>
                <c:pt idx="38">
                  <c:v>0.23298978875474088</c:v>
                </c:pt>
                <c:pt idx="39">
                  <c:v>0.22815095952459816</c:v>
                </c:pt>
                <c:pt idx="40">
                  <c:v>0.23427337565572556</c:v>
                </c:pt>
                <c:pt idx="41">
                  <c:v>0.2101721132066631</c:v>
                </c:pt>
                <c:pt idx="42">
                  <c:v>0.19492041015548534</c:v>
                </c:pt>
                <c:pt idx="43">
                  <c:v>0.17378826052494556</c:v>
                </c:pt>
                <c:pt idx="44">
                  <c:v>0.14319830934641201</c:v>
                </c:pt>
                <c:pt idx="45">
                  <c:v>9.7281237049310521E-2</c:v>
                </c:pt>
                <c:pt idx="46">
                  <c:v>2.494487250033206E-2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09-44C8-8CB6-DD64050026D1}"/>
            </c:ext>
          </c:extLst>
        </c:ser>
        <c:ser>
          <c:idx val="6"/>
          <c:order val="6"/>
          <c:tx>
            <c:strRef>
              <c:f>'Entropie de Shannon'!$J$101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Shannon'!$J$102:$J$149</c:f>
              <c:numCache>
                <c:formatCode>0%</c:formatCode>
                <c:ptCount val="48"/>
                <c:pt idx="0">
                  <c:v>6.991080644725263E-2</c:v>
                </c:pt>
                <c:pt idx="1">
                  <c:v>6.8104773155099968E-2</c:v>
                </c:pt>
                <c:pt idx="2">
                  <c:v>6.6294967519170037E-2</c:v>
                </c:pt>
                <c:pt idx="3">
                  <c:v>6.4417368645393949E-2</c:v>
                </c:pt>
                <c:pt idx="4">
                  <c:v>6.2482627342972739E-2</c:v>
                </c:pt>
                <c:pt idx="5">
                  <c:v>6.0487496149373376E-2</c:v>
                </c:pt>
                <c:pt idx="6">
                  <c:v>5.8428376898924578E-2</c:v>
                </c:pt>
                <c:pt idx="7">
                  <c:v>5.6301242153318755E-2</c:v>
                </c:pt>
                <c:pt idx="8">
                  <c:v>5.4101765113014788E-2</c:v>
                </c:pt>
                <c:pt idx="9">
                  <c:v>5.1825283732011403E-2</c:v>
                </c:pt>
                <c:pt idx="10">
                  <c:v>4.946499864170148E-2</c:v>
                </c:pt>
                <c:pt idx="11">
                  <c:v>4.7020959039994203E-2</c:v>
                </c:pt>
                <c:pt idx="12">
                  <c:v>4.4482560801820892E-2</c:v>
                </c:pt>
                <c:pt idx="13">
                  <c:v>4.1838533167351442E-2</c:v>
                </c:pt>
                <c:pt idx="14">
                  <c:v>3.9094508006880718E-2</c:v>
                </c:pt>
                <c:pt idx="15">
                  <c:v>3.625574717372574E-2</c:v>
                </c:pt>
                <c:pt idx="16">
                  <c:v>3.3300251704381577E-2</c:v>
                </c:pt>
                <c:pt idx="17">
                  <c:v>3.0258629165964578E-2</c:v>
                </c:pt>
                <c:pt idx="18">
                  <c:v>2.7076499281746595E-2</c:v>
                </c:pt>
                <c:pt idx="19">
                  <c:v>2.3788219089615346E-2</c:v>
                </c:pt>
                <c:pt idx="20">
                  <c:v>2.0440915005330157E-2</c:v>
                </c:pt>
                <c:pt idx="21">
                  <c:v>1.702350102379914E-2</c:v>
                </c:pt>
                <c:pt idx="22">
                  <c:v>1.3627053840857252E-2</c:v>
                </c:pt>
                <c:pt idx="23">
                  <c:v>1.0411386329490317E-2</c:v>
                </c:pt>
                <c:pt idx="24">
                  <c:v>7.4683020803449551E-3</c:v>
                </c:pt>
                <c:pt idx="25">
                  <c:v>4.9790961372982992E-3</c:v>
                </c:pt>
                <c:pt idx="26">
                  <c:v>3.066555238998187E-3</c:v>
                </c:pt>
                <c:pt idx="27">
                  <c:v>5.6055665705215826E-4</c:v>
                </c:pt>
                <c:pt idx="28">
                  <c:v>9.4169670115551072E-4</c:v>
                </c:pt>
                <c:pt idx="29">
                  <c:v>4.8109965642108228E-4</c:v>
                </c:pt>
                <c:pt idx="30" formatCode="0.0%">
                  <c:v>2.3376330813197187E-4</c:v>
                </c:pt>
                <c:pt idx="31">
                  <c:v>1.1157470082882764E-4</c:v>
                </c:pt>
                <c:pt idx="32">
                  <c:v>5.0450136794005946E-5</c:v>
                </c:pt>
                <c:pt idx="33">
                  <c:v>2.2357950058605337E-5</c:v>
                </c:pt>
                <c:pt idx="34">
                  <c:v>9.3980478034442276E-6</c:v>
                </c:pt>
                <c:pt idx="35">
                  <c:v>3.7396423794150367E-6</c:v>
                </c:pt>
                <c:pt idx="36">
                  <c:v>1.42370085306645E-6</c:v>
                </c:pt>
                <c:pt idx="37">
                  <c:v>6.7556402722851286E-7</c:v>
                </c:pt>
                <c:pt idx="38">
                  <c:v>6.7556402722851286E-7</c:v>
                </c:pt>
                <c:pt idx="39">
                  <c:v>6.7556402722851286E-7</c:v>
                </c:pt>
                <c:pt idx="40">
                  <c:v>6.7556402722851286E-7</c:v>
                </c:pt>
                <c:pt idx="41">
                  <c:v>6.7556402722851286E-7</c:v>
                </c:pt>
                <c:pt idx="42">
                  <c:v>6.7556402722851286E-7</c:v>
                </c:pt>
                <c:pt idx="43">
                  <c:v>6.7556402722851286E-7</c:v>
                </c:pt>
                <c:pt idx="44">
                  <c:v>6.7556402722851286E-7</c:v>
                </c:pt>
                <c:pt idx="45">
                  <c:v>6.7556402722851286E-7</c:v>
                </c:pt>
                <c:pt idx="46">
                  <c:v>6.7556402722851286E-7</c:v>
                </c:pt>
                <c:pt idx="47">
                  <c:v>6.7556402722851286E-7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09-44C8-8CB6-DD64050026D1}"/>
            </c:ext>
          </c:extLst>
        </c:ser>
        <c:ser>
          <c:idx val="7"/>
          <c:order val="7"/>
          <c:tx>
            <c:strRef>
              <c:f>'Entropie de Shannon'!$K$101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Shannon'!$K$102:$K$149</c:f>
              <c:numCache>
                <c:formatCode>0%</c:formatCode>
                <c:ptCount val="48"/>
                <c:pt idx="0">
                  <c:v>0.1242998961252377</c:v>
                </c:pt>
                <c:pt idx="1">
                  <c:v>0.12462368616957839</c:v>
                </c:pt>
                <c:pt idx="2">
                  <c:v>0.12493655314411692</c:v>
                </c:pt>
                <c:pt idx="3">
                  <c:v>0.12523831063812463</c:v>
                </c:pt>
                <c:pt idx="4">
                  <c:v>0.12552878218681213</c:v>
                </c:pt>
                <c:pt idx="5">
                  <c:v>0.1258064654252917</c:v>
                </c:pt>
                <c:pt idx="6">
                  <c:v>0.12606960037476417</c:v>
                </c:pt>
                <c:pt idx="7">
                  <c:v>0.12631609346291808</c:v>
                </c:pt>
                <c:pt idx="8">
                  <c:v>0.12654343231047721</c:v>
                </c:pt>
                <c:pt idx="9">
                  <c:v>0.12674855304423807</c:v>
                </c:pt>
                <c:pt idx="10">
                  <c:v>0.12692906466183154</c:v>
                </c:pt>
                <c:pt idx="11">
                  <c:v>0.12707668278802869</c:v>
                </c:pt>
                <c:pt idx="12">
                  <c:v>0.1271898423231182</c:v>
                </c:pt>
                <c:pt idx="13">
                  <c:v>0.1272693313141374</c:v>
                </c:pt>
                <c:pt idx="14">
                  <c:v>0.127295528037492</c:v>
                </c:pt>
                <c:pt idx="15">
                  <c:v>0.1272348838305985</c:v>
                </c:pt>
                <c:pt idx="16">
                  <c:v>0.12711113937684254</c:v>
                </c:pt>
                <c:pt idx="17">
                  <c:v>0.12685796427806353</c:v>
                </c:pt>
                <c:pt idx="18">
                  <c:v>0.12651426686797826</c:v>
                </c:pt>
                <c:pt idx="19">
                  <c:v>0.1260174980466377</c:v>
                </c:pt>
                <c:pt idx="20">
                  <c:v>0.12540660099961748</c:v>
                </c:pt>
                <c:pt idx="21">
                  <c:v>0.12420679061766746</c:v>
                </c:pt>
                <c:pt idx="22">
                  <c:v>0.12288644755774586</c:v>
                </c:pt>
                <c:pt idx="23">
                  <c:v>0.12095389824080002</c:v>
                </c:pt>
                <c:pt idx="24">
                  <c:v>0.11844708221771075</c:v>
                </c:pt>
                <c:pt idx="25">
                  <c:v>0.11518016719901224</c:v>
                </c:pt>
                <c:pt idx="26">
                  <c:v>0.11107373429709626</c:v>
                </c:pt>
                <c:pt idx="27">
                  <c:v>0.1126645364146822</c:v>
                </c:pt>
                <c:pt idx="28">
                  <c:v>0.10004570013281458</c:v>
                </c:pt>
                <c:pt idx="29">
                  <c:v>9.4454706971130828E-2</c:v>
                </c:pt>
                <c:pt idx="30" formatCode="0.0%">
                  <c:v>8.8128276644368259E-2</c:v>
                </c:pt>
                <c:pt idx="31">
                  <c:v>8.1564515096572573E-2</c:v>
                </c:pt>
                <c:pt idx="32">
                  <c:v>7.4910814033474576E-2</c:v>
                </c:pt>
                <c:pt idx="33">
                  <c:v>6.8201253785748372E-2</c:v>
                </c:pt>
                <c:pt idx="34">
                  <c:v>6.1484643049239868E-2</c:v>
                </c:pt>
                <c:pt idx="35">
                  <c:v>5.4810870143394329E-2</c:v>
                </c:pt>
                <c:pt idx="36">
                  <c:v>4.8145523096665976E-2</c:v>
                </c:pt>
                <c:pt idx="37">
                  <c:v>4.1884102216749611E-2</c:v>
                </c:pt>
                <c:pt idx="38">
                  <c:v>3.5203823067079545E-2</c:v>
                </c:pt>
                <c:pt idx="39">
                  <c:v>2.8981451217542507E-2</c:v>
                </c:pt>
                <c:pt idx="40">
                  <c:v>2.9277989446049212E-2</c:v>
                </c:pt>
                <c:pt idx="41">
                  <c:v>1.729416812866244E-2</c:v>
                </c:pt>
                <c:pt idx="42">
                  <c:v>1.2002813329038365E-2</c:v>
                </c:pt>
                <c:pt idx="43">
                  <c:v>7.3262990328834317E-3</c:v>
                </c:pt>
                <c:pt idx="44">
                  <c:v>3.4297340696755226E-3</c:v>
                </c:pt>
                <c:pt idx="45">
                  <c:v>8.6953072710386744E-4</c:v>
                </c:pt>
                <c:pt idx="46">
                  <c:v>1.0146933211365125E-5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09-44C8-8CB6-DD64050026D1}"/>
            </c:ext>
          </c:extLst>
        </c:ser>
        <c:ser>
          <c:idx val="8"/>
          <c:order val="8"/>
          <c:tx>
            <c:strRef>
              <c:f>'Entropie de Shannon'!$L$101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de Shannon'!$C$102:$C$149</c:f>
              <c:numCache>
                <c:formatCode>0.0%</c:formatCode>
                <c:ptCount val="48"/>
                <c:pt idx="0">
                  <c:v>4.9999987266282665E-3</c:v>
                </c:pt>
                <c:pt idx="1">
                  <c:v>1.0000000000248629E-2</c:v>
                </c:pt>
                <c:pt idx="2">
                  <c:v>1.4999999995627887E-2</c:v>
                </c:pt>
                <c:pt idx="3">
                  <c:v>1.9999999995332741E-2</c:v>
                </c:pt>
                <c:pt idx="4">
                  <c:v>2.4999999994955453E-2</c:v>
                </c:pt>
                <c:pt idx="5">
                  <c:v>2.9999999994534815E-2</c:v>
                </c:pt>
                <c:pt idx="6">
                  <c:v>3.4999999994059443E-2</c:v>
                </c:pt>
                <c:pt idx="7">
                  <c:v>3.9999999993517089E-2</c:v>
                </c:pt>
                <c:pt idx="8">
                  <c:v>4.4999999992896167E-2</c:v>
                </c:pt>
                <c:pt idx="9">
                  <c:v>4.9999999992179203E-2</c:v>
                </c:pt>
                <c:pt idx="10">
                  <c:v>5.500099999139995E-2</c:v>
                </c:pt>
                <c:pt idx="11">
                  <c:v>5.999999999033874E-2</c:v>
                </c:pt>
                <c:pt idx="12">
                  <c:v>6.4999999989249574E-2</c:v>
                </c:pt>
                <c:pt idx="13">
                  <c:v>7.0000999988266477E-2</c:v>
                </c:pt>
                <c:pt idx="14">
                  <c:v>7.5000999986614358E-2</c:v>
                </c:pt>
                <c:pt idx="15">
                  <c:v>8.0000999983704121E-2</c:v>
                </c:pt>
                <c:pt idx="16">
                  <c:v>8.499999998184625E-2</c:v>
                </c:pt>
                <c:pt idx="17">
                  <c:v>9.00009999788626E-2</c:v>
                </c:pt>
                <c:pt idx="18">
                  <c:v>9.4999999974987287E-2</c:v>
                </c:pt>
                <c:pt idx="19">
                  <c:v>0.10000099996999454</c:v>
                </c:pt>
                <c:pt idx="20">
                  <c:v>0.10500099996372178</c:v>
                </c:pt>
                <c:pt idx="21">
                  <c:v>0.10999999995537345</c:v>
                </c:pt>
                <c:pt idx="22">
                  <c:v>0.11499999994288515</c:v>
                </c:pt>
                <c:pt idx="23">
                  <c:v>0.11999999992824981</c:v>
                </c:pt>
                <c:pt idx="24">
                  <c:v>0.12499999991001039</c:v>
                </c:pt>
                <c:pt idx="25">
                  <c:v>0.12999999988604499</c:v>
                </c:pt>
                <c:pt idx="26">
                  <c:v>0.13499999987186181</c:v>
                </c:pt>
                <c:pt idx="27">
                  <c:v>0.13999999998391158</c:v>
                </c:pt>
                <c:pt idx="28">
                  <c:v>0.14499999975415595</c:v>
                </c:pt>
                <c:pt idx="29">
                  <c:v>0.15000099984872811</c:v>
                </c:pt>
                <c:pt idx="30">
                  <c:v>0.1550009998364599</c:v>
                </c:pt>
                <c:pt idx="31">
                  <c:v>0.15999999982544277</c:v>
                </c:pt>
                <c:pt idx="32">
                  <c:v>0.16499999981493452</c:v>
                </c:pt>
                <c:pt idx="33">
                  <c:v>0.1699999998045294</c:v>
                </c:pt>
                <c:pt idx="34">
                  <c:v>0.17500000479412531</c:v>
                </c:pt>
                <c:pt idx="35">
                  <c:v>0.17999999959288762</c:v>
                </c:pt>
                <c:pt idx="36">
                  <c:v>0.18500099977258566</c:v>
                </c:pt>
                <c:pt idx="37">
                  <c:v>0.18999999975908555</c:v>
                </c:pt>
                <c:pt idx="38">
                  <c:v>0.19500099975555976</c:v>
                </c:pt>
                <c:pt idx="39">
                  <c:v>0.1999999997366784</c:v>
                </c:pt>
                <c:pt idx="40">
                  <c:v>0.20499999999190652</c:v>
                </c:pt>
                <c:pt idx="41">
                  <c:v>0.20999999979050205</c:v>
                </c:pt>
                <c:pt idx="42">
                  <c:v>0.214999999848864</c:v>
                </c:pt>
                <c:pt idx="43">
                  <c:v>0.2199999998575683</c:v>
                </c:pt>
                <c:pt idx="44">
                  <c:v>0.22499999985515004</c:v>
                </c:pt>
                <c:pt idx="45">
                  <c:v>0.22999999990877154</c:v>
                </c:pt>
                <c:pt idx="46">
                  <c:v>0.23499999999742466</c:v>
                </c:pt>
                <c:pt idx="47">
                  <c:v>0.23633933491528195</c:v>
                </c:pt>
              </c:numCache>
            </c:numRef>
          </c:cat>
          <c:val>
            <c:numRef>
              <c:f>'Entropie de Shannon'!$L$102:$L$149</c:f>
              <c:numCache>
                <c:formatCode>0%</c:formatCode>
                <c:ptCount val="48"/>
                <c:pt idx="0">
                  <c:v>0.12634160227410002</c:v>
                </c:pt>
                <c:pt idx="1">
                  <c:v>0.1267805544364565</c:v>
                </c:pt>
                <c:pt idx="2">
                  <c:v>0.12720647459527107</c:v>
                </c:pt>
                <c:pt idx="3">
                  <c:v>0.12762653981955127</c:v>
                </c:pt>
                <c:pt idx="4">
                  <c:v>0.12804179311707542</c:v>
                </c:pt>
                <c:pt idx="5">
                  <c:v>0.12845141004811575</c:v>
                </c:pt>
                <c:pt idx="6">
                  <c:v>0.12885440115194305</c:v>
                </c:pt>
                <c:pt idx="7">
                  <c:v>0.1292495513815653</c:v>
                </c:pt>
                <c:pt idx="8">
                  <c:v>0.12963542938550501</c:v>
                </c:pt>
                <c:pt idx="9">
                  <c:v>0.1300101905718444</c:v>
                </c:pt>
                <c:pt idx="10">
                  <c:v>0.13037318694604516</c:v>
                </c:pt>
                <c:pt idx="11">
                  <c:v>0.13071714470808871</c:v>
                </c:pt>
                <c:pt idx="12">
                  <c:v>0.13104340293902181</c:v>
                </c:pt>
                <c:pt idx="13">
                  <c:v>0.13135736773979181</c:v>
                </c:pt>
                <c:pt idx="14">
                  <c:v>0.13164099952745259</c:v>
                </c:pt>
                <c:pt idx="15">
                  <c:v>0.13185717978045455</c:v>
                </c:pt>
                <c:pt idx="16">
                  <c:v>0.13204484468947983</c:v>
                </c:pt>
                <c:pt idx="17">
                  <c:v>0.13210275802383492</c:v>
                </c:pt>
                <c:pt idx="18">
                  <c:v>0.1321347237379423</c:v>
                </c:pt>
                <c:pt idx="19">
                  <c:v>0.13205346966855455</c:v>
                </c:pt>
                <c:pt idx="20">
                  <c:v>0.13184324365296587</c:v>
                </c:pt>
                <c:pt idx="21">
                  <c:v>0.13144128286673737</c:v>
                </c:pt>
                <c:pt idx="22">
                  <c:v>0.13077357791006669</c:v>
                </c:pt>
                <c:pt idx="23">
                  <c:v>0.12969101661561128</c:v>
                </c:pt>
                <c:pt idx="24">
                  <c:v>0.12813558945631931</c:v>
                </c:pt>
                <c:pt idx="25">
                  <c:v>0.12594588571327392</c:v>
                </c:pt>
                <c:pt idx="26">
                  <c:v>0.12301763281553643</c:v>
                </c:pt>
                <c:pt idx="27">
                  <c:v>0.12529648001371366</c:v>
                </c:pt>
                <c:pt idx="28">
                  <c:v>0.11496470087769264</c:v>
                </c:pt>
                <c:pt idx="29">
                  <c:v>0.10976429691068874</c:v>
                </c:pt>
                <c:pt idx="30" formatCode="0.0%">
                  <c:v>0.10432974447208171</c:v>
                </c:pt>
                <c:pt idx="31">
                  <c:v>9.8392227364352894E-2</c:v>
                </c:pt>
                <c:pt idx="32">
                  <c:v>9.2187725484341773E-2</c:v>
                </c:pt>
                <c:pt idx="33">
                  <c:v>8.5699825126640802E-2</c:v>
                </c:pt>
                <c:pt idx="34">
                  <c:v>7.8877234038542826E-2</c:v>
                </c:pt>
                <c:pt idx="35">
                  <c:v>7.2013390451131726E-2</c:v>
                </c:pt>
                <c:pt idx="36">
                  <c:v>6.5058746258330774E-2</c:v>
                </c:pt>
                <c:pt idx="37">
                  <c:v>5.8026230870581286E-2</c:v>
                </c:pt>
                <c:pt idx="38">
                  <c:v>5.0187281178994757E-2</c:v>
                </c:pt>
                <c:pt idx="39">
                  <c:v>4.261547481489257E-2</c:v>
                </c:pt>
                <c:pt idx="40">
                  <c:v>4.3125169690028838E-2</c:v>
                </c:pt>
                <c:pt idx="41">
                  <c:v>2.7548384158691753E-2</c:v>
                </c:pt>
                <c:pt idx="42">
                  <c:v>2.0235043582406988E-2</c:v>
                </c:pt>
                <c:pt idx="43">
                  <c:v>1.3120978075205111E-2</c:v>
                </c:pt>
                <c:pt idx="44">
                  <c:v>6.8943245222881115E-3</c:v>
                </c:pt>
                <c:pt idx="45">
                  <c:v>2.0988334918990346E-3</c:v>
                </c:pt>
                <c:pt idx="46">
                  <c:v>4.3945514201986641E-5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509-44C8-8CB6-DD6405002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43776"/>
        <c:axId val="665944104"/>
      </c:areaChart>
      <c:catAx>
        <c:axId val="665943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5944104"/>
        <c:crosses val="autoZero"/>
        <c:auto val="1"/>
        <c:lblAlgn val="ctr"/>
        <c:lblOffset val="100"/>
        <c:noMultiLvlLbl val="0"/>
      </c:catAx>
      <c:valAx>
        <c:axId val="66594410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5943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val>
            <c:numRef>
              <c:f>'Terme de pénalité terme 0,2'!$D$41:$D$88</c:f>
              <c:numCache>
                <c:formatCode>0%</c:formatCode>
                <c:ptCount val="48"/>
                <c:pt idx="0">
                  <c:v>1.9999741619063177E-2</c:v>
                </c:pt>
                <c:pt idx="1">
                  <c:v>1.9784016046020869E-2</c:v>
                </c:pt>
                <c:pt idx="2">
                  <c:v>1.9514851903454544E-2</c:v>
                </c:pt>
                <c:pt idx="3">
                  <c:v>1.9187086117223338E-2</c:v>
                </c:pt>
                <c:pt idx="4">
                  <c:v>1.8849183560143236E-2</c:v>
                </c:pt>
                <c:pt idx="5">
                  <c:v>1.8488341483374644E-2</c:v>
                </c:pt>
                <c:pt idx="6">
                  <c:v>1.81049609859112E-2</c:v>
                </c:pt>
                <c:pt idx="7">
                  <c:v>1.7698052565921919E-2</c:v>
                </c:pt>
                <c:pt idx="8">
                  <c:v>1.7276097971004933E-2</c:v>
                </c:pt>
                <c:pt idx="9">
                  <c:v>1.6835365014291413E-2</c:v>
                </c:pt>
                <c:pt idx="10">
                  <c:v>1.6835365014291413E-2</c:v>
                </c:pt>
                <c:pt idx="11">
                  <c:v>1.6380108026623135E-2</c:v>
                </c:pt>
                <c:pt idx="12">
                  <c:v>1.5911992342213601E-2</c:v>
                </c:pt>
                <c:pt idx="13">
                  <c:v>1.5432140243264079E-2</c:v>
                </c:pt>
                <c:pt idx="14">
                  <c:v>1.4941183033218824E-2</c:v>
                </c:pt>
                <c:pt idx="15">
                  <c:v>1.3924829083087566E-2</c:v>
                </c:pt>
                <c:pt idx="16">
                  <c:v>1.3395457403906798E-2</c:v>
                </c:pt>
                <c:pt idx="17">
                  <c:v>1.28425585692675E-2</c:v>
                </c:pt>
                <c:pt idx="18">
                  <c:v>1.2244467360995097E-2</c:v>
                </c:pt>
                <c:pt idx="19">
                  <c:v>1.1498438631499958E-2</c:v>
                </c:pt>
                <c:pt idx="20">
                  <c:v>-9.9999999999926537E-7</c:v>
                </c:pt>
                <c:pt idx="21">
                  <c:v>9.5556701078217694E-3</c:v>
                </c:pt>
                <c:pt idx="22">
                  <c:v>-9.9999999999926537E-7</c:v>
                </c:pt>
                <c:pt idx="23">
                  <c:v>7.466941487578334E-3</c:v>
                </c:pt>
                <c:pt idx="24">
                  <c:v>6.3903796900325049E-3</c:v>
                </c:pt>
                <c:pt idx="25">
                  <c:v>5.2619844578299969E-3</c:v>
                </c:pt>
                <c:pt idx="26">
                  <c:v>4.1097892483722316E-3</c:v>
                </c:pt>
                <c:pt idx="27">
                  <c:v>2.9586871830495527E-3</c:v>
                </c:pt>
                <c:pt idx="28">
                  <c:v>1.8318968713318228E-3</c:v>
                </c:pt>
                <c:pt idx="29">
                  <c:v>-9.9999999999991589E-7</c:v>
                </c:pt>
                <c:pt idx="30">
                  <c:v>3.6203421738206706E-4</c:v>
                </c:pt>
                <c:pt idx="31">
                  <c:v>8.0311069415368267E-5</c:v>
                </c:pt>
                <c:pt idx="32">
                  <c:v>-9.999999999999972E-7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DC-4189-BB99-C77E547CD8B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val>
            <c:numRef>
              <c:f>'Terme de pénalité terme 0,2'!$E$41:$E$88</c:f>
              <c:numCache>
                <c:formatCode>0%</c:formatCode>
                <c:ptCount val="48"/>
                <c:pt idx="0">
                  <c:v>0.73267915451184051</c:v>
                </c:pt>
                <c:pt idx="1">
                  <c:v>0.71274491280664276</c:v>
                </c:pt>
                <c:pt idx="2">
                  <c:v>0.69576372126266295</c:v>
                </c:pt>
                <c:pt idx="3">
                  <c:v>0.67460272176212932</c:v>
                </c:pt>
                <c:pt idx="4">
                  <c:v>0.65353085486766627</c:v>
                </c:pt>
                <c:pt idx="5">
                  <c:v>0.63181065421130977</c:v>
                </c:pt>
                <c:pt idx="6">
                  <c:v>0.60953508282053748</c:v>
                </c:pt>
                <c:pt idx="7">
                  <c:v>0.58681140457582537</c:v>
                </c:pt>
                <c:pt idx="8">
                  <c:v>0.56371637260963703</c:v>
                </c:pt>
                <c:pt idx="9">
                  <c:v>0.54034194269090452</c:v>
                </c:pt>
                <c:pt idx="10">
                  <c:v>0.54034194269090452</c:v>
                </c:pt>
                <c:pt idx="11">
                  <c:v>0.51675274780957559</c:v>
                </c:pt>
                <c:pt idx="12">
                  <c:v>0.4930034829751303</c:v>
                </c:pt>
                <c:pt idx="13">
                  <c:v>0.46913737301161157</c:v>
                </c:pt>
                <c:pt idx="14">
                  <c:v>0.44518338563500381</c:v>
                </c:pt>
                <c:pt idx="15">
                  <c:v>0.3970239271794469</c:v>
                </c:pt>
                <c:pt idx="16">
                  <c:v>0.37272117692537787</c:v>
                </c:pt>
                <c:pt idx="17">
                  <c:v>0.348015600732693</c:v>
                </c:pt>
                <c:pt idx="18">
                  <c:v>0.32212529839385984</c:v>
                </c:pt>
                <c:pt idx="19">
                  <c:v>0.29186680360095574</c:v>
                </c:pt>
                <c:pt idx="20">
                  <c:v>0.25757473590365382</c:v>
                </c:pt>
                <c:pt idx="21">
                  <c:v>0.21969317282419723</c:v>
                </c:pt>
                <c:pt idx="22">
                  <c:v>0.18631565536868686</c:v>
                </c:pt>
                <c:pt idx="23">
                  <c:v>0.15062890304674678</c:v>
                </c:pt>
                <c:pt idx="24">
                  <c:v>0.11881886485251036</c:v>
                </c:pt>
                <c:pt idx="25">
                  <c:v>8.9499656265792302E-2</c:v>
                </c:pt>
                <c:pt idx="26">
                  <c:v>6.325896233852768E-2</c:v>
                </c:pt>
                <c:pt idx="27">
                  <c:v>4.0940904782828781E-2</c:v>
                </c:pt>
                <c:pt idx="28">
                  <c:v>2.3584872140071208E-2</c:v>
                </c:pt>
                <c:pt idx="29">
                  <c:v>1.1843103639379175E-2</c:v>
                </c:pt>
                <c:pt idx="30">
                  <c:v>-9.9999999999926537E-7</c:v>
                </c:pt>
                <c:pt idx="31">
                  <c:v>1.5590032241947563E-3</c:v>
                </c:pt>
                <c:pt idx="32">
                  <c:v>-9.9999999999991589E-7</c:v>
                </c:pt>
                <c:pt idx="33">
                  <c:v>1.3827419942135111E-5</c:v>
                </c:pt>
                <c:pt idx="34">
                  <c:v>2.5235189511074697E-6</c:v>
                </c:pt>
                <c:pt idx="35">
                  <c:v>6.9120528883066273E-7</c:v>
                </c:pt>
                <c:pt idx="36">
                  <c:v>6.9120528883066273E-7</c:v>
                </c:pt>
                <c:pt idx="37">
                  <c:v>6.9120528883066273E-7</c:v>
                </c:pt>
                <c:pt idx="38">
                  <c:v>6.9120528883066273E-7</c:v>
                </c:pt>
                <c:pt idx="39">
                  <c:v>6.9120528883066273E-7</c:v>
                </c:pt>
                <c:pt idx="40">
                  <c:v>6.9120528883066273E-7</c:v>
                </c:pt>
                <c:pt idx="41">
                  <c:v>6.9120528883066273E-7</c:v>
                </c:pt>
                <c:pt idx="42">
                  <c:v>6.9120528883066273E-7</c:v>
                </c:pt>
                <c:pt idx="43">
                  <c:v>6.9120528883066273E-7</c:v>
                </c:pt>
                <c:pt idx="44">
                  <c:v>6.9120528883066273E-7</c:v>
                </c:pt>
                <c:pt idx="45">
                  <c:v>6.9120528883066273E-7</c:v>
                </c:pt>
                <c:pt idx="46">
                  <c:v>6.9120528883066273E-7</c:v>
                </c:pt>
                <c:pt idx="47">
                  <c:v>6.9120528883066273E-7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DC-4189-BB99-C77E547CD8BE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val>
            <c:numRef>
              <c:f>'Terme de pénalité terme 0,2'!$F$41:$F$88</c:f>
              <c:numCache>
                <c:formatCode>0%</c:formatCode>
                <c:ptCount val="48"/>
                <c:pt idx="0">
                  <c:v>6.3449845612958894E-6</c:v>
                </c:pt>
                <c:pt idx="1">
                  <c:v>1.4459349730108665E-5</c:v>
                </c:pt>
                <c:pt idx="2">
                  <c:v>3.073341374713015E-5</c:v>
                </c:pt>
                <c:pt idx="3">
                  <c:v>6.4553151492828431E-5</c:v>
                </c:pt>
                <c:pt idx="4">
                  <c:v>1.2739037965528278E-4</c:v>
                </c:pt>
                <c:pt idx="5">
                  <c:v>2.3241687520732986E-4</c:v>
                </c:pt>
                <c:pt idx="6">
                  <c:v>3.9357772664098641E-4</c:v>
                </c:pt>
                <c:pt idx="7">
                  <c:v>6.141094176697568E-4</c:v>
                </c:pt>
                <c:pt idx="8">
                  <c:v>8.8630901559042863E-4</c:v>
                </c:pt>
                <c:pt idx="9">
                  <c:v>1.202813120812672E-3</c:v>
                </c:pt>
                <c:pt idx="10">
                  <c:v>1.202813120812672E-3</c:v>
                </c:pt>
                <c:pt idx="11">
                  <c:v>1.5521742333025287E-3</c:v>
                </c:pt>
                <c:pt idx="12">
                  <c:v>1.9262471411082337E-3</c:v>
                </c:pt>
                <c:pt idx="13">
                  <c:v>2.3187553124679673E-3</c:v>
                </c:pt>
                <c:pt idx="14">
                  <c:v>2.725223246277489E-3</c:v>
                </c:pt>
                <c:pt idx="15">
                  <c:v>3.5694362221864763E-3</c:v>
                </c:pt>
                <c:pt idx="16">
                  <c:v>4.0053922778968245E-3</c:v>
                </c:pt>
                <c:pt idx="17">
                  <c:v>4.4539547686512186E-3</c:v>
                </c:pt>
                <c:pt idx="18">
                  <c:v>4.9228960060771661E-3</c:v>
                </c:pt>
                <c:pt idx="19">
                  <c:v>5.4580704832976421E-3</c:v>
                </c:pt>
                <c:pt idx="20">
                  <c:v>6.6468654393051418E-3</c:v>
                </c:pt>
                <c:pt idx="21">
                  <c:v>6.7308886358506421E-3</c:v>
                </c:pt>
                <c:pt idx="22">
                  <c:v>7.6266710013021995E-3</c:v>
                </c:pt>
                <c:pt idx="23">
                  <c:v>8.042675911758803E-3</c:v>
                </c:pt>
                <c:pt idx="24">
                  <c:v>8.6998285715301649E-3</c:v>
                </c:pt>
                <c:pt idx="25">
                  <c:v>9.3719121129793338E-3</c:v>
                </c:pt>
                <c:pt idx="26">
                  <c:v>1.0050983945777005E-2</c:v>
                </c:pt>
                <c:pt idx="27">
                  <c:v>1.0738481770646914E-2</c:v>
                </c:pt>
                <c:pt idx="28">
                  <c:v>1.1477552560160392E-2</c:v>
                </c:pt>
                <c:pt idx="29">
                  <c:v>1.2257764171840983E-2</c:v>
                </c:pt>
                <c:pt idx="30">
                  <c:v>1.3039917868561455E-2</c:v>
                </c:pt>
                <c:pt idx="31">
                  <c:v>1.3990689639030822E-2</c:v>
                </c:pt>
                <c:pt idx="32">
                  <c:v>1.5030481926011563E-2</c:v>
                </c:pt>
                <c:pt idx="33">
                  <c:v>1.6917730733568833E-2</c:v>
                </c:pt>
                <c:pt idx="34">
                  <c:v>1.8833462621282621E-2</c:v>
                </c:pt>
                <c:pt idx="35">
                  <c:v>1.9279475109120786E-2</c:v>
                </c:pt>
                <c:pt idx="36">
                  <c:v>2.2159624528543444E-2</c:v>
                </c:pt>
                <c:pt idx="37">
                  <c:v>0.10860022497638334</c:v>
                </c:pt>
                <c:pt idx="38">
                  <c:v>0.20478068023888285</c:v>
                </c:pt>
                <c:pt idx="39">
                  <c:v>0.30096113550138182</c:v>
                </c:pt>
                <c:pt idx="40">
                  <c:v>0.39712235467566948</c:v>
                </c:pt>
                <c:pt idx="41">
                  <c:v>0.49330280993816872</c:v>
                </c:pt>
                <c:pt idx="42">
                  <c:v>0.58950250128887982</c:v>
                </c:pt>
                <c:pt idx="43">
                  <c:v>0.68566372046316759</c:v>
                </c:pt>
                <c:pt idx="44">
                  <c:v>0.78184417572566633</c:v>
                </c:pt>
                <c:pt idx="45">
                  <c:v>0.87802463098816597</c:v>
                </c:pt>
                <c:pt idx="46">
                  <c:v>0.97420508625066482</c:v>
                </c:pt>
                <c:pt idx="47">
                  <c:v>0.99999930879471133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DC-4189-BB99-C77E547CD8BE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val>
            <c:numRef>
              <c:f>'Terme de pénalité terme 0,2'!$G$41:$G$88</c:f>
              <c:numCache>
                <c:formatCode>0%</c:formatCode>
                <c:ptCount val="48"/>
                <c:pt idx="0">
                  <c:v>3.4658605441934089E-2</c:v>
                </c:pt>
                <c:pt idx="1">
                  <c:v>4.2387117574246999E-2</c:v>
                </c:pt>
                <c:pt idx="2">
                  <c:v>5.0396901089370526E-2</c:v>
                </c:pt>
                <c:pt idx="3">
                  <c:v>5.9210983003003828E-2</c:v>
                </c:pt>
                <c:pt idx="4">
                  <c:v>6.8845381011566939E-2</c:v>
                </c:pt>
                <c:pt idx="5">
                  <c:v>7.9004053999858367E-2</c:v>
                </c:pt>
                <c:pt idx="6">
                  <c:v>8.9608534026453301E-2</c:v>
                </c:pt>
                <c:pt idx="7">
                  <c:v>0.10058314474116944</c:v>
                </c:pt>
                <c:pt idx="8">
                  <c:v>0.11187819552365769</c:v>
                </c:pt>
                <c:pt idx="9">
                  <c:v>0.12343367829400249</c:v>
                </c:pt>
                <c:pt idx="10">
                  <c:v>0.12343367829400249</c:v>
                </c:pt>
                <c:pt idx="11">
                  <c:v>0.13521360184291481</c:v>
                </c:pt>
                <c:pt idx="12">
                  <c:v>0.14718545821935386</c:v>
                </c:pt>
                <c:pt idx="13">
                  <c:v>0.15932194545138811</c:v>
                </c:pt>
                <c:pt idx="14">
                  <c:v>0.17160109857938158</c:v>
                </c:pt>
                <c:pt idx="15">
                  <c:v>0.19653262675782376</c:v>
                </c:pt>
                <c:pt idx="16">
                  <c:v>0.20918569485735045</c:v>
                </c:pt>
                <c:pt idx="17">
                  <c:v>0.22200922616669541</c:v>
                </c:pt>
                <c:pt idx="18">
                  <c:v>0.23521366323356768</c:v>
                </c:pt>
                <c:pt idx="19">
                  <c:v>0.249555385879911</c:v>
                </c:pt>
                <c:pt idx="20">
                  <c:v>0.2641380727899455</c:v>
                </c:pt>
                <c:pt idx="21">
                  <c:v>0.28085809544977736</c:v>
                </c:pt>
                <c:pt idx="22">
                  <c:v>0.29035404046698104</c:v>
                </c:pt>
                <c:pt idx="23">
                  <c:v>0.30971713007221208</c:v>
                </c:pt>
                <c:pt idx="24">
                  <c:v>0.32242265152630678</c:v>
                </c:pt>
                <c:pt idx="25">
                  <c:v>0.33339060116485414</c:v>
                </c:pt>
                <c:pt idx="26">
                  <c:v>0.34204445261706479</c:v>
                </c:pt>
                <c:pt idx="27">
                  <c:v>0.34740049163154563</c:v>
                </c:pt>
                <c:pt idx="28">
                  <c:v>0.34810848567484515</c:v>
                </c:pt>
                <c:pt idx="29">
                  <c:v>0.34271348165530902</c:v>
                </c:pt>
                <c:pt idx="30">
                  <c:v>0.33303013393982278</c:v>
                </c:pt>
                <c:pt idx="31">
                  <c:v>0.30432744479203072</c:v>
                </c:pt>
                <c:pt idx="32">
                  <c:v>0.26916292375108669</c:v>
                </c:pt>
                <c:pt idx="33">
                  <c:v>0.23507741569518809</c:v>
                </c:pt>
                <c:pt idx="34">
                  <c:v>0.16000226997096065</c:v>
                </c:pt>
                <c:pt idx="35">
                  <c:v>8.4280052027982846E-2</c:v>
                </c:pt>
                <c:pt idx="36">
                  <c:v>8.1087329707266054E-3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DC-4189-BB99-C77E547CD8BE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val>
            <c:numRef>
              <c:f>'Terme de pénalité terme 0,2'!$H$41:$H$88</c:f>
              <c:numCache>
                <c:formatCode>0%</c:formatCode>
                <c:ptCount val="48"/>
                <c:pt idx="0">
                  <c:v>1.7550534378351867E-2</c:v>
                </c:pt>
                <c:pt idx="1">
                  <c:v>1.6294124544015343E-2</c:v>
                </c:pt>
                <c:pt idx="2">
                  <c:v>1.5006584079600892E-2</c:v>
                </c:pt>
                <c:pt idx="3">
                  <c:v>1.3845393873651182E-2</c:v>
                </c:pt>
                <c:pt idx="4">
                  <c:v>1.2719288999209323E-2</c:v>
                </c:pt>
                <c:pt idx="5">
                  <c:v>1.1642122842844148E-2</c:v>
                </c:pt>
                <c:pt idx="6">
                  <c:v>1.0610134075769021E-2</c:v>
                </c:pt>
                <c:pt idx="7">
                  <c:v>9.6179075823536932E-3</c:v>
                </c:pt>
                <c:pt idx="8">
                  <c:v>8.6605336253500632E-3</c:v>
                </c:pt>
                <c:pt idx="9">
                  <c:v>7.7340011201640193E-3</c:v>
                </c:pt>
                <c:pt idx="10">
                  <c:v>7.7340011201640193E-3</c:v>
                </c:pt>
                <c:pt idx="11">
                  <c:v>6.8335098069177468E-3</c:v>
                </c:pt>
                <c:pt idx="12">
                  <c:v>5.9555222522191843E-3</c:v>
                </c:pt>
                <c:pt idx="13">
                  <c:v>5.0970429804236619E-3</c:v>
                </c:pt>
                <c:pt idx="14">
                  <c:v>4.2557558864237078E-3</c:v>
                </c:pt>
                <c:pt idx="15">
                  <c:v>2.6206765482111464E-3</c:v>
                </c:pt>
                <c:pt idx="16">
                  <c:v>1.8302563134519796E-3</c:v>
                </c:pt>
                <c:pt idx="17">
                  <c:v>1.0712948111240353E-3</c:v>
                </c:pt>
                <c:pt idx="18">
                  <c:v>3.9362284094766854E-4</c:v>
                </c:pt>
                <c:pt idx="19">
                  <c:v>2.6604934447048627E-5</c:v>
                </c:pt>
                <c:pt idx="20">
                  <c:v>1.7511837452862388E-6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DC-4189-BB99-C77E547CD8BE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val>
            <c:numRef>
              <c:f>'Terme de pénalité terme 0,2'!$I$41:$I$88</c:f>
              <c:numCache>
                <c:formatCode>0%</c:formatCode>
                <c:ptCount val="48"/>
                <c:pt idx="0">
                  <c:v>8.9110257332341986E-3</c:v>
                </c:pt>
                <c:pt idx="1">
                  <c:v>1.2059410243294188E-2</c:v>
                </c:pt>
                <c:pt idx="2">
                  <c:v>1.6084837399457472E-2</c:v>
                </c:pt>
                <c:pt idx="3">
                  <c:v>2.0635690450993106E-2</c:v>
                </c:pt>
                <c:pt idx="4">
                  <c:v>2.6078642788521008E-2</c:v>
                </c:pt>
                <c:pt idx="5">
                  <c:v>3.227707668506561E-2</c:v>
                </c:pt>
                <c:pt idx="6">
                  <c:v>3.9199775534511476E-2</c:v>
                </c:pt>
                <c:pt idx="7">
                  <c:v>4.679420886500095E-2</c:v>
                </c:pt>
                <c:pt idx="8">
                  <c:v>5.5007478126157916E-2</c:v>
                </c:pt>
                <c:pt idx="9">
                  <c:v>6.3794822094321788E-2</c:v>
                </c:pt>
                <c:pt idx="10">
                  <c:v>6.3794822094321788E-2</c:v>
                </c:pt>
                <c:pt idx="11">
                  <c:v>7.3110145636151064E-2</c:v>
                </c:pt>
                <c:pt idx="12">
                  <c:v>8.2914746500757863E-2</c:v>
                </c:pt>
                <c:pt idx="13">
                  <c:v>9.3177114521908966E-2</c:v>
                </c:pt>
                <c:pt idx="14">
                  <c:v>0.10387597804934738</c:v>
                </c:pt>
                <c:pt idx="15">
                  <c:v>0.12657966936703599</c:v>
                </c:pt>
                <c:pt idx="16">
                  <c:v>0.1386641956993126</c:v>
                </c:pt>
                <c:pt idx="17">
                  <c:v>0.15143309741761388</c:v>
                </c:pt>
                <c:pt idx="18">
                  <c:v>0.16544817635167502</c:v>
                </c:pt>
                <c:pt idx="19">
                  <c:v>0.1830897444041325</c:v>
                </c:pt>
                <c:pt idx="20">
                  <c:v>0.19974675338441525</c:v>
                </c:pt>
                <c:pt idx="21">
                  <c:v>0.23053257211668174</c:v>
                </c:pt>
                <c:pt idx="22">
                  <c:v>0.25325239544652894</c:v>
                </c:pt>
                <c:pt idx="23">
                  <c:v>0.28411955221243734</c:v>
                </c:pt>
                <c:pt idx="24">
                  <c:v>0.31319761313143657</c:v>
                </c:pt>
                <c:pt idx="25">
                  <c:v>0.34432155736111086</c:v>
                </c:pt>
                <c:pt idx="26">
                  <c:v>0.37810108157457445</c:v>
                </c:pt>
                <c:pt idx="27">
                  <c:v>0.41538428498798508</c:v>
                </c:pt>
                <c:pt idx="28">
                  <c:v>0.45718207838000446</c:v>
                </c:pt>
                <c:pt idx="29">
                  <c:v>0.50387649280768154</c:v>
                </c:pt>
                <c:pt idx="30">
                  <c:v>0.5532974558619046</c:v>
                </c:pt>
                <c:pt idx="31">
                  <c:v>0.61635298980940334</c:v>
                </c:pt>
                <c:pt idx="32">
                  <c:v>0.67942161227595266</c:v>
                </c:pt>
                <c:pt idx="33">
                  <c:v>0.74185981659312017</c:v>
                </c:pt>
                <c:pt idx="34">
                  <c:v>0.81724446746000901</c:v>
                </c:pt>
                <c:pt idx="35">
                  <c:v>0.89532151288930728</c:v>
                </c:pt>
                <c:pt idx="36">
                  <c:v>0.96971244109424393</c:v>
                </c:pt>
                <c:pt idx="37">
                  <c:v>0.89139908381832789</c:v>
                </c:pt>
                <c:pt idx="38">
                  <c:v>0.79521862855582837</c:v>
                </c:pt>
                <c:pt idx="39">
                  <c:v>0.6990381732933294</c:v>
                </c:pt>
                <c:pt idx="40">
                  <c:v>0.60287695411904174</c:v>
                </c:pt>
                <c:pt idx="41">
                  <c:v>0.50669649885654244</c:v>
                </c:pt>
                <c:pt idx="42">
                  <c:v>0.41049680750583134</c:v>
                </c:pt>
                <c:pt idx="43">
                  <c:v>0.31433558833154368</c:v>
                </c:pt>
                <c:pt idx="44">
                  <c:v>0.21815513306904499</c:v>
                </c:pt>
                <c:pt idx="45">
                  <c:v>0.12197467780654525</c:v>
                </c:pt>
                <c:pt idx="46">
                  <c:v>2.579422254404648E-2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DC-4189-BB99-C77E547CD8BE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terme 0,2'!$J$41:$J$88</c:f>
              <c:numCache>
                <c:formatCode>0%</c:formatCode>
                <c:ptCount val="48"/>
                <c:pt idx="0">
                  <c:v>2.1977942573884315E-2</c:v>
                </c:pt>
                <c:pt idx="1">
                  <c:v>2.0421611501922586E-2</c:v>
                </c:pt>
                <c:pt idx="2">
                  <c:v>1.8826908981204576E-2</c:v>
                </c:pt>
                <c:pt idx="3">
                  <c:v>1.7371299371566267E-2</c:v>
                </c:pt>
                <c:pt idx="4">
                  <c:v>1.5970355884502192E-2</c:v>
                </c:pt>
                <c:pt idx="5">
                  <c:v>1.4629981636094339E-2</c:v>
                </c:pt>
                <c:pt idx="6">
                  <c:v>1.3347299552248566E-2</c:v>
                </c:pt>
                <c:pt idx="7">
                  <c:v>1.2115321459082914E-2</c:v>
                </c:pt>
                <c:pt idx="8">
                  <c:v>1.0930263682364475E-2</c:v>
                </c:pt>
                <c:pt idx="9">
                  <c:v>9.7853152097356205E-3</c:v>
                </c:pt>
                <c:pt idx="10">
                  <c:v>9.7853152097356205E-3</c:v>
                </c:pt>
                <c:pt idx="11">
                  <c:v>8.6770171500005072E-3</c:v>
                </c:pt>
                <c:pt idx="12">
                  <c:v>7.6016324391837472E-3</c:v>
                </c:pt>
                <c:pt idx="13">
                  <c:v>6.5565475985221002E-3</c:v>
                </c:pt>
                <c:pt idx="14">
                  <c:v>5.5405263553276324E-3</c:v>
                </c:pt>
                <c:pt idx="15">
                  <c:v>3.5997220874193726E-3</c:v>
                </c:pt>
                <c:pt idx="16">
                  <c:v>2.6844428219893932E-3</c:v>
                </c:pt>
                <c:pt idx="17">
                  <c:v>1.8217266169095908E-3</c:v>
                </c:pt>
                <c:pt idx="18">
                  <c:v>1.0371318763276161E-3</c:v>
                </c:pt>
                <c:pt idx="19">
                  <c:v>3.845460639486845E-4</c:v>
                </c:pt>
                <c:pt idx="20">
                  <c:v>9.0154653447485606E-5</c:v>
                </c:pt>
                <c:pt idx="21">
                  <c:v>6.7160876613600974E-6</c:v>
                </c:pt>
                <c:pt idx="22">
                  <c:v>9.8423576419160009E-7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DC-4189-BB99-C77E547CD8BE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terme 0,2'!$K$41:$K$88</c:f>
              <c:numCache>
                <c:formatCode>0%</c:formatCode>
                <c:ptCount val="48"/>
                <c:pt idx="0">
                  <c:v>2.4878007753517336E-2</c:v>
                </c:pt>
                <c:pt idx="1">
                  <c:v>2.4687440957825022E-2</c:v>
                </c:pt>
                <c:pt idx="2">
                  <c:v>2.453632878028985E-2</c:v>
                </c:pt>
                <c:pt idx="3">
                  <c:v>2.4339454350205233E-2</c:v>
                </c:pt>
                <c:pt idx="4">
                  <c:v>2.4161394893234461E-2</c:v>
                </c:pt>
                <c:pt idx="5">
                  <c:v>2.3959669679919755E-2</c:v>
                </c:pt>
                <c:pt idx="6">
                  <c:v>2.3738083508151535E-2</c:v>
                </c:pt>
                <c:pt idx="7">
                  <c:v>2.3499196262820522E-2</c:v>
                </c:pt>
                <c:pt idx="8">
                  <c:v>2.3241679914175903E-2</c:v>
                </c:pt>
                <c:pt idx="9">
                  <c:v>2.2970944665870713E-2</c:v>
                </c:pt>
                <c:pt idx="10">
                  <c:v>2.2970944665870713E-2</c:v>
                </c:pt>
                <c:pt idx="11">
                  <c:v>2.2687574580497916E-2</c:v>
                </c:pt>
                <c:pt idx="12">
                  <c:v>2.2392922199171904E-2</c:v>
                </c:pt>
                <c:pt idx="13">
                  <c:v>2.2087882785515111E-2</c:v>
                </c:pt>
                <c:pt idx="14">
                  <c:v>2.177299864435581E-2</c:v>
                </c:pt>
                <c:pt idx="15">
                  <c:v>2.1114010657403769E-2</c:v>
                </c:pt>
                <c:pt idx="16">
                  <c:v>2.076889454060293E-2</c:v>
                </c:pt>
                <c:pt idx="17">
                  <c:v>2.0414549525634408E-2</c:v>
                </c:pt>
                <c:pt idx="18">
                  <c:v>2.0045500455678569E-2</c:v>
                </c:pt>
                <c:pt idx="19">
                  <c:v>1.9668284234053188E-2</c:v>
                </c:pt>
                <c:pt idx="20">
                  <c:v>2.288515559123569E-2</c:v>
                </c:pt>
                <c:pt idx="21">
                  <c:v>1.878238169021262E-2</c:v>
                </c:pt>
                <c:pt idx="22">
                  <c:v>1.8521487417490694E-2</c:v>
                </c:pt>
                <c:pt idx="23">
                  <c:v>1.7671265467563528E-2</c:v>
                </c:pt>
                <c:pt idx="24">
                  <c:v>1.7019364954177399E-2</c:v>
                </c:pt>
                <c:pt idx="25">
                  <c:v>1.6232857114780706E-2</c:v>
                </c:pt>
                <c:pt idx="26">
                  <c:v>1.5304274671167135E-2</c:v>
                </c:pt>
                <c:pt idx="27">
                  <c:v>1.4188373249104998E-2</c:v>
                </c:pt>
                <c:pt idx="28">
                  <c:v>1.2768920767915493E-2</c:v>
                </c:pt>
                <c:pt idx="29">
                  <c:v>1.1096382966017504E-2</c:v>
                </c:pt>
                <c:pt idx="30">
                  <c:v>9.1133278129311209E-3</c:v>
                </c:pt>
                <c:pt idx="31">
                  <c:v>6.3271671451530067E-3</c:v>
                </c:pt>
                <c:pt idx="32">
                  <c:v>3.7804988604030294E-3</c:v>
                </c:pt>
                <c:pt idx="33">
                  <c:v>1.0232329367883908E-3</c:v>
                </c:pt>
                <c:pt idx="34">
                  <c:v>1.8607919780241165E-4</c:v>
                </c:pt>
                <c:pt idx="35">
                  <c:v>5.9357708353610564E-5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DC-4189-BB99-C77E547CD8BE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terme 0,2'!$L$41:$L$88</c:f>
              <c:numCache>
                <c:formatCode>0%</c:formatCode>
                <c:ptCount val="48"/>
                <c:pt idx="0">
                  <c:v>0.13933864300361412</c:v>
                </c:pt>
                <c:pt idx="1">
                  <c:v>0.15160690697630214</c:v>
                </c:pt>
                <c:pt idx="2">
                  <c:v>0.15983913309021228</c:v>
                </c:pt>
                <c:pt idx="3">
                  <c:v>0.17074281791973503</c:v>
                </c:pt>
                <c:pt idx="4">
                  <c:v>0.17971750761550156</c:v>
                </c:pt>
                <c:pt idx="5">
                  <c:v>0.18795568258632619</c:v>
                </c:pt>
                <c:pt idx="6">
                  <c:v>0.19546255176977642</c:v>
                </c:pt>
                <c:pt idx="7">
                  <c:v>0.20226665453015552</c:v>
                </c:pt>
                <c:pt idx="8">
                  <c:v>0.20840306953206125</c:v>
                </c:pt>
                <c:pt idx="9">
                  <c:v>0.21390111778989676</c:v>
                </c:pt>
                <c:pt idx="10">
                  <c:v>0.21390111778989676</c:v>
                </c:pt>
                <c:pt idx="11">
                  <c:v>0.2187931209140169</c:v>
                </c:pt>
                <c:pt idx="12">
                  <c:v>0.22310799593086131</c:v>
                </c:pt>
                <c:pt idx="13">
                  <c:v>0.22687119809489845</c:v>
                </c:pt>
                <c:pt idx="14">
                  <c:v>0.23010385057066385</c:v>
                </c:pt>
                <c:pt idx="15">
                  <c:v>0.2350351020973851</c:v>
                </c:pt>
                <c:pt idx="16">
                  <c:v>0.23674448916011109</c:v>
                </c:pt>
                <c:pt idx="17">
                  <c:v>0.23793799139141111</c:v>
                </c:pt>
                <c:pt idx="18">
                  <c:v>0.23856924348087141</c:v>
                </c:pt>
                <c:pt idx="19">
                  <c:v>0.23845212176775429</c:v>
                </c:pt>
                <c:pt idx="20">
                  <c:v>0.248917511054252</c:v>
                </c:pt>
                <c:pt idx="21">
                  <c:v>0.23384050308779741</c:v>
                </c:pt>
                <c:pt idx="22">
                  <c:v>0.2439297660632461</c:v>
                </c:pt>
                <c:pt idx="23">
                  <c:v>0.22235353180170225</c:v>
                </c:pt>
                <c:pt idx="24">
                  <c:v>0.21345129727400633</c:v>
                </c:pt>
                <c:pt idx="25">
                  <c:v>0.20192143152265243</c:v>
                </c:pt>
                <c:pt idx="26">
                  <c:v>0.18713045560451677</c:v>
                </c:pt>
                <c:pt idx="27">
                  <c:v>0.16838877639483904</c:v>
                </c:pt>
                <c:pt idx="28">
                  <c:v>0.14504619360567131</c:v>
                </c:pt>
                <c:pt idx="29">
                  <c:v>0.11821377475977184</c:v>
                </c:pt>
                <c:pt idx="30">
                  <c:v>9.1158130299397969E-2</c:v>
                </c:pt>
                <c:pt idx="31">
                  <c:v>5.7362394320772017E-2</c:v>
                </c:pt>
                <c:pt idx="32">
                  <c:v>3.2606483186545965E-2</c:v>
                </c:pt>
                <c:pt idx="33">
                  <c:v>5.1079766213921983E-3</c:v>
                </c:pt>
                <c:pt idx="34">
                  <c:v>3.7311972309942939E-3</c:v>
                </c:pt>
                <c:pt idx="35">
                  <c:v>1.0589110599466514E-3</c:v>
                </c:pt>
                <c:pt idx="36">
                  <c:v>1.8510201197340344E-5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DC-4189-BB99-C77E547CD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2014384"/>
        <c:axId val="622006184"/>
      </c:areaChart>
      <c:catAx>
        <c:axId val="62201438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006184"/>
        <c:crosses val="autoZero"/>
        <c:auto val="1"/>
        <c:lblAlgn val="ctr"/>
        <c:lblOffset val="100"/>
        <c:noMultiLvlLbl val="0"/>
      </c:catAx>
      <c:valAx>
        <c:axId val="622006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014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'Terme de pénalité terme 0,2'!$D$40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0,2'!$D$41:$D$88</c:f>
              <c:numCache>
                <c:formatCode>0%</c:formatCode>
                <c:ptCount val="48"/>
                <c:pt idx="0">
                  <c:v>1.9999741619063177E-2</c:v>
                </c:pt>
                <c:pt idx="1">
                  <c:v>1.9784016046020869E-2</c:v>
                </c:pt>
                <c:pt idx="2">
                  <c:v>1.9514851903454544E-2</c:v>
                </c:pt>
                <c:pt idx="3">
                  <c:v>1.9187086117223338E-2</c:v>
                </c:pt>
                <c:pt idx="4">
                  <c:v>1.8849183560143236E-2</c:v>
                </c:pt>
                <c:pt idx="5">
                  <c:v>1.8488341483374644E-2</c:v>
                </c:pt>
                <c:pt idx="6">
                  <c:v>1.81049609859112E-2</c:v>
                </c:pt>
                <c:pt idx="7">
                  <c:v>1.7698052565921919E-2</c:v>
                </c:pt>
                <c:pt idx="8">
                  <c:v>1.7276097971004933E-2</c:v>
                </c:pt>
                <c:pt idx="9">
                  <c:v>1.6835365014291413E-2</c:v>
                </c:pt>
                <c:pt idx="10">
                  <c:v>1.6835365014291413E-2</c:v>
                </c:pt>
                <c:pt idx="11">
                  <c:v>1.6380108026623135E-2</c:v>
                </c:pt>
                <c:pt idx="12">
                  <c:v>1.5911992342213601E-2</c:v>
                </c:pt>
                <c:pt idx="13">
                  <c:v>1.5432140243264079E-2</c:v>
                </c:pt>
                <c:pt idx="14">
                  <c:v>1.4941183033218824E-2</c:v>
                </c:pt>
                <c:pt idx="15">
                  <c:v>1.3924829083087566E-2</c:v>
                </c:pt>
                <c:pt idx="16">
                  <c:v>1.3395457403906798E-2</c:v>
                </c:pt>
                <c:pt idx="17">
                  <c:v>1.28425585692675E-2</c:v>
                </c:pt>
                <c:pt idx="18">
                  <c:v>1.2244467360995097E-2</c:v>
                </c:pt>
                <c:pt idx="19">
                  <c:v>1.1498438631499958E-2</c:v>
                </c:pt>
                <c:pt idx="20">
                  <c:v>-9.9999999999926537E-7</c:v>
                </c:pt>
                <c:pt idx="21">
                  <c:v>9.5556701078217694E-3</c:v>
                </c:pt>
                <c:pt idx="22">
                  <c:v>-9.9999999999926537E-7</c:v>
                </c:pt>
                <c:pt idx="23">
                  <c:v>7.466941487578334E-3</c:v>
                </c:pt>
                <c:pt idx="24">
                  <c:v>6.3903796900325049E-3</c:v>
                </c:pt>
                <c:pt idx="25">
                  <c:v>5.2619844578299969E-3</c:v>
                </c:pt>
                <c:pt idx="26">
                  <c:v>4.1097892483722316E-3</c:v>
                </c:pt>
                <c:pt idx="27">
                  <c:v>2.9586871830495527E-3</c:v>
                </c:pt>
                <c:pt idx="28">
                  <c:v>1.8318968713318228E-3</c:v>
                </c:pt>
                <c:pt idx="29">
                  <c:v>-9.9999999999991589E-7</c:v>
                </c:pt>
                <c:pt idx="30">
                  <c:v>3.6203421738206706E-4</c:v>
                </c:pt>
                <c:pt idx="31">
                  <c:v>8.0311069415368267E-5</c:v>
                </c:pt>
                <c:pt idx="32">
                  <c:v>-9.999999999999972E-7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18-4111-A150-BD099FB246FA}"/>
            </c:ext>
          </c:extLst>
        </c:ser>
        <c:ser>
          <c:idx val="1"/>
          <c:order val="1"/>
          <c:tx>
            <c:strRef>
              <c:f>'Terme de pénalité terme 0,2'!$E$40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0,2'!$E$41:$E$88</c:f>
              <c:numCache>
                <c:formatCode>0%</c:formatCode>
                <c:ptCount val="48"/>
                <c:pt idx="0">
                  <c:v>0.73267915451184051</c:v>
                </c:pt>
                <c:pt idx="1">
                  <c:v>0.71274491280664276</c:v>
                </c:pt>
                <c:pt idx="2">
                  <c:v>0.69576372126266295</c:v>
                </c:pt>
                <c:pt idx="3">
                  <c:v>0.67460272176212932</c:v>
                </c:pt>
                <c:pt idx="4">
                  <c:v>0.65353085486766627</c:v>
                </c:pt>
                <c:pt idx="5">
                  <c:v>0.63181065421130977</c:v>
                </c:pt>
                <c:pt idx="6">
                  <c:v>0.60953508282053748</c:v>
                </c:pt>
                <c:pt idx="7">
                  <c:v>0.58681140457582537</c:v>
                </c:pt>
                <c:pt idx="8">
                  <c:v>0.56371637260963703</c:v>
                </c:pt>
                <c:pt idx="9">
                  <c:v>0.54034194269090452</c:v>
                </c:pt>
                <c:pt idx="10">
                  <c:v>0.54034194269090452</c:v>
                </c:pt>
                <c:pt idx="11">
                  <c:v>0.51675274780957559</c:v>
                </c:pt>
                <c:pt idx="12">
                  <c:v>0.4930034829751303</c:v>
                </c:pt>
                <c:pt idx="13">
                  <c:v>0.46913737301161157</c:v>
                </c:pt>
                <c:pt idx="14">
                  <c:v>0.44518338563500381</c:v>
                </c:pt>
                <c:pt idx="15">
                  <c:v>0.3970239271794469</c:v>
                </c:pt>
                <c:pt idx="16">
                  <c:v>0.37272117692537787</c:v>
                </c:pt>
                <c:pt idx="17">
                  <c:v>0.348015600732693</c:v>
                </c:pt>
                <c:pt idx="18">
                  <c:v>0.32212529839385984</c:v>
                </c:pt>
                <c:pt idx="19">
                  <c:v>0.29186680360095574</c:v>
                </c:pt>
                <c:pt idx="20">
                  <c:v>0.25757473590365382</c:v>
                </c:pt>
                <c:pt idx="21">
                  <c:v>0.21969317282419723</c:v>
                </c:pt>
                <c:pt idx="22">
                  <c:v>0.18631565536868686</c:v>
                </c:pt>
                <c:pt idx="23">
                  <c:v>0.15062890304674678</c:v>
                </c:pt>
                <c:pt idx="24">
                  <c:v>0.11881886485251036</c:v>
                </c:pt>
                <c:pt idx="25">
                  <c:v>8.9499656265792302E-2</c:v>
                </c:pt>
                <c:pt idx="26">
                  <c:v>6.325896233852768E-2</c:v>
                </c:pt>
                <c:pt idx="27">
                  <c:v>4.0940904782828781E-2</c:v>
                </c:pt>
                <c:pt idx="28">
                  <c:v>2.3584872140071208E-2</c:v>
                </c:pt>
                <c:pt idx="29">
                  <c:v>1.1843103639379175E-2</c:v>
                </c:pt>
                <c:pt idx="30">
                  <c:v>-9.9999999999926537E-7</c:v>
                </c:pt>
                <c:pt idx="31">
                  <c:v>1.5590032241947563E-3</c:v>
                </c:pt>
                <c:pt idx="32">
                  <c:v>-9.9999999999991589E-7</c:v>
                </c:pt>
                <c:pt idx="33">
                  <c:v>1.3827419942135111E-5</c:v>
                </c:pt>
                <c:pt idx="34">
                  <c:v>2.5235189511074697E-6</c:v>
                </c:pt>
                <c:pt idx="35">
                  <c:v>6.9120528883066273E-7</c:v>
                </c:pt>
                <c:pt idx="36">
                  <c:v>6.9120528883066273E-7</c:v>
                </c:pt>
                <c:pt idx="37">
                  <c:v>6.9120528883066273E-7</c:v>
                </c:pt>
                <c:pt idx="38">
                  <c:v>6.9120528883066273E-7</c:v>
                </c:pt>
                <c:pt idx="39">
                  <c:v>6.9120528883066273E-7</c:v>
                </c:pt>
                <c:pt idx="40">
                  <c:v>6.9120528883066273E-7</c:v>
                </c:pt>
                <c:pt idx="41">
                  <c:v>6.9120528883066273E-7</c:v>
                </c:pt>
                <c:pt idx="42">
                  <c:v>6.9120528883066273E-7</c:v>
                </c:pt>
                <c:pt idx="43">
                  <c:v>6.9120528883066273E-7</c:v>
                </c:pt>
                <c:pt idx="44">
                  <c:v>6.9120528883066273E-7</c:v>
                </c:pt>
                <c:pt idx="45">
                  <c:v>6.9120528883066273E-7</c:v>
                </c:pt>
                <c:pt idx="46">
                  <c:v>6.9120528883066273E-7</c:v>
                </c:pt>
                <c:pt idx="47">
                  <c:v>6.9120528883066273E-7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18-4111-A150-BD099FB246FA}"/>
            </c:ext>
          </c:extLst>
        </c:ser>
        <c:ser>
          <c:idx val="2"/>
          <c:order val="2"/>
          <c:tx>
            <c:strRef>
              <c:f>'Terme de pénalité terme 0,2'!$F$40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0,2'!$F$41:$F$88</c:f>
              <c:numCache>
                <c:formatCode>0%</c:formatCode>
                <c:ptCount val="48"/>
                <c:pt idx="0">
                  <c:v>6.3449845612958894E-6</c:v>
                </c:pt>
                <c:pt idx="1">
                  <c:v>1.4459349730108665E-5</c:v>
                </c:pt>
                <c:pt idx="2">
                  <c:v>3.073341374713015E-5</c:v>
                </c:pt>
                <c:pt idx="3">
                  <c:v>6.4553151492828431E-5</c:v>
                </c:pt>
                <c:pt idx="4">
                  <c:v>1.2739037965528278E-4</c:v>
                </c:pt>
                <c:pt idx="5">
                  <c:v>2.3241687520732986E-4</c:v>
                </c:pt>
                <c:pt idx="6">
                  <c:v>3.9357772664098641E-4</c:v>
                </c:pt>
                <c:pt idx="7">
                  <c:v>6.141094176697568E-4</c:v>
                </c:pt>
                <c:pt idx="8">
                  <c:v>8.8630901559042863E-4</c:v>
                </c:pt>
                <c:pt idx="9">
                  <c:v>1.202813120812672E-3</c:v>
                </c:pt>
                <c:pt idx="10">
                  <c:v>1.202813120812672E-3</c:v>
                </c:pt>
                <c:pt idx="11">
                  <c:v>1.5521742333025287E-3</c:v>
                </c:pt>
                <c:pt idx="12">
                  <c:v>1.9262471411082337E-3</c:v>
                </c:pt>
                <c:pt idx="13">
                  <c:v>2.3187553124679673E-3</c:v>
                </c:pt>
                <c:pt idx="14">
                  <c:v>2.725223246277489E-3</c:v>
                </c:pt>
                <c:pt idx="15">
                  <c:v>3.5694362221864763E-3</c:v>
                </c:pt>
                <c:pt idx="16">
                  <c:v>4.0053922778968245E-3</c:v>
                </c:pt>
                <c:pt idx="17">
                  <c:v>4.4539547686512186E-3</c:v>
                </c:pt>
                <c:pt idx="18">
                  <c:v>4.9228960060771661E-3</c:v>
                </c:pt>
                <c:pt idx="19">
                  <c:v>5.4580704832976421E-3</c:v>
                </c:pt>
                <c:pt idx="20">
                  <c:v>6.6468654393051418E-3</c:v>
                </c:pt>
                <c:pt idx="21">
                  <c:v>6.7308886358506421E-3</c:v>
                </c:pt>
                <c:pt idx="22">
                  <c:v>7.6266710013021995E-3</c:v>
                </c:pt>
                <c:pt idx="23">
                  <c:v>8.042675911758803E-3</c:v>
                </c:pt>
                <c:pt idx="24">
                  <c:v>8.6998285715301649E-3</c:v>
                </c:pt>
                <c:pt idx="25">
                  <c:v>9.3719121129793338E-3</c:v>
                </c:pt>
                <c:pt idx="26">
                  <c:v>1.0050983945777005E-2</c:v>
                </c:pt>
                <c:pt idx="27">
                  <c:v>1.0738481770646914E-2</c:v>
                </c:pt>
                <c:pt idx="28">
                  <c:v>1.1477552560160392E-2</c:v>
                </c:pt>
                <c:pt idx="29">
                  <c:v>1.2257764171840983E-2</c:v>
                </c:pt>
                <c:pt idx="30">
                  <c:v>1.3039917868561455E-2</c:v>
                </c:pt>
                <c:pt idx="31">
                  <c:v>1.3990689639030822E-2</c:v>
                </c:pt>
                <c:pt idx="32">
                  <c:v>1.5030481926011563E-2</c:v>
                </c:pt>
                <c:pt idx="33">
                  <c:v>1.6917730733568833E-2</c:v>
                </c:pt>
                <c:pt idx="34">
                  <c:v>1.8833462621282621E-2</c:v>
                </c:pt>
                <c:pt idx="35">
                  <c:v>1.9279475109120786E-2</c:v>
                </c:pt>
                <c:pt idx="36">
                  <c:v>2.2159624528543444E-2</c:v>
                </c:pt>
                <c:pt idx="37">
                  <c:v>0.10860022497638334</c:v>
                </c:pt>
                <c:pt idx="38">
                  <c:v>0.20478068023888285</c:v>
                </c:pt>
                <c:pt idx="39">
                  <c:v>0.30096113550138182</c:v>
                </c:pt>
                <c:pt idx="40">
                  <c:v>0.39712235467566948</c:v>
                </c:pt>
                <c:pt idx="41">
                  <c:v>0.49330280993816872</c:v>
                </c:pt>
                <c:pt idx="42">
                  <c:v>0.58950250128887982</c:v>
                </c:pt>
                <c:pt idx="43">
                  <c:v>0.68566372046316759</c:v>
                </c:pt>
                <c:pt idx="44">
                  <c:v>0.78184417572566633</c:v>
                </c:pt>
                <c:pt idx="45">
                  <c:v>0.87802463098816597</c:v>
                </c:pt>
                <c:pt idx="46">
                  <c:v>0.97420508625066482</c:v>
                </c:pt>
                <c:pt idx="47">
                  <c:v>0.99999930879471133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18-4111-A150-BD099FB246FA}"/>
            </c:ext>
          </c:extLst>
        </c:ser>
        <c:ser>
          <c:idx val="3"/>
          <c:order val="3"/>
          <c:tx>
            <c:strRef>
              <c:f>'Terme de pénalité terme 0,2'!$G$40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0,2'!$G$41:$G$88</c:f>
              <c:numCache>
                <c:formatCode>0%</c:formatCode>
                <c:ptCount val="48"/>
                <c:pt idx="0">
                  <c:v>3.4658605441934089E-2</c:v>
                </c:pt>
                <c:pt idx="1">
                  <c:v>4.2387117574246999E-2</c:v>
                </c:pt>
                <c:pt idx="2">
                  <c:v>5.0396901089370526E-2</c:v>
                </c:pt>
                <c:pt idx="3">
                  <c:v>5.9210983003003828E-2</c:v>
                </c:pt>
                <c:pt idx="4">
                  <c:v>6.8845381011566939E-2</c:v>
                </c:pt>
                <c:pt idx="5">
                  <c:v>7.9004053999858367E-2</c:v>
                </c:pt>
                <c:pt idx="6">
                  <c:v>8.9608534026453301E-2</c:v>
                </c:pt>
                <c:pt idx="7">
                  <c:v>0.10058314474116944</c:v>
                </c:pt>
                <c:pt idx="8">
                  <c:v>0.11187819552365769</c:v>
                </c:pt>
                <c:pt idx="9">
                  <c:v>0.12343367829400249</c:v>
                </c:pt>
                <c:pt idx="10">
                  <c:v>0.12343367829400249</c:v>
                </c:pt>
                <c:pt idx="11">
                  <c:v>0.13521360184291481</c:v>
                </c:pt>
                <c:pt idx="12">
                  <c:v>0.14718545821935386</c:v>
                </c:pt>
                <c:pt idx="13">
                  <c:v>0.15932194545138811</c:v>
                </c:pt>
                <c:pt idx="14">
                  <c:v>0.17160109857938158</c:v>
                </c:pt>
                <c:pt idx="15">
                  <c:v>0.19653262675782376</c:v>
                </c:pt>
                <c:pt idx="16">
                  <c:v>0.20918569485735045</c:v>
                </c:pt>
                <c:pt idx="17">
                  <c:v>0.22200922616669541</c:v>
                </c:pt>
                <c:pt idx="18">
                  <c:v>0.23521366323356768</c:v>
                </c:pt>
                <c:pt idx="19">
                  <c:v>0.249555385879911</c:v>
                </c:pt>
                <c:pt idx="20">
                  <c:v>0.2641380727899455</c:v>
                </c:pt>
                <c:pt idx="21">
                  <c:v>0.28085809544977736</c:v>
                </c:pt>
                <c:pt idx="22">
                  <c:v>0.29035404046698104</c:v>
                </c:pt>
                <c:pt idx="23">
                  <c:v>0.30971713007221208</c:v>
                </c:pt>
                <c:pt idx="24">
                  <c:v>0.32242265152630678</c:v>
                </c:pt>
                <c:pt idx="25">
                  <c:v>0.33339060116485414</c:v>
                </c:pt>
                <c:pt idx="26">
                  <c:v>0.34204445261706479</c:v>
                </c:pt>
                <c:pt idx="27">
                  <c:v>0.34740049163154563</c:v>
                </c:pt>
                <c:pt idx="28">
                  <c:v>0.34810848567484515</c:v>
                </c:pt>
                <c:pt idx="29">
                  <c:v>0.34271348165530902</c:v>
                </c:pt>
                <c:pt idx="30">
                  <c:v>0.33303013393982278</c:v>
                </c:pt>
                <c:pt idx="31">
                  <c:v>0.30432744479203072</c:v>
                </c:pt>
                <c:pt idx="32">
                  <c:v>0.26916292375108669</c:v>
                </c:pt>
                <c:pt idx="33">
                  <c:v>0.23507741569518809</c:v>
                </c:pt>
                <c:pt idx="34">
                  <c:v>0.16000226997096065</c:v>
                </c:pt>
                <c:pt idx="35">
                  <c:v>8.4280052027982846E-2</c:v>
                </c:pt>
                <c:pt idx="36">
                  <c:v>8.1087329707266054E-3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18-4111-A150-BD099FB246FA}"/>
            </c:ext>
          </c:extLst>
        </c:ser>
        <c:ser>
          <c:idx val="4"/>
          <c:order val="4"/>
          <c:tx>
            <c:strRef>
              <c:f>'Terme de pénalité terme 0,2'!$H$40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0,2'!$H$41:$H$88</c:f>
              <c:numCache>
                <c:formatCode>0%</c:formatCode>
                <c:ptCount val="48"/>
                <c:pt idx="0">
                  <c:v>1.7550534378351867E-2</c:v>
                </c:pt>
                <c:pt idx="1">
                  <c:v>1.6294124544015343E-2</c:v>
                </c:pt>
                <c:pt idx="2">
                  <c:v>1.5006584079600892E-2</c:v>
                </c:pt>
                <c:pt idx="3">
                  <c:v>1.3845393873651182E-2</c:v>
                </c:pt>
                <c:pt idx="4">
                  <c:v>1.2719288999209323E-2</c:v>
                </c:pt>
                <c:pt idx="5">
                  <c:v>1.1642122842844148E-2</c:v>
                </c:pt>
                <c:pt idx="6">
                  <c:v>1.0610134075769021E-2</c:v>
                </c:pt>
                <c:pt idx="7">
                  <c:v>9.6179075823536932E-3</c:v>
                </c:pt>
                <c:pt idx="8">
                  <c:v>8.6605336253500632E-3</c:v>
                </c:pt>
                <c:pt idx="9">
                  <c:v>7.7340011201640193E-3</c:v>
                </c:pt>
                <c:pt idx="10">
                  <c:v>7.7340011201640193E-3</c:v>
                </c:pt>
                <c:pt idx="11">
                  <c:v>6.8335098069177468E-3</c:v>
                </c:pt>
                <c:pt idx="12">
                  <c:v>5.9555222522191843E-3</c:v>
                </c:pt>
                <c:pt idx="13">
                  <c:v>5.0970429804236619E-3</c:v>
                </c:pt>
                <c:pt idx="14">
                  <c:v>4.2557558864237078E-3</c:v>
                </c:pt>
                <c:pt idx="15">
                  <c:v>2.6206765482111464E-3</c:v>
                </c:pt>
                <c:pt idx="16">
                  <c:v>1.8302563134519796E-3</c:v>
                </c:pt>
                <c:pt idx="17">
                  <c:v>1.0712948111240353E-3</c:v>
                </c:pt>
                <c:pt idx="18">
                  <c:v>3.9362284094766854E-4</c:v>
                </c:pt>
                <c:pt idx="19">
                  <c:v>2.6604934447048627E-5</c:v>
                </c:pt>
                <c:pt idx="20">
                  <c:v>1.7511837452862388E-6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18-4111-A150-BD099FB246FA}"/>
            </c:ext>
          </c:extLst>
        </c:ser>
        <c:ser>
          <c:idx val="5"/>
          <c:order val="5"/>
          <c:tx>
            <c:strRef>
              <c:f>'Terme de pénalité terme 0,2'!$I$40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0,2'!$I$41:$I$88</c:f>
              <c:numCache>
                <c:formatCode>0%</c:formatCode>
                <c:ptCount val="48"/>
                <c:pt idx="0">
                  <c:v>8.9110257332341986E-3</c:v>
                </c:pt>
                <c:pt idx="1">
                  <c:v>1.2059410243294188E-2</c:v>
                </c:pt>
                <c:pt idx="2">
                  <c:v>1.6084837399457472E-2</c:v>
                </c:pt>
                <c:pt idx="3">
                  <c:v>2.0635690450993106E-2</c:v>
                </c:pt>
                <c:pt idx="4">
                  <c:v>2.6078642788521008E-2</c:v>
                </c:pt>
                <c:pt idx="5">
                  <c:v>3.227707668506561E-2</c:v>
                </c:pt>
                <c:pt idx="6">
                  <c:v>3.9199775534511476E-2</c:v>
                </c:pt>
                <c:pt idx="7">
                  <c:v>4.679420886500095E-2</c:v>
                </c:pt>
                <c:pt idx="8">
                  <c:v>5.5007478126157916E-2</c:v>
                </c:pt>
                <c:pt idx="9">
                  <c:v>6.3794822094321788E-2</c:v>
                </c:pt>
                <c:pt idx="10">
                  <c:v>6.3794822094321788E-2</c:v>
                </c:pt>
                <c:pt idx="11">
                  <c:v>7.3110145636151064E-2</c:v>
                </c:pt>
                <c:pt idx="12">
                  <c:v>8.2914746500757863E-2</c:v>
                </c:pt>
                <c:pt idx="13">
                  <c:v>9.3177114521908966E-2</c:v>
                </c:pt>
                <c:pt idx="14">
                  <c:v>0.10387597804934738</c:v>
                </c:pt>
                <c:pt idx="15">
                  <c:v>0.12657966936703599</c:v>
                </c:pt>
                <c:pt idx="16">
                  <c:v>0.1386641956993126</c:v>
                </c:pt>
                <c:pt idx="17">
                  <c:v>0.15143309741761388</c:v>
                </c:pt>
                <c:pt idx="18">
                  <c:v>0.16544817635167502</c:v>
                </c:pt>
                <c:pt idx="19">
                  <c:v>0.1830897444041325</c:v>
                </c:pt>
                <c:pt idx="20">
                  <c:v>0.19974675338441525</c:v>
                </c:pt>
                <c:pt idx="21">
                  <c:v>0.23053257211668174</c:v>
                </c:pt>
                <c:pt idx="22">
                  <c:v>0.25325239544652894</c:v>
                </c:pt>
                <c:pt idx="23">
                  <c:v>0.28411955221243734</c:v>
                </c:pt>
                <c:pt idx="24">
                  <c:v>0.31319761313143657</c:v>
                </c:pt>
                <c:pt idx="25">
                  <c:v>0.34432155736111086</c:v>
                </c:pt>
                <c:pt idx="26">
                  <c:v>0.37810108157457445</c:v>
                </c:pt>
                <c:pt idx="27">
                  <c:v>0.41538428498798508</c:v>
                </c:pt>
                <c:pt idx="28">
                  <c:v>0.45718207838000446</c:v>
                </c:pt>
                <c:pt idx="29">
                  <c:v>0.50387649280768154</c:v>
                </c:pt>
                <c:pt idx="30">
                  <c:v>0.5532974558619046</c:v>
                </c:pt>
                <c:pt idx="31">
                  <c:v>0.61635298980940334</c:v>
                </c:pt>
                <c:pt idx="32">
                  <c:v>0.67942161227595266</c:v>
                </c:pt>
                <c:pt idx="33">
                  <c:v>0.74185981659312017</c:v>
                </c:pt>
                <c:pt idx="34">
                  <c:v>0.81724446746000901</c:v>
                </c:pt>
                <c:pt idx="35">
                  <c:v>0.89532151288930728</c:v>
                </c:pt>
                <c:pt idx="36">
                  <c:v>0.96971244109424393</c:v>
                </c:pt>
                <c:pt idx="37">
                  <c:v>0.89139908381832789</c:v>
                </c:pt>
                <c:pt idx="38">
                  <c:v>0.79521862855582837</c:v>
                </c:pt>
                <c:pt idx="39">
                  <c:v>0.6990381732933294</c:v>
                </c:pt>
                <c:pt idx="40">
                  <c:v>0.60287695411904174</c:v>
                </c:pt>
                <c:pt idx="41">
                  <c:v>0.50669649885654244</c:v>
                </c:pt>
                <c:pt idx="42">
                  <c:v>0.41049680750583134</c:v>
                </c:pt>
                <c:pt idx="43">
                  <c:v>0.31433558833154368</c:v>
                </c:pt>
                <c:pt idx="44">
                  <c:v>0.21815513306904499</c:v>
                </c:pt>
                <c:pt idx="45">
                  <c:v>0.12197467780654525</c:v>
                </c:pt>
                <c:pt idx="46">
                  <c:v>2.579422254404648E-2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318-4111-A150-BD099FB246FA}"/>
            </c:ext>
          </c:extLst>
        </c:ser>
        <c:ser>
          <c:idx val="6"/>
          <c:order val="6"/>
          <c:tx>
            <c:strRef>
              <c:f>'Terme de pénalité terme 0,2'!$J$40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0,2'!$J$41:$J$88</c:f>
              <c:numCache>
                <c:formatCode>0%</c:formatCode>
                <c:ptCount val="48"/>
                <c:pt idx="0">
                  <c:v>2.1977942573884315E-2</c:v>
                </c:pt>
                <c:pt idx="1">
                  <c:v>2.0421611501922586E-2</c:v>
                </c:pt>
                <c:pt idx="2">
                  <c:v>1.8826908981204576E-2</c:v>
                </c:pt>
                <c:pt idx="3">
                  <c:v>1.7371299371566267E-2</c:v>
                </c:pt>
                <c:pt idx="4">
                  <c:v>1.5970355884502192E-2</c:v>
                </c:pt>
                <c:pt idx="5">
                  <c:v>1.4629981636094339E-2</c:v>
                </c:pt>
                <c:pt idx="6">
                  <c:v>1.3347299552248566E-2</c:v>
                </c:pt>
                <c:pt idx="7">
                  <c:v>1.2115321459082914E-2</c:v>
                </c:pt>
                <c:pt idx="8">
                  <c:v>1.0930263682364475E-2</c:v>
                </c:pt>
                <c:pt idx="9">
                  <c:v>9.7853152097356205E-3</c:v>
                </c:pt>
                <c:pt idx="10">
                  <c:v>9.7853152097356205E-3</c:v>
                </c:pt>
                <c:pt idx="11">
                  <c:v>8.6770171500005072E-3</c:v>
                </c:pt>
                <c:pt idx="12">
                  <c:v>7.6016324391837472E-3</c:v>
                </c:pt>
                <c:pt idx="13">
                  <c:v>6.5565475985221002E-3</c:v>
                </c:pt>
                <c:pt idx="14">
                  <c:v>5.5405263553276324E-3</c:v>
                </c:pt>
                <c:pt idx="15">
                  <c:v>3.5997220874193726E-3</c:v>
                </c:pt>
                <c:pt idx="16">
                  <c:v>2.6844428219893932E-3</c:v>
                </c:pt>
                <c:pt idx="17">
                  <c:v>1.8217266169095908E-3</c:v>
                </c:pt>
                <c:pt idx="18">
                  <c:v>1.0371318763276161E-3</c:v>
                </c:pt>
                <c:pt idx="19">
                  <c:v>3.845460639486845E-4</c:v>
                </c:pt>
                <c:pt idx="20">
                  <c:v>9.0154653447485606E-5</c:v>
                </c:pt>
                <c:pt idx="21">
                  <c:v>6.7160876613600974E-6</c:v>
                </c:pt>
                <c:pt idx="22">
                  <c:v>9.8423576419160009E-7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18-4111-A150-BD099FB246FA}"/>
            </c:ext>
          </c:extLst>
        </c:ser>
        <c:ser>
          <c:idx val="7"/>
          <c:order val="7"/>
          <c:tx>
            <c:strRef>
              <c:f>'Terme de pénalité terme 0,2'!$K$40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0,2'!$K$41:$K$88</c:f>
              <c:numCache>
                <c:formatCode>0%</c:formatCode>
                <c:ptCount val="48"/>
                <c:pt idx="0">
                  <c:v>2.4878007753517336E-2</c:v>
                </c:pt>
                <c:pt idx="1">
                  <c:v>2.4687440957825022E-2</c:v>
                </c:pt>
                <c:pt idx="2">
                  <c:v>2.453632878028985E-2</c:v>
                </c:pt>
                <c:pt idx="3">
                  <c:v>2.4339454350205233E-2</c:v>
                </c:pt>
                <c:pt idx="4">
                  <c:v>2.4161394893234461E-2</c:v>
                </c:pt>
                <c:pt idx="5">
                  <c:v>2.3959669679919755E-2</c:v>
                </c:pt>
                <c:pt idx="6">
                  <c:v>2.3738083508151535E-2</c:v>
                </c:pt>
                <c:pt idx="7">
                  <c:v>2.3499196262820522E-2</c:v>
                </c:pt>
                <c:pt idx="8">
                  <c:v>2.3241679914175903E-2</c:v>
                </c:pt>
                <c:pt idx="9">
                  <c:v>2.2970944665870713E-2</c:v>
                </c:pt>
                <c:pt idx="10">
                  <c:v>2.2970944665870713E-2</c:v>
                </c:pt>
                <c:pt idx="11">
                  <c:v>2.2687574580497916E-2</c:v>
                </c:pt>
                <c:pt idx="12">
                  <c:v>2.2392922199171904E-2</c:v>
                </c:pt>
                <c:pt idx="13">
                  <c:v>2.2087882785515111E-2</c:v>
                </c:pt>
                <c:pt idx="14">
                  <c:v>2.177299864435581E-2</c:v>
                </c:pt>
                <c:pt idx="15">
                  <c:v>2.1114010657403769E-2</c:v>
                </c:pt>
                <c:pt idx="16">
                  <c:v>2.076889454060293E-2</c:v>
                </c:pt>
                <c:pt idx="17">
                  <c:v>2.0414549525634408E-2</c:v>
                </c:pt>
                <c:pt idx="18">
                  <c:v>2.0045500455678569E-2</c:v>
                </c:pt>
                <c:pt idx="19">
                  <c:v>1.9668284234053188E-2</c:v>
                </c:pt>
                <c:pt idx="20">
                  <c:v>2.288515559123569E-2</c:v>
                </c:pt>
                <c:pt idx="21">
                  <c:v>1.878238169021262E-2</c:v>
                </c:pt>
                <c:pt idx="22">
                  <c:v>1.8521487417490694E-2</c:v>
                </c:pt>
                <c:pt idx="23">
                  <c:v>1.7671265467563528E-2</c:v>
                </c:pt>
                <c:pt idx="24">
                  <c:v>1.7019364954177399E-2</c:v>
                </c:pt>
                <c:pt idx="25">
                  <c:v>1.6232857114780706E-2</c:v>
                </c:pt>
                <c:pt idx="26">
                  <c:v>1.5304274671167135E-2</c:v>
                </c:pt>
                <c:pt idx="27">
                  <c:v>1.4188373249104998E-2</c:v>
                </c:pt>
                <c:pt idx="28">
                  <c:v>1.2768920767915493E-2</c:v>
                </c:pt>
                <c:pt idx="29">
                  <c:v>1.1096382966017504E-2</c:v>
                </c:pt>
                <c:pt idx="30">
                  <c:v>9.1133278129311209E-3</c:v>
                </c:pt>
                <c:pt idx="31">
                  <c:v>6.3271671451530067E-3</c:v>
                </c:pt>
                <c:pt idx="32">
                  <c:v>3.7804988604030294E-3</c:v>
                </c:pt>
                <c:pt idx="33">
                  <c:v>1.0232329367883908E-3</c:v>
                </c:pt>
                <c:pt idx="34">
                  <c:v>1.8607919780241165E-4</c:v>
                </c:pt>
                <c:pt idx="35">
                  <c:v>5.9357708353610564E-5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18-4111-A150-BD099FB246FA}"/>
            </c:ext>
          </c:extLst>
        </c:ser>
        <c:ser>
          <c:idx val="8"/>
          <c:order val="8"/>
          <c:tx>
            <c:strRef>
              <c:f>'Terme de pénalité terme 0,2'!$L$40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terme 0,2'!$C$41:$C$88</c:f>
              <c:numCache>
                <c:formatCode>0.00%</c:formatCode>
                <c:ptCount val="48"/>
                <c:pt idx="0">
                  <c:v>4.9999995738022485E-3</c:v>
                </c:pt>
                <c:pt idx="1">
                  <c:v>1.0000000037889457E-2</c:v>
                </c:pt>
                <c:pt idx="2">
                  <c:v>1.5000000033447231E-2</c:v>
                </c:pt>
                <c:pt idx="3">
                  <c:v>2.0000000038086919E-2</c:v>
                </c:pt>
                <c:pt idx="4">
                  <c:v>2.5000990580238872E-2</c:v>
                </c:pt>
                <c:pt idx="5">
                  <c:v>3.0000965391213372E-2</c:v>
                </c:pt>
                <c:pt idx="6">
                  <c:v>3.500000003617279E-2</c:v>
                </c:pt>
                <c:pt idx="7">
                  <c:v>4.0000000035356267E-2</c:v>
                </c:pt>
                <c:pt idx="8">
                  <c:v>4.5000000025513041E-2</c:v>
                </c:pt>
                <c:pt idx="9">
                  <c:v>5.0000000033713091E-2</c:v>
                </c:pt>
                <c:pt idx="10">
                  <c:v>5.0000000033713091E-2</c:v>
                </c:pt>
                <c:pt idx="11">
                  <c:v>5.5000000032953938E-2</c:v>
                </c:pt>
                <c:pt idx="12">
                  <c:v>6.0000000031480302E-2</c:v>
                </c:pt>
                <c:pt idx="13">
                  <c:v>6.5000000031561242E-2</c:v>
                </c:pt>
                <c:pt idx="14">
                  <c:v>7.0000000030900539E-2</c:v>
                </c:pt>
                <c:pt idx="15">
                  <c:v>8.0000000060092516E-2</c:v>
                </c:pt>
                <c:pt idx="16">
                  <c:v>8.5000000026377781E-2</c:v>
                </c:pt>
                <c:pt idx="17">
                  <c:v>9.0000000028409521E-2</c:v>
                </c:pt>
                <c:pt idx="18">
                  <c:v>9.5000000053847955E-2</c:v>
                </c:pt>
                <c:pt idx="19">
                  <c:v>0.10000000008631088</c:v>
                </c:pt>
                <c:pt idx="20">
                  <c:v>0.10500068765050766</c:v>
                </c:pt>
                <c:pt idx="21">
                  <c:v>0.11000000009379815</c:v>
                </c:pt>
                <c:pt idx="22">
                  <c:v>0.11500064953974498</c:v>
                </c:pt>
                <c:pt idx="23">
                  <c:v>0.12000000009842435</c:v>
                </c:pt>
                <c:pt idx="24">
                  <c:v>0.12500061573391233</c:v>
                </c:pt>
                <c:pt idx="25">
                  <c:v>0.13000000008577814</c:v>
                </c:pt>
                <c:pt idx="26">
                  <c:v>0.13500000007472598</c:v>
                </c:pt>
                <c:pt idx="27">
                  <c:v>0.13999999996271559</c:v>
                </c:pt>
                <c:pt idx="28">
                  <c:v>0.14500000003914915</c:v>
                </c:pt>
                <c:pt idx="29">
                  <c:v>0.15000000009956982</c:v>
                </c:pt>
                <c:pt idx="30">
                  <c:v>0.15500000019691607</c:v>
                </c:pt>
                <c:pt idx="31">
                  <c:v>0.16000000023517411</c:v>
                </c:pt>
                <c:pt idx="32">
                  <c:v>0.16500000022616221</c:v>
                </c:pt>
                <c:pt idx="33">
                  <c:v>0.17000048854139588</c:v>
                </c:pt>
                <c:pt idx="34">
                  <c:v>0.17500000025030266</c:v>
                </c:pt>
                <c:pt idx="35">
                  <c:v>0.18000000027366625</c:v>
                </c:pt>
                <c:pt idx="36">
                  <c:v>0.185000000271274</c:v>
                </c:pt>
                <c:pt idx="37">
                  <c:v>0.19000099999999998</c:v>
                </c:pt>
                <c:pt idx="38">
                  <c:v>0.19500099999999998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0.21000000000014768</c:v>
                </c:pt>
                <c:pt idx="42">
                  <c:v>0.21500099999999997</c:v>
                </c:pt>
                <c:pt idx="43">
                  <c:v>0.22000000000014769</c:v>
                </c:pt>
                <c:pt idx="44">
                  <c:v>0.22500000000014769</c:v>
                </c:pt>
                <c:pt idx="45">
                  <c:v>0.23000000000014767</c:v>
                </c:pt>
                <c:pt idx="46">
                  <c:v>0.23500000000014765</c:v>
                </c:pt>
                <c:pt idx="47">
                  <c:v>0.23634092849095426</c:v>
                </c:pt>
              </c:numCache>
            </c:numRef>
          </c:cat>
          <c:val>
            <c:numRef>
              <c:f>'Terme de pénalité terme 0,2'!$L$41:$L$88</c:f>
              <c:numCache>
                <c:formatCode>0%</c:formatCode>
                <c:ptCount val="48"/>
                <c:pt idx="0">
                  <c:v>0.13933864300361412</c:v>
                </c:pt>
                <c:pt idx="1">
                  <c:v>0.15160690697630214</c:v>
                </c:pt>
                <c:pt idx="2">
                  <c:v>0.15983913309021228</c:v>
                </c:pt>
                <c:pt idx="3">
                  <c:v>0.17074281791973503</c:v>
                </c:pt>
                <c:pt idx="4">
                  <c:v>0.17971750761550156</c:v>
                </c:pt>
                <c:pt idx="5">
                  <c:v>0.18795568258632619</c:v>
                </c:pt>
                <c:pt idx="6">
                  <c:v>0.19546255176977642</c:v>
                </c:pt>
                <c:pt idx="7">
                  <c:v>0.20226665453015552</c:v>
                </c:pt>
                <c:pt idx="8">
                  <c:v>0.20840306953206125</c:v>
                </c:pt>
                <c:pt idx="9">
                  <c:v>0.21390111778989676</c:v>
                </c:pt>
                <c:pt idx="10">
                  <c:v>0.21390111778989676</c:v>
                </c:pt>
                <c:pt idx="11">
                  <c:v>0.2187931209140169</c:v>
                </c:pt>
                <c:pt idx="12">
                  <c:v>0.22310799593086131</c:v>
                </c:pt>
                <c:pt idx="13">
                  <c:v>0.22687119809489845</c:v>
                </c:pt>
                <c:pt idx="14">
                  <c:v>0.23010385057066385</c:v>
                </c:pt>
                <c:pt idx="15">
                  <c:v>0.2350351020973851</c:v>
                </c:pt>
                <c:pt idx="16">
                  <c:v>0.23674448916011109</c:v>
                </c:pt>
                <c:pt idx="17">
                  <c:v>0.23793799139141111</c:v>
                </c:pt>
                <c:pt idx="18">
                  <c:v>0.23856924348087141</c:v>
                </c:pt>
                <c:pt idx="19">
                  <c:v>0.23845212176775429</c:v>
                </c:pt>
                <c:pt idx="20">
                  <c:v>0.248917511054252</c:v>
                </c:pt>
                <c:pt idx="21">
                  <c:v>0.23384050308779741</c:v>
                </c:pt>
                <c:pt idx="22">
                  <c:v>0.2439297660632461</c:v>
                </c:pt>
                <c:pt idx="23">
                  <c:v>0.22235353180170225</c:v>
                </c:pt>
                <c:pt idx="24">
                  <c:v>0.21345129727400633</c:v>
                </c:pt>
                <c:pt idx="25">
                  <c:v>0.20192143152265243</c:v>
                </c:pt>
                <c:pt idx="26">
                  <c:v>0.18713045560451677</c:v>
                </c:pt>
                <c:pt idx="27">
                  <c:v>0.16838877639483904</c:v>
                </c:pt>
                <c:pt idx="28">
                  <c:v>0.14504619360567131</c:v>
                </c:pt>
                <c:pt idx="29">
                  <c:v>0.11821377475977184</c:v>
                </c:pt>
                <c:pt idx="30">
                  <c:v>9.1158130299397969E-2</c:v>
                </c:pt>
                <c:pt idx="31">
                  <c:v>5.7362394320772017E-2</c:v>
                </c:pt>
                <c:pt idx="32">
                  <c:v>3.2606483186545965E-2</c:v>
                </c:pt>
                <c:pt idx="33">
                  <c:v>5.1079766213921983E-3</c:v>
                </c:pt>
                <c:pt idx="34">
                  <c:v>3.7311972309942939E-3</c:v>
                </c:pt>
                <c:pt idx="35">
                  <c:v>1.0589110599466514E-3</c:v>
                </c:pt>
                <c:pt idx="36">
                  <c:v>1.8510201197340344E-5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18-4111-A150-BD099FB24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331744"/>
        <c:axId val="591333384"/>
      </c:areaChart>
      <c:catAx>
        <c:axId val="591331744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333384"/>
        <c:crosses val="autoZero"/>
        <c:auto val="1"/>
        <c:lblAlgn val="ctr"/>
        <c:lblOffset val="100"/>
        <c:noMultiLvlLbl val="0"/>
      </c:catAx>
      <c:valAx>
        <c:axId val="591333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331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val>
            <c:numRef>
              <c:f>'Terme de pénalité 0,8'!$D$41:$D$88</c:f>
              <c:numCache>
                <c:formatCode>0%</c:formatCode>
                <c:ptCount val="48"/>
                <c:pt idx="0">
                  <c:v>3.3540900722154418E-2</c:v>
                </c:pt>
                <c:pt idx="1">
                  <c:v>3.3193693722197604E-2</c:v>
                </c:pt>
                <c:pt idx="2">
                  <c:v>3.2831666630371764E-2</c:v>
                </c:pt>
                <c:pt idx="3">
                  <c:v>3.2457386435742211E-2</c:v>
                </c:pt>
                <c:pt idx="4">
                  <c:v>3.2074943343095179E-2</c:v>
                </c:pt>
                <c:pt idx="5">
                  <c:v>3.1682226282906546E-2</c:v>
                </c:pt>
                <c:pt idx="6">
                  <c:v>3.1279863113867115E-2</c:v>
                </c:pt>
                <c:pt idx="7">
                  <c:v>3.0868232254381577E-2</c:v>
                </c:pt>
                <c:pt idx="8">
                  <c:v>3.044669442755325E-2</c:v>
                </c:pt>
                <c:pt idx="9">
                  <c:v>3.0015186212650601E-2</c:v>
                </c:pt>
                <c:pt idx="10">
                  <c:v>2.9573395973568097E-2</c:v>
                </c:pt>
                <c:pt idx="11">
                  <c:v>2.9120945512599253E-2</c:v>
                </c:pt>
                <c:pt idx="12">
                  <c:v>2.8657260408341993E-2</c:v>
                </c:pt>
                <c:pt idx="13">
                  <c:v>2.8181478703170334E-2</c:v>
                </c:pt>
                <c:pt idx="14">
                  <c:v>2.7692314843265391E-2</c:v>
                </c:pt>
                <c:pt idx="15">
                  <c:v>2.7177386231534786E-2</c:v>
                </c:pt>
                <c:pt idx="16">
                  <c:v>2.6651740101158929E-2</c:v>
                </c:pt>
                <c:pt idx="17">
                  <c:v>2.6100550205239725E-2</c:v>
                </c:pt>
                <c:pt idx="18">
                  <c:v>2.8806784682945362E-2</c:v>
                </c:pt>
                <c:pt idx="19">
                  <c:v>3.071112767303872E-2</c:v>
                </c:pt>
                <c:pt idx="20">
                  <c:v>1.4841932725868085E-2</c:v>
                </c:pt>
                <c:pt idx="21">
                  <c:v>2.3032200518014981E-2</c:v>
                </c:pt>
                <c:pt idx="22">
                  <c:v>2.1618778411275227E-2</c:v>
                </c:pt>
                <c:pt idx="23">
                  <c:v>2.0097258244601644E-2</c:v>
                </c:pt>
                <c:pt idx="24">
                  <c:v>1.8024660414772527E-2</c:v>
                </c:pt>
                <c:pt idx="25">
                  <c:v>-9.9999999999753064E-7</c:v>
                </c:pt>
                <c:pt idx="26">
                  <c:v>1.3772865744152795E-2</c:v>
                </c:pt>
                <c:pt idx="27">
                  <c:v>-9.9999999999926537E-7</c:v>
                </c:pt>
                <c:pt idx="28">
                  <c:v>9.6213026059513949E-3</c:v>
                </c:pt>
                <c:pt idx="29">
                  <c:v>-9.9999999999926537E-7</c:v>
                </c:pt>
                <c:pt idx="30">
                  <c:v>5.3683254092821066E-3</c:v>
                </c:pt>
                <c:pt idx="31">
                  <c:v>3.5175213597207554E-3</c:v>
                </c:pt>
                <c:pt idx="32">
                  <c:v>2.2730724507759406E-3</c:v>
                </c:pt>
                <c:pt idx="33">
                  <c:v>9.3830918669225109E-4</c:v>
                </c:pt>
                <c:pt idx="34">
                  <c:v>3.2158224873011257E-4</c:v>
                </c:pt>
                <c:pt idx="35">
                  <c:v>6.3331401011914844E-5</c:v>
                </c:pt>
                <c:pt idx="36">
                  <c:v>-9.999999999999972E-7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91-4B1B-B697-F4CA4205599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val>
            <c:numRef>
              <c:f>'Terme de pénalité 0,8'!$E$41:$E$88</c:f>
              <c:numCache>
                <c:formatCode>0%</c:formatCode>
                <c:ptCount val="48"/>
                <c:pt idx="0">
                  <c:v>0.44341340595284223</c:v>
                </c:pt>
                <c:pt idx="1">
                  <c:v>0.43276917901503942</c:v>
                </c:pt>
                <c:pt idx="2">
                  <c:v>0.42202798250162066</c:v>
                </c:pt>
                <c:pt idx="3">
                  <c:v>0.41118353475611441</c:v>
                </c:pt>
                <c:pt idx="4">
                  <c:v>0.40024852852665188</c:v>
                </c:pt>
                <c:pt idx="5">
                  <c:v>0.38923812937189339</c:v>
                </c:pt>
                <c:pt idx="6">
                  <c:v>0.37816455808744487</c:v>
                </c:pt>
                <c:pt idx="7">
                  <c:v>0.36703920599563988</c:v>
                </c:pt>
                <c:pt idx="8">
                  <c:v>0.35587286598354073</c:v>
                </c:pt>
                <c:pt idx="9">
                  <c:v>0.34467455909236572</c:v>
                </c:pt>
                <c:pt idx="10">
                  <c:v>0.33345144641781327</c:v>
                </c:pt>
                <c:pt idx="11">
                  <c:v>0.32220815059163554</c:v>
                </c:pt>
                <c:pt idx="12">
                  <c:v>0.31094584323516766</c:v>
                </c:pt>
                <c:pt idx="13">
                  <c:v>0.29966075883166959</c:v>
                </c:pt>
                <c:pt idx="14">
                  <c:v>0.28834168503563795</c:v>
                </c:pt>
                <c:pt idx="15">
                  <c:v>0.2769716812550167</c:v>
                </c:pt>
                <c:pt idx="16">
                  <c:v>0.26549516256698458</c:v>
                </c:pt>
                <c:pt idx="17">
                  <c:v>0.25383748003145057</c:v>
                </c:pt>
                <c:pt idx="18">
                  <c:v>0.25384531951708017</c:v>
                </c:pt>
                <c:pt idx="19">
                  <c:v>0.2538728712866134</c:v>
                </c:pt>
                <c:pt idx="20">
                  <c:v>0.25404842489790486</c:v>
                </c:pt>
                <c:pt idx="21">
                  <c:v>0.19654986681111</c:v>
                </c:pt>
                <c:pt idx="22">
                  <c:v>0.17398812097488253</c:v>
                </c:pt>
                <c:pt idx="23">
                  <c:v>0.15168271013088105</c:v>
                </c:pt>
                <c:pt idx="24">
                  <c:v>0.12417074523486112</c:v>
                </c:pt>
                <c:pt idx="25">
                  <c:v>0.10905944166356929</c:v>
                </c:pt>
                <c:pt idx="26">
                  <c:v>7.7752635253632144E-2</c:v>
                </c:pt>
                <c:pt idx="27">
                  <c:v>6.6493080211465203E-2</c:v>
                </c:pt>
                <c:pt idx="28">
                  <c:v>4.4938727327898144E-2</c:v>
                </c:pt>
                <c:pt idx="29">
                  <c:v>3.4087813760250329E-2</c:v>
                </c:pt>
                <c:pt idx="30">
                  <c:v>2.0902101108932081E-2</c:v>
                </c:pt>
                <c:pt idx="31">
                  <c:v>1.2864064927862488E-2</c:v>
                </c:pt>
                <c:pt idx="32">
                  <c:v>-9.9999999999926537E-7</c:v>
                </c:pt>
                <c:pt idx="33">
                  <c:v>3.3744912067024064E-3</c:v>
                </c:pt>
                <c:pt idx="34">
                  <c:v>1.2534451147469792E-3</c:v>
                </c:pt>
                <c:pt idx="35">
                  <c:v>-9.9999999999991589E-7</c:v>
                </c:pt>
                <c:pt idx="36">
                  <c:v>6.9937269998251675E-6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91-4B1B-B697-F4CA4205599E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val>
            <c:numRef>
              <c:f>'Terme de pénalité 0,8'!$F$41:$F$88</c:f>
              <c:numCache>
                <c:formatCode>0%</c:formatCode>
                <c:ptCount val="48"/>
                <c:pt idx="0">
                  <c:v>4.3351496272108049E-3</c:v>
                </c:pt>
                <c:pt idx="1">
                  <c:v>4.7175185936414619E-3</c:v>
                </c:pt>
                <c:pt idx="2">
                  <c:v>5.0891707290619502E-3</c:v>
                </c:pt>
                <c:pt idx="3">
                  <c:v>5.4673703542969026E-3</c:v>
                </c:pt>
                <c:pt idx="4">
                  <c:v>5.8563621074345226E-3</c:v>
                </c:pt>
                <c:pt idx="5">
                  <c:v>6.2505773762747312E-3</c:v>
                </c:pt>
                <c:pt idx="6">
                  <c:v>6.6505157108712682E-3</c:v>
                </c:pt>
                <c:pt idx="7">
                  <c:v>7.056954672323118E-3</c:v>
                </c:pt>
                <c:pt idx="8">
                  <c:v>7.4684360625833692E-3</c:v>
                </c:pt>
                <c:pt idx="9">
                  <c:v>7.88471540980565E-3</c:v>
                </c:pt>
                <c:pt idx="10">
                  <c:v>8.3054162607078767E-3</c:v>
                </c:pt>
                <c:pt idx="11">
                  <c:v>8.730410592925196E-3</c:v>
                </c:pt>
                <c:pt idx="12">
                  <c:v>9.1596853342595687E-3</c:v>
                </c:pt>
                <c:pt idx="13">
                  <c:v>9.5933837918179762E-3</c:v>
                </c:pt>
                <c:pt idx="14">
                  <c:v>1.0031840628373079E-2</c:v>
                </c:pt>
                <c:pt idx="15">
                  <c:v>1.0477149273398212E-2</c:v>
                </c:pt>
                <c:pt idx="16">
                  <c:v>1.0930385357657722E-2</c:v>
                </c:pt>
                <c:pt idx="17">
                  <c:v>1.1393850023317146E-2</c:v>
                </c:pt>
                <c:pt idx="18">
                  <c:v>1.1707204607644512E-2</c:v>
                </c:pt>
                <c:pt idx="19">
                  <c:v>1.2808485188732545E-2</c:v>
                </c:pt>
                <c:pt idx="20">
                  <c:v>1.9825594664107972E-2</c:v>
                </c:pt>
                <c:pt idx="21">
                  <c:v>1.362645295189543E-2</c:v>
                </c:pt>
                <c:pt idx="22">
                  <c:v>1.4475924226357869E-2</c:v>
                </c:pt>
                <c:pt idx="23">
                  <c:v>1.579570579696921E-2</c:v>
                </c:pt>
                <c:pt idx="24">
                  <c:v>1.650797255561047E-2</c:v>
                </c:pt>
                <c:pt idx="25">
                  <c:v>1.9265561192316635E-2</c:v>
                </c:pt>
                <c:pt idx="26">
                  <c:v>1.8690510856405277E-2</c:v>
                </c:pt>
                <c:pt idx="27">
                  <c:v>1.9959640793369034E-2</c:v>
                </c:pt>
                <c:pt idx="28">
                  <c:v>2.1056865200640668E-2</c:v>
                </c:pt>
                <c:pt idx="29">
                  <c:v>2.2335279990839483E-2</c:v>
                </c:pt>
                <c:pt idx="30">
                  <c:v>2.3599958908916991E-2</c:v>
                </c:pt>
                <c:pt idx="31">
                  <c:v>2.501160300847783E-2</c:v>
                </c:pt>
                <c:pt idx="32">
                  <c:v>2.6344207439935968E-2</c:v>
                </c:pt>
                <c:pt idx="33">
                  <c:v>2.8227002671451257E-2</c:v>
                </c:pt>
                <c:pt idx="34">
                  <c:v>3.020763658938631E-2</c:v>
                </c:pt>
                <c:pt idx="35">
                  <c:v>3.2770291605139536E-2</c:v>
                </c:pt>
                <c:pt idx="36">
                  <c:v>3.7795561967581021E-2</c:v>
                </c:pt>
                <c:pt idx="37">
                  <c:v>0.10859243875322788</c:v>
                </c:pt>
                <c:pt idx="38">
                  <c:v>0.20477289401572729</c:v>
                </c:pt>
                <c:pt idx="39">
                  <c:v>0.30097258536643828</c:v>
                </c:pt>
                <c:pt idx="40">
                  <c:v>0.3971338045407255</c:v>
                </c:pt>
                <c:pt idx="41">
                  <c:v>0.49331425980322435</c:v>
                </c:pt>
                <c:pt idx="42">
                  <c:v>0.58951395115393546</c:v>
                </c:pt>
                <c:pt idx="43">
                  <c:v>0.68567517032822323</c:v>
                </c:pt>
                <c:pt idx="44">
                  <c:v>0.78185562559072341</c:v>
                </c:pt>
                <c:pt idx="45">
                  <c:v>0.87805531694143346</c:v>
                </c:pt>
                <c:pt idx="46">
                  <c:v>0.97421653611572157</c:v>
                </c:pt>
                <c:pt idx="47">
                  <c:v>0.9999991669347188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91-4B1B-B697-F4CA4205599E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val>
            <c:numRef>
              <c:f>'Terme de pénalité 0,8'!$G$41:$G$88</c:f>
              <c:numCache>
                <c:formatCode>0%</c:formatCode>
                <c:ptCount val="48"/>
                <c:pt idx="0">
                  <c:v>0.12833874404335618</c:v>
                </c:pt>
                <c:pt idx="1">
                  <c:v>0.13393017019780776</c:v>
                </c:pt>
                <c:pt idx="2">
                  <c:v>0.13959125878710507</c:v>
                </c:pt>
                <c:pt idx="3">
                  <c:v>0.14530325195164237</c:v>
                </c:pt>
                <c:pt idx="4">
                  <c:v>0.15105442773864622</c:v>
                </c:pt>
                <c:pt idx="5">
                  <c:v>0.15684007327512922</c:v>
                </c:pt>
                <c:pt idx="6">
                  <c:v>0.16265185596631981</c:v>
                </c:pt>
                <c:pt idx="7">
                  <c:v>0.16848169434447344</c:v>
                </c:pt>
                <c:pt idx="8">
                  <c:v>0.17432303768418977</c:v>
                </c:pt>
                <c:pt idx="9">
                  <c:v>0.18016888987777183</c:v>
                </c:pt>
                <c:pt idx="10">
                  <c:v>0.18601273079782454</c:v>
                </c:pt>
                <c:pt idx="11">
                  <c:v>0.19184835198833888</c:v>
                </c:pt>
                <c:pt idx="12">
                  <c:v>0.19767008636436398</c:v>
                </c:pt>
                <c:pt idx="13">
                  <c:v>0.2034729757014434</c:v>
                </c:pt>
                <c:pt idx="14">
                  <c:v>0.20925299840370112</c:v>
                </c:pt>
                <c:pt idx="15">
                  <c:v>0.21501277024512722</c:v>
                </c:pt>
                <c:pt idx="16">
                  <c:v>0.22074557586012955</c:v>
                </c:pt>
                <c:pt idx="17">
                  <c:v>0.22646166582847349</c:v>
                </c:pt>
                <c:pt idx="18">
                  <c:v>0.22660067866952552</c:v>
                </c:pt>
                <c:pt idx="19">
                  <c:v>0.22708923747807497</c:v>
                </c:pt>
                <c:pt idx="20">
                  <c:v>0.23020222312734823</c:v>
                </c:pt>
                <c:pt idx="21">
                  <c:v>0.25026969290757112</c:v>
                </c:pt>
                <c:pt idx="22">
                  <c:v>0.25674961836267574</c:v>
                </c:pt>
                <c:pt idx="23">
                  <c:v>0.26143005120277035</c:v>
                </c:pt>
                <c:pt idx="24">
                  <c:v>0.26672510390289178</c:v>
                </c:pt>
                <c:pt idx="25">
                  <c:v>0.27232040534629565</c:v>
                </c:pt>
                <c:pt idx="26">
                  <c:v>0.26890899018285452</c:v>
                </c:pt>
                <c:pt idx="27">
                  <c:v>0.26957039796340371</c:v>
                </c:pt>
                <c:pt idx="28">
                  <c:v>0.25940737986691081</c:v>
                </c:pt>
                <c:pt idx="29">
                  <c:v>0.25342299617291841</c:v>
                </c:pt>
                <c:pt idx="30">
                  <c:v>0.23544063138170218</c:v>
                </c:pt>
                <c:pt idx="31">
                  <c:v>0.21632363159238388</c:v>
                </c:pt>
                <c:pt idx="32">
                  <c:v>0.19938432415207852</c:v>
                </c:pt>
                <c:pt idx="33">
                  <c:v>0.16068784294350502</c:v>
                </c:pt>
                <c:pt idx="34">
                  <c:v>0.12241105440644862</c:v>
                </c:pt>
                <c:pt idx="35">
                  <c:v>7.6043407647871125E-2</c:v>
                </c:pt>
                <c:pt idx="36">
                  <c:v>1.8924502101547828E-2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91-4B1B-B697-F4CA4205599E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val>
            <c:numRef>
              <c:f>'Terme de pénalité 0,8'!$H$41:$H$88</c:f>
              <c:numCache>
                <c:formatCode>0%</c:formatCode>
                <c:ptCount val="48"/>
                <c:pt idx="0">
                  <c:v>2.6308978835936657E-2</c:v>
                </c:pt>
                <c:pt idx="1">
                  <c:v>2.491126194492331E-2</c:v>
                </c:pt>
                <c:pt idx="2">
                  <c:v>2.3519056146374995E-2</c:v>
                </c:pt>
                <c:pt idx="3">
                  <c:v>2.2139009723900222E-2</c:v>
                </c:pt>
                <c:pt idx="4">
                  <c:v>2.0767713526735811E-2</c:v>
                </c:pt>
                <c:pt idx="5">
                  <c:v>1.9406628680909602E-2</c:v>
                </c:pt>
                <c:pt idx="6">
                  <c:v>1.8054896711599423E-2</c:v>
                </c:pt>
                <c:pt idx="7">
                  <c:v>1.6711449962712139E-2</c:v>
                </c:pt>
                <c:pt idx="8">
                  <c:v>1.5376301583410898E-2</c:v>
                </c:pt>
                <c:pt idx="9">
                  <c:v>1.4049076638983823E-2</c:v>
                </c:pt>
                <c:pt idx="10">
                  <c:v>1.2729597891241147E-2</c:v>
                </c:pt>
                <c:pt idx="11">
                  <c:v>1.1417790094705985E-2</c:v>
                </c:pt>
                <c:pt idx="12">
                  <c:v>1.0113817192265432E-2</c:v>
                </c:pt>
                <c:pt idx="13">
                  <c:v>8.8182137051994788E-3</c:v>
                </c:pt>
                <c:pt idx="14">
                  <c:v>7.5321103473443424E-3</c:v>
                </c:pt>
                <c:pt idx="15">
                  <c:v>6.2586638739562219E-3</c:v>
                </c:pt>
                <c:pt idx="16">
                  <c:v>5.0014659480020667E-3</c:v>
                </c:pt>
                <c:pt idx="17">
                  <c:v>3.7689852918960953E-3</c:v>
                </c:pt>
                <c:pt idx="18">
                  <c:v>1.2491711527347076E-3</c:v>
                </c:pt>
                <c:pt idx="19">
                  <c:v>0</c:v>
                </c:pt>
                <c:pt idx="20">
                  <c:v>0</c:v>
                </c:pt>
                <c:pt idx="21">
                  <c:v>8.7849468182257291E-5</c:v>
                </c:pt>
                <c:pt idx="22">
                  <c:v>4.96047739267412E-6</c:v>
                </c:pt>
                <c:pt idx="23">
                  <c:v>1.098011226864208E-6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91-4B1B-B697-F4CA4205599E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val>
            <c:numRef>
              <c:f>'Terme de pénalité 0,8'!$I$41:$I$88</c:f>
              <c:numCache>
                <c:formatCode>0%</c:formatCode>
                <c:ptCount val="48"/>
                <c:pt idx="0">
                  <c:v>7.4202781542662841E-2</c:v>
                </c:pt>
                <c:pt idx="1">
                  <c:v>7.9533275990755339E-2</c:v>
                </c:pt>
                <c:pt idx="2">
                  <c:v>8.5081657040657732E-2</c:v>
                </c:pt>
                <c:pt idx="3">
                  <c:v>9.0856122305652542E-2</c:v>
                </c:pt>
                <c:pt idx="4">
                  <c:v>9.6851599119264151E-2</c:v>
                </c:pt>
                <c:pt idx="5">
                  <c:v>0.10307088490015184</c:v>
                </c:pt>
                <c:pt idx="6">
                  <c:v>0.10951300786038214</c:v>
                </c:pt>
                <c:pt idx="7">
                  <c:v>0.11617736858739051</c:v>
                </c:pt>
                <c:pt idx="8">
                  <c:v>0.12306560207873417</c:v>
                </c:pt>
                <c:pt idx="9">
                  <c:v>0.13017955182294319</c:v>
                </c:pt>
                <c:pt idx="10">
                  <c:v>0.1375227436735916</c:v>
                </c:pt>
                <c:pt idx="11">
                  <c:v>0.14510081684454687</c:v>
                </c:pt>
                <c:pt idx="12">
                  <c:v>0.1529226192482967</c:v>
                </c:pt>
                <c:pt idx="13">
                  <c:v>0.16100181033342334</c:v>
                </c:pt>
                <c:pt idx="14">
                  <c:v>0.16935949112670684</c:v>
                </c:pt>
                <c:pt idx="15">
                  <c:v>0.17803199499218811</c:v>
                </c:pt>
                <c:pt idx="16">
                  <c:v>0.1870692311118593</c:v>
                </c:pt>
                <c:pt idx="17">
                  <c:v>0.19656790737716343</c:v>
                </c:pt>
                <c:pt idx="18">
                  <c:v>0.19680200047491536</c:v>
                </c:pt>
                <c:pt idx="19">
                  <c:v>0.1976247175999076</c:v>
                </c:pt>
                <c:pt idx="20">
                  <c:v>0.2028668840672698</c:v>
                </c:pt>
                <c:pt idx="21">
                  <c:v>0.24904494020740187</c:v>
                </c:pt>
                <c:pt idx="22">
                  <c:v>0.27305611172149497</c:v>
                </c:pt>
                <c:pt idx="23">
                  <c:v>0.30550336694521635</c:v>
                </c:pt>
                <c:pt idx="24">
                  <c:v>0.33543091648619716</c:v>
                </c:pt>
                <c:pt idx="25">
                  <c:v>0.36250061286724905</c:v>
                </c:pt>
                <c:pt idx="26">
                  <c:v>0.40790545778480009</c:v>
                </c:pt>
                <c:pt idx="27">
                  <c:v>0.44411091516689</c:v>
                </c:pt>
                <c:pt idx="28">
                  <c:v>0.49288627054415207</c:v>
                </c:pt>
                <c:pt idx="29">
                  <c:v>0.53393939829880832</c:v>
                </c:pt>
                <c:pt idx="30">
                  <c:v>0.58721012189362887</c:v>
                </c:pt>
                <c:pt idx="31">
                  <c:v>0.6389622670377666</c:v>
                </c:pt>
                <c:pt idx="32">
                  <c:v>0.68760543595617407</c:v>
                </c:pt>
                <c:pt idx="33">
                  <c:v>0.75203520402358082</c:v>
                </c:pt>
                <c:pt idx="34">
                  <c:v>0.81334341930041298</c:v>
                </c:pt>
                <c:pt idx="35">
                  <c:v>0.87718902833693957</c:v>
                </c:pt>
                <c:pt idx="36">
                  <c:v>0.94177513031449711</c:v>
                </c:pt>
                <c:pt idx="37">
                  <c:v>0.89140672818149091</c:v>
                </c:pt>
                <c:pt idx="38">
                  <c:v>0.79522627291899162</c:v>
                </c:pt>
                <c:pt idx="39">
                  <c:v>0.69902658156828057</c:v>
                </c:pt>
                <c:pt idx="40">
                  <c:v>0.60286536239399335</c:v>
                </c:pt>
                <c:pt idx="41">
                  <c:v>0.5066849071314945</c:v>
                </c:pt>
                <c:pt idx="42">
                  <c:v>0.4104852157807834</c:v>
                </c:pt>
                <c:pt idx="43">
                  <c:v>0.31432399660649574</c:v>
                </c:pt>
                <c:pt idx="44">
                  <c:v>0.21814354134399544</c:v>
                </c:pt>
                <c:pt idx="45">
                  <c:v>0.12194384999328542</c:v>
                </c:pt>
                <c:pt idx="46">
                  <c:v>2.5782630818997232E-2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E91-4B1B-B697-F4CA4205599E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0,8'!$J$41:$J$88</c:f>
              <c:numCache>
                <c:formatCode>0%</c:formatCode>
                <c:ptCount val="48"/>
                <c:pt idx="0">
                  <c:v>3.4655179647428334E-2</c:v>
                </c:pt>
                <c:pt idx="1">
                  <c:v>3.2964554774014734E-2</c:v>
                </c:pt>
                <c:pt idx="2">
                  <c:v>3.1297494685929371E-2</c:v>
                </c:pt>
                <c:pt idx="3">
                  <c:v>2.9642415419213385E-2</c:v>
                </c:pt>
                <c:pt idx="4">
                  <c:v>2.8005601795866399E-2</c:v>
                </c:pt>
                <c:pt idx="5">
                  <c:v>2.6381757195857683E-2</c:v>
                </c:pt>
                <c:pt idx="6">
                  <c:v>2.4771518400368203E-2</c:v>
                </c:pt>
                <c:pt idx="7">
                  <c:v>2.3176199271711346E-2</c:v>
                </c:pt>
                <c:pt idx="8">
                  <c:v>2.1594649879651814E-2</c:v>
                </c:pt>
                <c:pt idx="9">
                  <c:v>2.0026950041711723E-2</c:v>
                </c:pt>
                <c:pt idx="10">
                  <c:v>1.8473087611992466E-2</c:v>
                </c:pt>
                <c:pt idx="11">
                  <c:v>1.6933337243341402E-2</c:v>
                </c:pt>
                <c:pt idx="12">
                  <c:v>1.5408142372873841E-2</c:v>
                </c:pt>
                <c:pt idx="13">
                  <c:v>1.3898145907001573E-2</c:v>
                </c:pt>
                <c:pt idx="14">
                  <c:v>1.2404213396196736E-2</c:v>
                </c:pt>
                <c:pt idx="15">
                  <c:v>1.0926504588773155E-2</c:v>
                </c:pt>
                <c:pt idx="16">
                  <c:v>9.4656142447169973E-3</c:v>
                </c:pt>
                <c:pt idx="17">
                  <c:v>8.0218535586309338E-3</c:v>
                </c:pt>
                <c:pt idx="18">
                  <c:v>6.9788308068346547E-3</c:v>
                </c:pt>
                <c:pt idx="19">
                  <c:v>3.3131410111933704E-3</c:v>
                </c:pt>
                <c:pt idx="20">
                  <c:v>0</c:v>
                </c:pt>
                <c:pt idx="21">
                  <c:v>2.1512720909996506E-3</c:v>
                </c:pt>
                <c:pt idx="22">
                  <c:v>8.5769775595825426E-4</c:v>
                </c:pt>
                <c:pt idx="23">
                  <c:v>3.837778097815797E-4</c:v>
                </c:pt>
                <c:pt idx="24">
                  <c:v>3.9424679127392147E-5</c:v>
                </c:pt>
                <c:pt idx="25">
                  <c:v>1.2884124155712077E-6</c:v>
                </c:pt>
                <c:pt idx="26">
                  <c:v>8.3306528113873517E-7</c:v>
                </c:pt>
                <c:pt idx="27">
                  <c:v>8.3306528113873517E-7</c:v>
                </c:pt>
                <c:pt idx="28">
                  <c:v>8.3306528113873517E-7</c:v>
                </c:pt>
                <c:pt idx="29">
                  <c:v>8.3306528113873517E-7</c:v>
                </c:pt>
                <c:pt idx="30">
                  <c:v>8.3306528113873517E-7</c:v>
                </c:pt>
                <c:pt idx="31">
                  <c:v>8.3306528113873517E-7</c:v>
                </c:pt>
                <c:pt idx="32">
                  <c:v>8.3306528113873517E-7</c:v>
                </c:pt>
                <c:pt idx="33">
                  <c:v>8.3306528113873517E-7</c:v>
                </c:pt>
                <c:pt idx="34">
                  <c:v>8.3306528113873517E-7</c:v>
                </c:pt>
                <c:pt idx="35">
                  <c:v>8.3306528113873517E-7</c:v>
                </c:pt>
                <c:pt idx="36">
                  <c:v>8.3306528113873517E-7</c:v>
                </c:pt>
                <c:pt idx="37">
                  <c:v>8.3306528113873517E-7</c:v>
                </c:pt>
                <c:pt idx="38">
                  <c:v>8.3306528113873517E-7</c:v>
                </c:pt>
                <c:pt idx="39">
                  <c:v>8.3306528113873517E-7</c:v>
                </c:pt>
                <c:pt idx="40">
                  <c:v>8.3306528113873517E-7</c:v>
                </c:pt>
                <c:pt idx="41">
                  <c:v>8.3306528113873517E-7</c:v>
                </c:pt>
                <c:pt idx="42">
                  <c:v>8.3306528113873517E-7</c:v>
                </c:pt>
                <c:pt idx="43">
                  <c:v>8.3306528113873517E-7</c:v>
                </c:pt>
                <c:pt idx="44">
                  <c:v>8.3306528113873517E-7</c:v>
                </c:pt>
                <c:pt idx="45">
                  <c:v>8.3306528113873517E-7</c:v>
                </c:pt>
                <c:pt idx="46">
                  <c:v>8.3306528113873517E-7</c:v>
                </c:pt>
                <c:pt idx="47">
                  <c:v>8.3306528113873517E-7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E91-4B1B-B697-F4CA4205599E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0,8'!$K$41:$K$88</c:f>
              <c:numCache>
                <c:formatCode>0%</c:formatCode>
                <c:ptCount val="48"/>
                <c:pt idx="0">
                  <c:v>5.4114550469320621E-2</c:v>
                </c:pt>
                <c:pt idx="1">
                  <c:v>5.3874148490638707E-2</c:v>
                </c:pt>
                <c:pt idx="2">
                  <c:v>5.3611315537270249E-2</c:v>
                </c:pt>
                <c:pt idx="3">
                  <c:v>5.3332083052391795E-2</c:v>
                </c:pt>
                <c:pt idx="4">
                  <c:v>5.3035146934159692E-2</c:v>
                </c:pt>
                <c:pt idx="5">
                  <c:v>5.2722036325759843E-2</c:v>
                </c:pt>
                <c:pt idx="6">
                  <c:v>5.2392595982019195E-2</c:v>
                </c:pt>
                <c:pt idx="7">
                  <c:v>5.2046525697501948E-2</c:v>
                </c:pt>
                <c:pt idx="8">
                  <c:v>5.1684139583525503E-2</c:v>
                </c:pt>
                <c:pt idx="9">
                  <c:v>5.1305379105811129E-2</c:v>
                </c:pt>
                <c:pt idx="10">
                  <c:v>5.091016977824861E-2</c:v>
                </c:pt>
                <c:pt idx="11">
                  <c:v>5.0498295779516339E-2</c:v>
                </c:pt>
                <c:pt idx="12">
                  <c:v>5.0069412998435169E-2</c:v>
                </c:pt>
                <c:pt idx="13">
                  <c:v>4.9622995977974392E-2</c:v>
                </c:pt>
                <c:pt idx="14">
                  <c:v>4.9158271031518451E-2</c:v>
                </c:pt>
                <c:pt idx="15">
                  <c:v>4.8669336259172434E-2</c:v>
                </c:pt>
                <c:pt idx="16">
                  <c:v>4.8162949251816557E-2</c:v>
                </c:pt>
                <c:pt idx="17">
                  <c:v>4.7631717645592063E-2</c:v>
                </c:pt>
                <c:pt idx="18">
                  <c:v>4.7697102383720207E-2</c:v>
                </c:pt>
                <c:pt idx="19">
                  <c:v>4.7926896189209346E-2</c:v>
                </c:pt>
                <c:pt idx="20">
                  <c:v>4.9391090071832178E-2</c:v>
                </c:pt>
                <c:pt idx="21">
                  <c:v>4.4951144243610089E-2</c:v>
                </c:pt>
                <c:pt idx="22">
                  <c:v>4.3847834287142409E-2</c:v>
                </c:pt>
                <c:pt idx="23">
                  <c:v>4.368831123035502E-2</c:v>
                </c:pt>
                <c:pt idx="24">
                  <c:v>4.0706623034368679E-2</c:v>
                </c:pt>
                <c:pt idx="25">
                  <c:v>4.2572525933250956E-2</c:v>
                </c:pt>
                <c:pt idx="26">
                  <c:v>3.5954049147155512E-2</c:v>
                </c:pt>
                <c:pt idx="27">
                  <c:v>3.5431895769682246E-2</c:v>
                </c:pt>
                <c:pt idx="28">
                  <c:v>3.1134570388515272E-2</c:v>
                </c:pt>
                <c:pt idx="29">
                  <c:v>2.8978376382506745E-2</c:v>
                </c:pt>
                <c:pt idx="30">
                  <c:v>2.4378705912540002E-2</c:v>
                </c:pt>
                <c:pt idx="31">
                  <c:v>2.0316463030121822E-2</c:v>
                </c:pt>
                <c:pt idx="32">
                  <c:v>1.6866420519475001E-2</c:v>
                </c:pt>
                <c:pt idx="33">
                  <c:v>1.1222384221729984E-2</c:v>
                </c:pt>
                <c:pt idx="34">
                  <c:v>6.5511124077893461E-3</c:v>
                </c:pt>
                <c:pt idx="35">
                  <c:v>2.5621190764229004E-3</c:v>
                </c:pt>
                <c:pt idx="36">
                  <c:v>1.8263266714495753E-4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E91-4B1B-B697-F4CA4205599E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val>
            <c:numRef>
              <c:f>'Terme de pénalité 0,8'!$L$41:$L$88</c:f>
              <c:numCache>
                <c:formatCode>0%</c:formatCode>
                <c:ptCount val="48"/>
                <c:pt idx="0">
                  <c:v>0.20109030915908774</c:v>
                </c:pt>
                <c:pt idx="1">
                  <c:v>0.2041061972709817</c:v>
                </c:pt>
                <c:pt idx="2">
                  <c:v>0.20695039794160797</c:v>
                </c:pt>
                <c:pt idx="3">
                  <c:v>0.20961882600104617</c:v>
                </c:pt>
                <c:pt idx="4">
                  <c:v>0.21210567690814611</c:v>
                </c:pt>
                <c:pt idx="5">
                  <c:v>0.21440768659111709</c:v>
                </c:pt>
                <c:pt idx="6">
                  <c:v>0.21652118816712793</c:v>
                </c:pt>
                <c:pt idx="7">
                  <c:v>0.21844236921386617</c:v>
                </c:pt>
                <c:pt idx="8">
                  <c:v>0.22016827271681069</c:v>
                </c:pt>
                <c:pt idx="9">
                  <c:v>0.22169569179795626</c:v>
                </c:pt>
                <c:pt idx="10">
                  <c:v>0.22302141159501235</c:v>
                </c:pt>
                <c:pt idx="11">
                  <c:v>0.22414190135239057</c:v>
                </c:pt>
                <c:pt idx="12">
                  <c:v>0.2250531328459956</c:v>
                </c:pt>
                <c:pt idx="13">
                  <c:v>0.22575023704829986</c:v>
                </c:pt>
                <c:pt idx="14">
                  <c:v>0.22622707518725607</c:v>
                </c:pt>
                <c:pt idx="15">
                  <c:v>0.2264745132808331</c:v>
                </c:pt>
                <c:pt idx="16">
                  <c:v>0.2264778755576741</c:v>
                </c:pt>
                <c:pt idx="17">
                  <c:v>0.22621599003823634</c:v>
                </c:pt>
                <c:pt idx="18">
                  <c:v>0.22631290770459941</c:v>
                </c:pt>
                <c:pt idx="19">
                  <c:v>0.22665352357322993</c:v>
                </c:pt>
                <c:pt idx="20">
                  <c:v>0.2288238504456688</c:v>
                </c:pt>
                <c:pt idx="21">
                  <c:v>0.2202865808012146</c:v>
                </c:pt>
                <c:pt idx="22">
                  <c:v>0.21540095378282051</c:v>
                </c:pt>
                <c:pt idx="23">
                  <c:v>0.20141772062819804</c:v>
                </c:pt>
                <c:pt idx="24">
                  <c:v>0.19839455369217088</c:v>
                </c:pt>
                <c:pt idx="25">
                  <c:v>0.19428116458490299</c:v>
                </c:pt>
                <c:pt idx="26">
                  <c:v>0.17701465796571858</c:v>
                </c:pt>
                <c:pt idx="27">
                  <c:v>0.16443423702990895</c:v>
                </c:pt>
                <c:pt idx="28">
                  <c:v>0.14095405100065037</c:v>
                </c:pt>
                <c:pt idx="29">
                  <c:v>0.12723630232939567</c:v>
                </c:pt>
                <c:pt idx="30">
                  <c:v>0.10309932231971668</c:v>
                </c:pt>
                <c:pt idx="31">
                  <c:v>8.3003615978385695E-2</c:v>
                </c:pt>
                <c:pt idx="32">
                  <c:v>6.7526706416279114E-2</c:v>
                </c:pt>
                <c:pt idx="33">
                  <c:v>4.3513932681058451E-2</c:v>
                </c:pt>
                <c:pt idx="34">
                  <c:v>2.5910916867204439E-2</c:v>
                </c:pt>
                <c:pt idx="35">
                  <c:v>1.1371988867333805E-2</c:v>
                </c:pt>
                <c:pt idx="36">
                  <c:v>1.3153461569481012E-3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E91-4B1B-B697-F4CA42055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185192"/>
        <c:axId val="610184864"/>
      </c:areaChart>
      <c:catAx>
        <c:axId val="61018519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0184864"/>
        <c:crosses val="autoZero"/>
        <c:auto val="1"/>
        <c:lblAlgn val="ctr"/>
        <c:lblOffset val="100"/>
        <c:noMultiLvlLbl val="0"/>
      </c:catAx>
      <c:valAx>
        <c:axId val="61018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0185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'Terme de pénalité 0,8'!$D$40</c:f>
              <c:strCache>
                <c:ptCount val="1"/>
                <c:pt idx="0">
                  <c:v>Actif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0,8'!$D$41:$D$88</c:f>
              <c:numCache>
                <c:formatCode>0%</c:formatCode>
                <c:ptCount val="48"/>
                <c:pt idx="0">
                  <c:v>3.3540900722154418E-2</c:v>
                </c:pt>
                <c:pt idx="1">
                  <c:v>3.3193693722197604E-2</c:v>
                </c:pt>
                <c:pt idx="2">
                  <c:v>3.2831666630371764E-2</c:v>
                </c:pt>
                <c:pt idx="3">
                  <c:v>3.2457386435742211E-2</c:v>
                </c:pt>
                <c:pt idx="4">
                  <c:v>3.2074943343095179E-2</c:v>
                </c:pt>
                <c:pt idx="5">
                  <c:v>3.1682226282906546E-2</c:v>
                </c:pt>
                <c:pt idx="6">
                  <c:v>3.1279863113867115E-2</c:v>
                </c:pt>
                <c:pt idx="7">
                  <c:v>3.0868232254381577E-2</c:v>
                </c:pt>
                <c:pt idx="8">
                  <c:v>3.044669442755325E-2</c:v>
                </c:pt>
                <c:pt idx="9">
                  <c:v>3.0015186212650601E-2</c:v>
                </c:pt>
                <c:pt idx="10">
                  <c:v>2.9573395973568097E-2</c:v>
                </c:pt>
                <c:pt idx="11">
                  <c:v>2.9120945512599253E-2</c:v>
                </c:pt>
                <c:pt idx="12">
                  <c:v>2.8657260408341993E-2</c:v>
                </c:pt>
                <c:pt idx="13">
                  <c:v>2.8181478703170334E-2</c:v>
                </c:pt>
                <c:pt idx="14">
                  <c:v>2.7692314843265391E-2</c:v>
                </c:pt>
                <c:pt idx="15">
                  <c:v>2.7177386231534786E-2</c:v>
                </c:pt>
                <c:pt idx="16">
                  <c:v>2.6651740101158929E-2</c:v>
                </c:pt>
                <c:pt idx="17">
                  <c:v>2.6100550205239725E-2</c:v>
                </c:pt>
                <c:pt idx="18">
                  <c:v>2.8806784682945362E-2</c:v>
                </c:pt>
                <c:pt idx="19">
                  <c:v>3.071112767303872E-2</c:v>
                </c:pt>
                <c:pt idx="20">
                  <c:v>1.4841932725868085E-2</c:v>
                </c:pt>
                <c:pt idx="21">
                  <c:v>2.3032200518014981E-2</c:v>
                </c:pt>
                <c:pt idx="22">
                  <c:v>2.1618778411275227E-2</c:v>
                </c:pt>
                <c:pt idx="23">
                  <c:v>2.0097258244601644E-2</c:v>
                </c:pt>
                <c:pt idx="24">
                  <c:v>1.8024660414772527E-2</c:v>
                </c:pt>
                <c:pt idx="25">
                  <c:v>-9.9999999999753064E-7</c:v>
                </c:pt>
                <c:pt idx="26">
                  <c:v>1.3772865744152795E-2</c:v>
                </c:pt>
                <c:pt idx="27">
                  <c:v>-9.9999999999926537E-7</c:v>
                </c:pt>
                <c:pt idx="28">
                  <c:v>9.6213026059513949E-3</c:v>
                </c:pt>
                <c:pt idx="29">
                  <c:v>-9.9999999999926537E-7</c:v>
                </c:pt>
                <c:pt idx="30">
                  <c:v>5.3683254092821066E-3</c:v>
                </c:pt>
                <c:pt idx="31">
                  <c:v>3.5175213597207554E-3</c:v>
                </c:pt>
                <c:pt idx="32">
                  <c:v>2.2730724507759406E-3</c:v>
                </c:pt>
                <c:pt idx="33">
                  <c:v>9.3830918669225109E-4</c:v>
                </c:pt>
                <c:pt idx="34">
                  <c:v>3.2158224873011257E-4</c:v>
                </c:pt>
                <c:pt idx="35">
                  <c:v>6.3331401011914844E-5</c:v>
                </c:pt>
                <c:pt idx="36">
                  <c:v>-9.999999999999972E-7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0-4D45-A764-BD3598C6CC65}"/>
            </c:ext>
          </c:extLst>
        </c:ser>
        <c:ser>
          <c:idx val="1"/>
          <c:order val="1"/>
          <c:tx>
            <c:strRef>
              <c:f>'Terme de pénalité 0,8'!$E$40</c:f>
              <c:strCache>
                <c:ptCount val="1"/>
                <c:pt idx="0">
                  <c:v>Actif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0,8'!$E$41:$E$88</c:f>
              <c:numCache>
                <c:formatCode>0%</c:formatCode>
                <c:ptCount val="48"/>
                <c:pt idx="0">
                  <c:v>0.44341340595284223</c:v>
                </c:pt>
                <c:pt idx="1">
                  <c:v>0.43276917901503942</c:v>
                </c:pt>
                <c:pt idx="2">
                  <c:v>0.42202798250162066</c:v>
                </c:pt>
                <c:pt idx="3">
                  <c:v>0.41118353475611441</c:v>
                </c:pt>
                <c:pt idx="4">
                  <c:v>0.40024852852665188</c:v>
                </c:pt>
                <c:pt idx="5">
                  <c:v>0.38923812937189339</c:v>
                </c:pt>
                <c:pt idx="6">
                  <c:v>0.37816455808744487</c:v>
                </c:pt>
                <c:pt idx="7">
                  <c:v>0.36703920599563988</c:v>
                </c:pt>
                <c:pt idx="8">
                  <c:v>0.35587286598354073</c:v>
                </c:pt>
                <c:pt idx="9">
                  <c:v>0.34467455909236572</c:v>
                </c:pt>
                <c:pt idx="10">
                  <c:v>0.33345144641781327</c:v>
                </c:pt>
                <c:pt idx="11">
                  <c:v>0.32220815059163554</c:v>
                </c:pt>
                <c:pt idx="12">
                  <c:v>0.31094584323516766</c:v>
                </c:pt>
                <c:pt idx="13">
                  <c:v>0.29966075883166959</c:v>
                </c:pt>
                <c:pt idx="14">
                  <c:v>0.28834168503563795</c:v>
                </c:pt>
                <c:pt idx="15">
                  <c:v>0.2769716812550167</c:v>
                </c:pt>
                <c:pt idx="16">
                  <c:v>0.26549516256698458</c:v>
                </c:pt>
                <c:pt idx="17">
                  <c:v>0.25383748003145057</c:v>
                </c:pt>
                <c:pt idx="18">
                  <c:v>0.25384531951708017</c:v>
                </c:pt>
                <c:pt idx="19">
                  <c:v>0.2538728712866134</c:v>
                </c:pt>
                <c:pt idx="20">
                  <c:v>0.25404842489790486</c:v>
                </c:pt>
                <c:pt idx="21">
                  <c:v>0.19654986681111</c:v>
                </c:pt>
                <c:pt idx="22">
                  <c:v>0.17398812097488253</c:v>
                </c:pt>
                <c:pt idx="23">
                  <c:v>0.15168271013088105</c:v>
                </c:pt>
                <c:pt idx="24">
                  <c:v>0.12417074523486112</c:v>
                </c:pt>
                <c:pt idx="25">
                  <c:v>0.10905944166356929</c:v>
                </c:pt>
                <c:pt idx="26">
                  <c:v>7.7752635253632144E-2</c:v>
                </c:pt>
                <c:pt idx="27">
                  <c:v>6.6493080211465203E-2</c:v>
                </c:pt>
                <c:pt idx="28">
                  <c:v>4.4938727327898144E-2</c:v>
                </c:pt>
                <c:pt idx="29">
                  <c:v>3.4087813760250329E-2</c:v>
                </c:pt>
                <c:pt idx="30">
                  <c:v>2.0902101108932081E-2</c:v>
                </c:pt>
                <c:pt idx="31">
                  <c:v>1.2864064927862488E-2</c:v>
                </c:pt>
                <c:pt idx="32">
                  <c:v>-9.9999999999926537E-7</c:v>
                </c:pt>
                <c:pt idx="33">
                  <c:v>3.3744912067024064E-3</c:v>
                </c:pt>
                <c:pt idx="34">
                  <c:v>1.2534451147469792E-3</c:v>
                </c:pt>
                <c:pt idx="35">
                  <c:v>-9.9999999999991589E-7</c:v>
                </c:pt>
                <c:pt idx="36">
                  <c:v>6.9937269998251675E-6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0-4D45-A764-BD3598C6CC65}"/>
            </c:ext>
          </c:extLst>
        </c:ser>
        <c:ser>
          <c:idx val="2"/>
          <c:order val="2"/>
          <c:tx>
            <c:strRef>
              <c:f>'Terme de pénalité 0,8'!$F$40</c:f>
              <c:strCache>
                <c:ptCount val="1"/>
                <c:pt idx="0">
                  <c:v>Actif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0,8'!$F$41:$F$88</c:f>
              <c:numCache>
                <c:formatCode>0%</c:formatCode>
                <c:ptCount val="48"/>
                <c:pt idx="0">
                  <c:v>4.3351496272108049E-3</c:v>
                </c:pt>
                <c:pt idx="1">
                  <c:v>4.7175185936414619E-3</c:v>
                </c:pt>
                <c:pt idx="2">
                  <c:v>5.0891707290619502E-3</c:v>
                </c:pt>
                <c:pt idx="3">
                  <c:v>5.4673703542969026E-3</c:v>
                </c:pt>
                <c:pt idx="4">
                  <c:v>5.8563621074345226E-3</c:v>
                </c:pt>
                <c:pt idx="5">
                  <c:v>6.2505773762747312E-3</c:v>
                </c:pt>
                <c:pt idx="6">
                  <c:v>6.6505157108712682E-3</c:v>
                </c:pt>
                <c:pt idx="7">
                  <c:v>7.056954672323118E-3</c:v>
                </c:pt>
                <c:pt idx="8">
                  <c:v>7.4684360625833692E-3</c:v>
                </c:pt>
                <c:pt idx="9">
                  <c:v>7.88471540980565E-3</c:v>
                </c:pt>
                <c:pt idx="10">
                  <c:v>8.3054162607078767E-3</c:v>
                </c:pt>
                <c:pt idx="11">
                  <c:v>8.730410592925196E-3</c:v>
                </c:pt>
                <c:pt idx="12">
                  <c:v>9.1596853342595687E-3</c:v>
                </c:pt>
                <c:pt idx="13">
                  <c:v>9.5933837918179762E-3</c:v>
                </c:pt>
                <c:pt idx="14">
                  <c:v>1.0031840628373079E-2</c:v>
                </c:pt>
                <c:pt idx="15">
                  <c:v>1.0477149273398212E-2</c:v>
                </c:pt>
                <c:pt idx="16">
                  <c:v>1.0930385357657722E-2</c:v>
                </c:pt>
                <c:pt idx="17">
                  <c:v>1.1393850023317146E-2</c:v>
                </c:pt>
                <c:pt idx="18">
                  <c:v>1.1707204607644512E-2</c:v>
                </c:pt>
                <c:pt idx="19">
                  <c:v>1.2808485188732545E-2</c:v>
                </c:pt>
                <c:pt idx="20">
                  <c:v>1.9825594664107972E-2</c:v>
                </c:pt>
                <c:pt idx="21">
                  <c:v>1.362645295189543E-2</c:v>
                </c:pt>
                <c:pt idx="22">
                  <c:v>1.4475924226357869E-2</c:v>
                </c:pt>
                <c:pt idx="23">
                  <c:v>1.579570579696921E-2</c:v>
                </c:pt>
                <c:pt idx="24">
                  <c:v>1.650797255561047E-2</c:v>
                </c:pt>
                <c:pt idx="25">
                  <c:v>1.9265561192316635E-2</c:v>
                </c:pt>
                <c:pt idx="26">
                  <c:v>1.8690510856405277E-2</c:v>
                </c:pt>
                <c:pt idx="27">
                  <c:v>1.9959640793369034E-2</c:v>
                </c:pt>
                <c:pt idx="28">
                  <c:v>2.1056865200640668E-2</c:v>
                </c:pt>
                <c:pt idx="29">
                  <c:v>2.2335279990839483E-2</c:v>
                </c:pt>
                <c:pt idx="30">
                  <c:v>2.3599958908916991E-2</c:v>
                </c:pt>
                <c:pt idx="31">
                  <c:v>2.501160300847783E-2</c:v>
                </c:pt>
                <c:pt idx="32">
                  <c:v>2.6344207439935968E-2</c:v>
                </c:pt>
                <c:pt idx="33">
                  <c:v>2.8227002671451257E-2</c:v>
                </c:pt>
                <c:pt idx="34">
                  <c:v>3.020763658938631E-2</c:v>
                </c:pt>
                <c:pt idx="35">
                  <c:v>3.2770291605139536E-2</c:v>
                </c:pt>
                <c:pt idx="36">
                  <c:v>3.7795561967581021E-2</c:v>
                </c:pt>
                <c:pt idx="37">
                  <c:v>0.10859243875322788</c:v>
                </c:pt>
                <c:pt idx="38">
                  <c:v>0.20477289401572729</c:v>
                </c:pt>
                <c:pt idx="39">
                  <c:v>0.30097258536643828</c:v>
                </c:pt>
                <c:pt idx="40">
                  <c:v>0.3971338045407255</c:v>
                </c:pt>
                <c:pt idx="41">
                  <c:v>0.49331425980322435</c:v>
                </c:pt>
                <c:pt idx="42">
                  <c:v>0.58951395115393546</c:v>
                </c:pt>
                <c:pt idx="43">
                  <c:v>0.68567517032822323</c:v>
                </c:pt>
                <c:pt idx="44">
                  <c:v>0.78185562559072341</c:v>
                </c:pt>
                <c:pt idx="45">
                  <c:v>0.87805531694143346</c:v>
                </c:pt>
                <c:pt idx="46">
                  <c:v>0.97421653611572157</c:v>
                </c:pt>
                <c:pt idx="47">
                  <c:v>0.9999991669347188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90-4D45-A764-BD3598C6CC65}"/>
            </c:ext>
          </c:extLst>
        </c:ser>
        <c:ser>
          <c:idx val="3"/>
          <c:order val="3"/>
          <c:tx>
            <c:strRef>
              <c:f>'Terme de pénalité 0,8'!$G$40</c:f>
              <c:strCache>
                <c:ptCount val="1"/>
                <c:pt idx="0">
                  <c:v>Actif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0,8'!$G$41:$G$88</c:f>
              <c:numCache>
                <c:formatCode>0%</c:formatCode>
                <c:ptCount val="48"/>
                <c:pt idx="0">
                  <c:v>0.12833874404335618</c:v>
                </c:pt>
                <c:pt idx="1">
                  <c:v>0.13393017019780776</c:v>
                </c:pt>
                <c:pt idx="2">
                  <c:v>0.13959125878710507</c:v>
                </c:pt>
                <c:pt idx="3">
                  <c:v>0.14530325195164237</c:v>
                </c:pt>
                <c:pt idx="4">
                  <c:v>0.15105442773864622</c:v>
                </c:pt>
                <c:pt idx="5">
                  <c:v>0.15684007327512922</c:v>
                </c:pt>
                <c:pt idx="6">
                  <c:v>0.16265185596631981</c:v>
                </c:pt>
                <c:pt idx="7">
                  <c:v>0.16848169434447344</c:v>
                </c:pt>
                <c:pt idx="8">
                  <c:v>0.17432303768418977</c:v>
                </c:pt>
                <c:pt idx="9">
                  <c:v>0.18016888987777183</c:v>
                </c:pt>
                <c:pt idx="10">
                  <c:v>0.18601273079782454</c:v>
                </c:pt>
                <c:pt idx="11">
                  <c:v>0.19184835198833888</c:v>
                </c:pt>
                <c:pt idx="12">
                  <c:v>0.19767008636436398</c:v>
                </c:pt>
                <c:pt idx="13">
                  <c:v>0.2034729757014434</c:v>
                </c:pt>
                <c:pt idx="14">
                  <c:v>0.20925299840370112</c:v>
                </c:pt>
                <c:pt idx="15">
                  <c:v>0.21501277024512722</c:v>
                </c:pt>
                <c:pt idx="16">
                  <c:v>0.22074557586012955</c:v>
                </c:pt>
                <c:pt idx="17">
                  <c:v>0.22646166582847349</c:v>
                </c:pt>
                <c:pt idx="18">
                  <c:v>0.22660067866952552</c:v>
                </c:pt>
                <c:pt idx="19">
                  <c:v>0.22708923747807497</c:v>
                </c:pt>
                <c:pt idx="20">
                  <c:v>0.23020222312734823</c:v>
                </c:pt>
                <c:pt idx="21">
                  <c:v>0.25026969290757112</c:v>
                </c:pt>
                <c:pt idx="22">
                  <c:v>0.25674961836267574</c:v>
                </c:pt>
                <c:pt idx="23">
                  <c:v>0.26143005120277035</c:v>
                </c:pt>
                <c:pt idx="24">
                  <c:v>0.26672510390289178</c:v>
                </c:pt>
                <c:pt idx="25">
                  <c:v>0.27232040534629565</c:v>
                </c:pt>
                <c:pt idx="26">
                  <c:v>0.26890899018285452</c:v>
                </c:pt>
                <c:pt idx="27">
                  <c:v>0.26957039796340371</c:v>
                </c:pt>
                <c:pt idx="28">
                  <c:v>0.25940737986691081</c:v>
                </c:pt>
                <c:pt idx="29">
                  <c:v>0.25342299617291841</c:v>
                </c:pt>
                <c:pt idx="30">
                  <c:v>0.23544063138170218</c:v>
                </c:pt>
                <c:pt idx="31">
                  <c:v>0.21632363159238388</c:v>
                </c:pt>
                <c:pt idx="32">
                  <c:v>0.19938432415207852</c:v>
                </c:pt>
                <c:pt idx="33">
                  <c:v>0.16068784294350502</c:v>
                </c:pt>
                <c:pt idx="34">
                  <c:v>0.12241105440644862</c:v>
                </c:pt>
                <c:pt idx="35">
                  <c:v>7.6043407647871125E-2</c:v>
                </c:pt>
                <c:pt idx="36">
                  <c:v>1.8924502101547828E-2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90-4D45-A764-BD3598C6CC65}"/>
            </c:ext>
          </c:extLst>
        </c:ser>
        <c:ser>
          <c:idx val="4"/>
          <c:order val="4"/>
          <c:tx>
            <c:strRef>
              <c:f>'Terme de pénalité 0,8'!$H$40</c:f>
              <c:strCache>
                <c:ptCount val="1"/>
                <c:pt idx="0">
                  <c:v>Actif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0,8'!$H$41:$H$88</c:f>
              <c:numCache>
                <c:formatCode>0%</c:formatCode>
                <c:ptCount val="48"/>
                <c:pt idx="0">
                  <c:v>2.6308978835936657E-2</c:v>
                </c:pt>
                <c:pt idx="1">
                  <c:v>2.491126194492331E-2</c:v>
                </c:pt>
                <c:pt idx="2">
                  <c:v>2.3519056146374995E-2</c:v>
                </c:pt>
                <c:pt idx="3">
                  <c:v>2.2139009723900222E-2</c:v>
                </c:pt>
                <c:pt idx="4">
                  <c:v>2.0767713526735811E-2</c:v>
                </c:pt>
                <c:pt idx="5">
                  <c:v>1.9406628680909602E-2</c:v>
                </c:pt>
                <c:pt idx="6">
                  <c:v>1.8054896711599423E-2</c:v>
                </c:pt>
                <c:pt idx="7">
                  <c:v>1.6711449962712139E-2</c:v>
                </c:pt>
                <c:pt idx="8">
                  <c:v>1.5376301583410898E-2</c:v>
                </c:pt>
                <c:pt idx="9">
                  <c:v>1.4049076638983823E-2</c:v>
                </c:pt>
                <c:pt idx="10">
                  <c:v>1.2729597891241147E-2</c:v>
                </c:pt>
                <c:pt idx="11">
                  <c:v>1.1417790094705985E-2</c:v>
                </c:pt>
                <c:pt idx="12">
                  <c:v>1.0113817192265432E-2</c:v>
                </c:pt>
                <c:pt idx="13">
                  <c:v>8.8182137051994788E-3</c:v>
                </c:pt>
                <c:pt idx="14">
                  <c:v>7.5321103473443424E-3</c:v>
                </c:pt>
                <c:pt idx="15">
                  <c:v>6.2586638739562219E-3</c:v>
                </c:pt>
                <c:pt idx="16">
                  <c:v>5.0014659480020667E-3</c:v>
                </c:pt>
                <c:pt idx="17">
                  <c:v>3.7689852918960953E-3</c:v>
                </c:pt>
                <c:pt idx="18">
                  <c:v>1.2491711527347076E-3</c:v>
                </c:pt>
                <c:pt idx="19">
                  <c:v>0</c:v>
                </c:pt>
                <c:pt idx="20">
                  <c:v>0</c:v>
                </c:pt>
                <c:pt idx="21">
                  <c:v>8.7849468182257291E-5</c:v>
                </c:pt>
                <c:pt idx="22">
                  <c:v>4.96047739267412E-6</c:v>
                </c:pt>
                <c:pt idx="23">
                  <c:v>1.098011226864208E-6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90-4D45-A764-BD3598C6CC65}"/>
            </c:ext>
          </c:extLst>
        </c:ser>
        <c:ser>
          <c:idx val="5"/>
          <c:order val="5"/>
          <c:tx>
            <c:strRef>
              <c:f>'Terme de pénalité 0,8'!$I$40</c:f>
              <c:strCache>
                <c:ptCount val="1"/>
                <c:pt idx="0">
                  <c:v>Actif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0,8'!$I$41:$I$88</c:f>
              <c:numCache>
                <c:formatCode>0%</c:formatCode>
                <c:ptCount val="48"/>
                <c:pt idx="0">
                  <c:v>7.4202781542662841E-2</c:v>
                </c:pt>
                <c:pt idx="1">
                  <c:v>7.9533275990755339E-2</c:v>
                </c:pt>
                <c:pt idx="2">
                  <c:v>8.5081657040657732E-2</c:v>
                </c:pt>
                <c:pt idx="3">
                  <c:v>9.0856122305652542E-2</c:v>
                </c:pt>
                <c:pt idx="4">
                  <c:v>9.6851599119264151E-2</c:v>
                </c:pt>
                <c:pt idx="5">
                  <c:v>0.10307088490015184</c:v>
                </c:pt>
                <c:pt idx="6">
                  <c:v>0.10951300786038214</c:v>
                </c:pt>
                <c:pt idx="7">
                  <c:v>0.11617736858739051</c:v>
                </c:pt>
                <c:pt idx="8">
                  <c:v>0.12306560207873417</c:v>
                </c:pt>
                <c:pt idx="9">
                  <c:v>0.13017955182294319</c:v>
                </c:pt>
                <c:pt idx="10">
                  <c:v>0.1375227436735916</c:v>
                </c:pt>
                <c:pt idx="11">
                  <c:v>0.14510081684454687</c:v>
                </c:pt>
                <c:pt idx="12">
                  <c:v>0.1529226192482967</c:v>
                </c:pt>
                <c:pt idx="13">
                  <c:v>0.16100181033342334</c:v>
                </c:pt>
                <c:pt idx="14">
                  <c:v>0.16935949112670684</c:v>
                </c:pt>
                <c:pt idx="15">
                  <c:v>0.17803199499218811</c:v>
                </c:pt>
                <c:pt idx="16">
                  <c:v>0.1870692311118593</c:v>
                </c:pt>
                <c:pt idx="17">
                  <c:v>0.19656790737716343</c:v>
                </c:pt>
                <c:pt idx="18">
                  <c:v>0.19680200047491536</c:v>
                </c:pt>
                <c:pt idx="19">
                  <c:v>0.1976247175999076</c:v>
                </c:pt>
                <c:pt idx="20">
                  <c:v>0.2028668840672698</c:v>
                </c:pt>
                <c:pt idx="21">
                  <c:v>0.24904494020740187</c:v>
                </c:pt>
                <c:pt idx="22">
                  <c:v>0.27305611172149497</c:v>
                </c:pt>
                <c:pt idx="23">
                  <c:v>0.30550336694521635</c:v>
                </c:pt>
                <c:pt idx="24">
                  <c:v>0.33543091648619716</c:v>
                </c:pt>
                <c:pt idx="25">
                  <c:v>0.36250061286724905</c:v>
                </c:pt>
                <c:pt idx="26">
                  <c:v>0.40790545778480009</c:v>
                </c:pt>
                <c:pt idx="27">
                  <c:v>0.44411091516689</c:v>
                </c:pt>
                <c:pt idx="28">
                  <c:v>0.49288627054415207</c:v>
                </c:pt>
                <c:pt idx="29">
                  <c:v>0.53393939829880832</c:v>
                </c:pt>
                <c:pt idx="30">
                  <c:v>0.58721012189362887</c:v>
                </c:pt>
                <c:pt idx="31">
                  <c:v>0.6389622670377666</c:v>
                </c:pt>
                <c:pt idx="32">
                  <c:v>0.68760543595617407</c:v>
                </c:pt>
                <c:pt idx="33">
                  <c:v>0.75203520402358082</c:v>
                </c:pt>
                <c:pt idx="34">
                  <c:v>0.81334341930041298</c:v>
                </c:pt>
                <c:pt idx="35">
                  <c:v>0.87718902833693957</c:v>
                </c:pt>
                <c:pt idx="36">
                  <c:v>0.94177513031449711</c:v>
                </c:pt>
                <c:pt idx="37">
                  <c:v>0.89140672818149091</c:v>
                </c:pt>
                <c:pt idx="38">
                  <c:v>0.79522627291899162</c:v>
                </c:pt>
                <c:pt idx="39">
                  <c:v>0.69902658156828057</c:v>
                </c:pt>
                <c:pt idx="40">
                  <c:v>0.60286536239399335</c:v>
                </c:pt>
                <c:pt idx="41">
                  <c:v>0.5066849071314945</c:v>
                </c:pt>
                <c:pt idx="42">
                  <c:v>0.4104852157807834</c:v>
                </c:pt>
                <c:pt idx="43">
                  <c:v>0.31432399660649574</c:v>
                </c:pt>
                <c:pt idx="44">
                  <c:v>0.21814354134399544</c:v>
                </c:pt>
                <c:pt idx="45">
                  <c:v>0.12194384999328542</c:v>
                </c:pt>
                <c:pt idx="46">
                  <c:v>2.5782630818997232E-2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990-4D45-A764-BD3598C6CC65}"/>
            </c:ext>
          </c:extLst>
        </c:ser>
        <c:ser>
          <c:idx val="6"/>
          <c:order val="6"/>
          <c:tx>
            <c:strRef>
              <c:f>'Terme de pénalité 0,8'!$J$40</c:f>
              <c:strCache>
                <c:ptCount val="1"/>
                <c:pt idx="0">
                  <c:v>Actif 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0,8'!$J$41:$J$88</c:f>
              <c:numCache>
                <c:formatCode>0%</c:formatCode>
                <c:ptCount val="48"/>
                <c:pt idx="0">
                  <c:v>3.4655179647428334E-2</c:v>
                </c:pt>
                <c:pt idx="1">
                  <c:v>3.2964554774014734E-2</c:v>
                </c:pt>
                <c:pt idx="2">
                  <c:v>3.1297494685929371E-2</c:v>
                </c:pt>
                <c:pt idx="3">
                  <c:v>2.9642415419213385E-2</c:v>
                </c:pt>
                <c:pt idx="4">
                  <c:v>2.8005601795866399E-2</c:v>
                </c:pt>
                <c:pt idx="5">
                  <c:v>2.6381757195857683E-2</c:v>
                </c:pt>
                <c:pt idx="6">
                  <c:v>2.4771518400368203E-2</c:v>
                </c:pt>
                <c:pt idx="7">
                  <c:v>2.3176199271711346E-2</c:v>
                </c:pt>
                <c:pt idx="8">
                  <c:v>2.1594649879651814E-2</c:v>
                </c:pt>
                <c:pt idx="9">
                  <c:v>2.0026950041711723E-2</c:v>
                </c:pt>
                <c:pt idx="10">
                  <c:v>1.8473087611992466E-2</c:v>
                </c:pt>
                <c:pt idx="11">
                  <c:v>1.6933337243341402E-2</c:v>
                </c:pt>
                <c:pt idx="12">
                  <c:v>1.5408142372873841E-2</c:v>
                </c:pt>
                <c:pt idx="13">
                  <c:v>1.3898145907001573E-2</c:v>
                </c:pt>
                <c:pt idx="14">
                  <c:v>1.2404213396196736E-2</c:v>
                </c:pt>
                <c:pt idx="15">
                  <c:v>1.0926504588773155E-2</c:v>
                </c:pt>
                <c:pt idx="16">
                  <c:v>9.4656142447169973E-3</c:v>
                </c:pt>
                <c:pt idx="17">
                  <c:v>8.0218535586309338E-3</c:v>
                </c:pt>
                <c:pt idx="18">
                  <c:v>6.9788308068346547E-3</c:v>
                </c:pt>
                <c:pt idx="19">
                  <c:v>3.3131410111933704E-3</c:v>
                </c:pt>
                <c:pt idx="20">
                  <c:v>0</c:v>
                </c:pt>
                <c:pt idx="21">
                  <c:v>2.1512720909996506E-3</c:v>
                </c:pt>
                <c:pt idx="22">
                  <c:v>8.5769775595825426E-4</c:v>
                </c:pt>
                <c:pt idx="23">
                  <c:v>3.837778097815797E-4</c:v>
                </c:pt>
                <c:pt idx="24">
                  <c:v>3.9424679127392147E-5</c:v>
                </c:pt>
                <c:pt idx="25">
                  <c:v>1.2884124155712077E-6</c:v>
                </c:pt>
                <c:pt idx="26">
                  <c:v>8.3306528113873517E-7</c:v>
                </c:pt>
                <c:pt idx="27">
                  <c:v>8.3306528113873517E-7</c:v>
                </c:pt>
                <c:pt idx="28">
                  <c:v>8.3306528113873517E-7</c:v>
                </c:pt>
                <c:pt idx="29">
                  <c:v>8.3306528113873517E-7</c:v>
                </c:pt>
                <c:pt idx="30">
                  <c:v>8.3306528113873517E-7</c:v>
                </c:pt>
                <c:pt idx="31">
                  <c:v>8.3306528113873517E-7</c:v>
                </c:pt>
                <c:pt idx="32">
                  <c:v>8.3306528113873517E-7</c:v>
                </c:pt>
                <c:pt idx="33">
                  <c:v>8.3306528113873517E-7</c:v>
                </c:pt>
                <c:pt idx="34">
                  <c:v>8.3306528113873517E-7</c:v>
                </c:pt>
                <c:pt idx="35">
                  <c:v>8.3306528113873517E-7</c:v>
                </c:pt>
                <c:pt idx="36">
                  <c:v>8.3306528113873517E-7</c:v>
                </c:pt>
                <c:pt idx="37">
                  <c:v>8.3306528113873517E-7</c:v>
                </c:pt>
                <c:pt idx="38">
                  <c:v>8.3306528113873517E-7</c:v>
                </c:pt>
                <c:pt idx="39">
                  <c:v>8.3306528113873517E-7</c:v>
                </c:pt>
                <c:pt idx="40">
                  <c:v>8.3306528113873517E-7</c:v>
                </c:pt>
                <c:pt idx="41">
                  <c:v>8.3306528113873517E-7</c:v>
                </c:pt>
                <c:pt idx="42">
                  <c:v>8.3306528113873517E-7</c:v>
                </c:pt>
                <c:pt idx="43">
                  <c:v>8.3306528113873517E-7</c:v>
                </c:pt>
                <c:pt idx="44">
                  <c:v>8.3306528113873517E-7</c:v>
                </c:pt>
                <c:pt idx="45">
                  <c:v>8.3306528113873517E-7</c:v>
                </c:pt>
                <c:pt idx="46">
                  <c:v>8.3306528113873517E-7</c:v>
                </c:pt>
                <c:pt idx="47">
                  <c:v>8.3306528113873517E-7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90-4D45-A764-BD3598C6CC65}"/>
            </c:ext>
          </c:extLst>
        </c:ser>
        <c:ser>
          <c:idx val="7"/>
          <c:order val="7"/>
          <c:tx>
            <c:strRef>
              <c:f>'Terme de pénalité 0,8'!$K$40</c:f>
              <c:strCache>
                <c:ptCount val="1"/>
                <c:pt idx="0">
                  <c:v>Actif 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0,8'!$K$41:$K$88</c:f>
              <c:numCache>
                <c:formatCode>0%</c:formatCode>
                <c:ptCount val="48"/>
                <c:pt idx="0">
                  <c:v>5.4114550469320621E-2</c:v>
                </c:pt>
                <c:pt idx="1">
                  <c:v>5.3874148490638707E-2</c:v>
                </c:pt>
                <c:pt idx="2">
                  <c:v>5.3611315537270249E-2</c:v>
                </c:pt>
                <c:pt idx="3">
                  <c:v>5.3332083052391795E-2</c:v>
                </c:pt>
                <c:pt idx="4">
                  <c:v>5.3035146934159692E-2</c:v>
                </c:pt>
                <c:pt idx="5">
                  <c:v>5.2722036325759843E-2</c:v>
                </c:pt>
                <c:pt idx="6">
                  <c:v>5.2392595982019195E-2</c:v>
                </c:pt>
                <c:pt idx="7">
                  <c:v>5.2046525697501948E-2</c:v>
                </c:pt>
                <c:pt idx="8">
                  <c:v>5.1684139583525503E-2</c:v>
                </c:pt>
                <c:pt idx="9">
                  <c:v>5.1305379105811129E-2</c:v>
                </c:pt>
                <c:pt idx="10">
                  <c:v>5.091016977824861E-2</c:v>
                </c:pt>
                <c:pt idx="11">
                  <c:v>5.0498295779516339E-2</c:v>
                </c:pt>
                <c:pt idx="12">
                  <c:v>5.0069412998435169E-2</c:v>
                </c:pt>
                <c:pt idx="13">
                  <c:v>4.9622995977974392E-2</c:v>
                </c:pt>
                <c:pt idx="14">
                  <c:v>4.9158271031518451E-2</c:v>
                </c:pt>
                <c:pt idx="15">
                  <c:v>4.8669336259172434E-2</c:v>
                </c:pt>
                <c:pt idx="16">
                  <c:v>4.8162949251816557E-2</c:v>
                </c:pt>
                <c:pt idx="17">
                  <c:v>4.7631717645592063E-2</c:v>
                </c:pt>
                <c:pt idx="18">
                  <c:v>4.7697102383720207E-2</c:v>
                </c:pt>
                <c:pt idx="19">
                  <c:v>4.7926896189209346E-2</c:v>
                </c:pt>
                <c:pt idx="20">
                  <c:v>4.9391090071832178E-2</c:v>
                </c:pt>
                <c:pt idx="21">
                  <c:v>4.4951144243610089E-2</c:v>
                </c:pt>
                <c:pt idx="22">
                  <c:v>4.3847834287142409E-2</c:v>
                </c:pt>
                <c:pt idx="23">
                  <c:v>4.368831123035502E-2</c:v>
                </c:pt>
                <c:pt idx="24">
                  <c:v>4.0706623034368679E-2</c:v>
                </c:pt>
                <c:pt idx="25">
                  <c:v>4.2572525933250956E-2</c:v>
                </c:pt>
                <c:pt idx="26">
                  <c:v>3.5954049147155512E-2</c:v>
                </c:pt>
                <c:pt idx="27">
                  <c:v>3.5431895769682246E-2</c:v>
                </c:pt>
                <c:pt idx="28">
                  <c:v>3.1134570388515272E-2</c:v>
                </c:pt>
                <c:pt idx="29">
                  <c:v>2.8978376382506745E-2</c:v>
                </c:pt>
                <c:pt idx="30">
                  <c:v>2.4378705912540002E-2</c:v>
                </c:pt>
                <c:pt idx="31">
                  <c:v>2.0316463030121822E-2</c:v>
                </c:pt>
                <c:pt idx="32">
                  <c:v>1.6866420519475001E-2</c:v>
                </c:pt>
                <c:pt idx="33">
                  <c:v>1.1222384221729984E-2</c:v>
                </c:pt>
                <c:pt idx="34">
                  <c:v>6.5511124077893461E-3</c:v>
                </c:pt>
                <c:pt idx="35">
                  <c:v>2.5621190764229004E-3</c:v>
                </c:pt>
                <c:pt idx="36">
                  <c:v>1.8263266714495753E-4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90-4D45-A764-BD3598C6CC65}"/>
            </c:ext>
          </c:extLst>
        </c:ser>
        <c:ser>
          <c:idx val="8"/>
          <c:order val="8"/>
          <c:tx>
            <c:strRef>
              <c:f>'Terme de pénalité 0,8'!$L$40</c:f>
              <c:strCache>
                <c:ptCount val="1"/>
                <c:pt idx="0">
                  <c:v>Actif 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0,8'!$C$41:$C$88</c:f>
              <c:numCache>
                <c:formatCode>0.0%</c:formatCode>
                <c:ptCount val="48"/>
                <c:pt idx="0">
                  <c:v>4.9999997762982147E-3</c:v>
                </c:pt>
                <c:pt idx="1">
                  <c:v>1.0000000013836101E-2</c:v>
                </c:pt>
                <c:pt idx="2">
                  <c:v>1.5000000013391135E-2</c:v>
                </c:pt>
                <c:pt idx="3">
                  <c:v>2.0000000016526139E-2</c:v>
                </c:pt>
                <c:pt idx="4">
                  <c:v>2.5000000014149176E-2</c:v>
                </c:pt>
                <c:pt idx="5">
                  <c:v>3.0000000014263471E-2</c:v>
                </c:pt>
                <c:pt idx="6">
                  <c:v>3.5000000015442553E-2</c:v>
                </c:pt>
                <c:pt idx="7">
                  <c:v>4.0000000014380296E-2</c:v>
                </c:pt>
                <c:pt idx="8">
                  <c:v>4.5000000014628457E-2</c:v>
                </c:pt>
                <c:pt idx="9">
                  <c:v>5.0000000014196633E-2</c:v>
                </c:pt>
                <c:pt idx="10">
                  <c:v>5.5000000013745019E-2</c:v>
                </c:pt>
                <c:pt idx="11">
                  <c:v>6.0000000013270161E-2</c:v>
                </c:pt>
                <c:pt idx="12">
                  <c:v>6.500000001276976E-2</c:v>
                </c:pt>
                <c:pt idx="13">
                  <c:v>7.0000000012240521E-2</c:v>
                </c:pt>
                <c:pt idx="14">
                  <c:v>7.5000000011677226E-2</c:v>
                </c:pt>
                <c:pt idx="15">
                  <c:v>8.0000000011068051E-2</c:v>
                </c:pt>
                <c:pt idx="16">
                  <c:v>8.5000000010394053E-2</c:v>
                </c:pt>
                <c:pt idx="17">
                  <c:v>9.0000000009646294E-2</c:v>
                </c:pt>
                <c:pt idx="18">
                  <c:v>9.4999999999991189E-2</c:v>
                </c:pt>
                <c:pt idx="19">
                  <c:v>0.10000099999999999</c:v>
                </c:pt>
                <c:pt idx="20">
                  <c:v>0.10500000000000594</c:v>
                </c:pt>
                <c:pt idx="21">
                  <c:v>0.11000000000537405</c:v>
                </c:pt>
                <c:pt idx="22">
                  <c:v>0.11500000002907</c:v>
                </c:pt>
                <c:pt idx="23">
                  <c:v>0.12000000001740778</c:v>
                </c:pt>
                <c:pt idx="24">
                  <c:v>0.12500000038290487</c:v>
                </c:pt>
                <c:pt idx="25">
                  <c:v>0.13000000026858177</c:v>
                </c:pt>
                <c:pt idx="26">
                  <c:v>0.13500000003043577</c:v>
                </c:pt>
                <c:pt idx="27">
                  <c:v>0.13999999989048098</c:v>
                </c:pt>
                <c:pt idx="28">
                  <c:v>0.1449999999689566</c:v>
                </c:pt>
                <c:pt idx="29">
                  <c:v>0.15000000002689179</c:v>
                </c:pt>
                <c:pt idx="30">
                  <c:v>0.15499999998392594</c:v>
                </c:pt>
                <c:pt idx="31">
                  <c:v>0.16000000004871509</c:v>
                </c:pt>
                <c:pt idx="32">
                  <c:v>0.16500000014521074</c:v>
                </c:pt>
                <c:pt idx="33">
                  <c:v>0.17000000017597944</c:v>
                </c:pt>
                <c:pt idx="34">
                  <c:v>0.17499999996499471</c:v>
                </c:pt>
                <c:pt idx="35">
                  <c:v>0.18000000019193749</c:v>
                </c:pt>
                <c:pt idx="36">
                  <c:v>0.18500000021661103</c:v>
                </c:pt>
                <c:pt idx="37">
                  <c:v>0.19000000000014766</c:v>
                </c:pt>
                <c:pt idx="38">
                  <c:v>0.19500000000014767</c:v>
                </c:pt>
                <c:pt idx="39">
                  <c:v>0.20000099999999998</c:v>
                </c:pt>
                <c:pt idx="40">
                  <c:v>0.20500000000014768</c:v>
                </c:pt>
                <c:pt idx="41">
                  <c:v>0.21000000000014762</c:v>
                </c:pt>
                <c:pt idx="42">
                  <c:v>0.21500099999999997</c:v>
                </c:pt>
                <c:pt idx="43">
                  <c:v>0.22000000000014766</c:v>
                </c:pt>
                <c:pt idx="44">
                  <c:v>0.22500000000014772</c:v>
                </c:pt>
                <c:pt idx="45">
                  <c:v>0.23000099999999998</c:v>
                </c:pt>
                <c:pt idx="46">
                  <c:v>0.2350000000001477</c:v>
                </c:pt>
                <c:pt idx="47">
                  <c:v>0.23634032588801285</c:v>
                </c:pt>
              </c:numCache>
            </c:numRef>
          </c:cat>
          <c:val>
            <c:numRef>
              <c:f>'Terme de pénalité 0,8'!$L$41:$L$88</c:f>
              <c:numCache>
                <c:formatCode>0%</c:formatCode>
                <c:ptCount val="48"/>
                <c:pt idx="0">
                  <c:v>0.20109030915908774</c:v>
                </c:pt>
                <c:pt idx="1">
                  <c:v>0.2041061972709817</c:v>
                </c:pt>
                <c:pt idx="2">
                  <c:v>0.20695039794160797</c:v>
                </c:pt>
                <c:pt idx="3">
                  <c:v>0.20961882600104617</c:v>
                </c:pt>
                <c:pt idx="4">
                  <c:v>0.21210567690814611</c:v>
                </c:pt>
                <c:pt idx="5">
                  <c:v>0.21440768659111709</c:v>
                </c:pt>
                <c:pt idx="6">
                  <c:v>0.21652118816712793</c:v>
                </c:pt>
                <c:pt idx="7">
                  <c:v>0.21844236921386617</c:v>
                </c:pt>
                <c:pt idx="8">
                  <c:v>0.22016827271681069</c:v>
                </c:pt>
                <c:pt idx="9">
                  <c:v>0.22169569179795626</c:v>
                </c:pt>
                <c:pt idx="10">
                  <c:v>0.22302141159501235</c:v>
                </c:pt>
                <c:pt idx="11">
                  <c:v>0.22414190135239057</c:v>
                </c:pt>
                <c:pt idx="12">
                  <c:v>0.2250531328459956</c:v>
                </c:pt>
                <c:pt idx="13">
                  <c:v>0.22575023704829986</c:v>
                </c:pt>
                <c:pt idx="14">
                  <c:v>0.22622707518725607</c:v>
                </c:pt>
                <c:pt idx="15">
                  <c:v>0.2264745132808331</c:v>
                </c:pt>
                <c:pt idx="16">
                  <c:v>0.2264778755576741</c:v>
                </c:pt>
                <c:pt idx="17">
                  <c:v>0.22621599003823634</c:v>
                </c:pt>
                <c:pt idx="18">
                  <c:v>0.22631290770459941</c:v>
                </c:pt>
                <c:pt idx="19">
                  <c:v>0.22665352357322993</c:v>
                </c:pt>
                <c:pt idx="20">
                  <c:v>0.2288238504456688</c:v>
                </c:pt>
                <c:pt idx="21">
                  <c:v>0.2202865808012146</c:v>
                </c:pt>
                <c:pt idx="22">
                  <c:v>0.21540095378282051</c:v>
                </c:pt>
                <c:pt idx="23">
                  <c:v>0.20141772062819804</c:v>
                </c:pt>
                <c:pt idx="24">
                  <c:v>0.19839455369217088</c:v>
                </c:pt>
                <c:pt idx="25">
                  <c:v>0.19428116458490299</c:v>
                </c:pt>
                <c:pt idx="26">
                  <c:v>0.17701465796571858</c:v>
                </c:pt>
                <c:pt idx="27">
                  <c:v>0.16443423702990895</c:v>
                </c:pt>
                <c:pt idx="28">
                  <c:v>0.14095405100065037</c:v>
                </c:pt>
                <c:pt idx="29">
                  <c:v>0.12723630232939567</c:v>
                </c:pt>
                <c:pt idx="30">
                  <c:v>0.10309932231971668</c:v>
                </c:pt>
                <c:pt idx="31">
                  <c:v>8.3003615978385695E-2</c:v>
                </c:pt>
                <c:pt idx="32">
                  <c:v>6.7526706416279114E-2</c:v>
                </c:pt>
                <c:pt idx="33">
                  <c:v>4.3513932681058451E-2</c:v>
                </c:pt>
                <c:pt idx="34">
                  <c:v>2.5910916867204439E-2</c:v>
                </c:pt>
                <c:pt idx="35">
                  <c:v>1.1371988867333805E-2</c:v>
                </c:pt>
                <c:pt idx="36">
                  <c:v>1.3153461569481012E-3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90-4D45-A764-BD3598C6C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627696"/>
        <c:axId val="432632288"/>
      </c:areaChart>
      <c:catAx>
        <c:axId val="432627696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2632288"/>
        <c:crosses val="autoZero"/>
        <c:auto val="1"/>
        <c:lblAlgn val="ctr"/>
        <c:lblOffset val="100"/>
        <c:noMultiLvlLbl val="0"/>
      </c:catAx>
      <c:valAx>
        <c:axId val="432632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2627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290512</xdr:colOff>
      <xdr:row>55</xdr:row>
      <xdr:rowOff>114299</xdr:rowOff>
    </xdr:from>
    <xdr:to>
      <xdr:col>23</xdr:col>
      <xdr:colOff>581025</xdr:colOff>
      <xdr:row>73</xdr:row>
      <xdr:rowOff>66674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34</xdr:row>
      <xdr:rowOff>180975</xdr:rowOff>
    </xdr:from>
    <xdr:to>
      <xdr:col>16</xdr:col>
      <xdr:colOff>9525</xdr:colOff>
      <xdr:row>56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276225</xdr:colOff>
      <xdr:row>38</xdr:row>
      <xdr:rowOff>180975</xdr:rowOff>
    </xdr:from>
    <xdr:to>
      <xdr:col>22</xdr:col>
      <xdr:colOff>195262</xdr:colOff>
      <xdr:row>53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434067</xdr:colOff>
      <xdr:row>33</xdr:row>
      <xdr:rowOff>51707</xdr:rowOff>
    </xdr:from>
    <xdr:to>
      <xdr:col>19</xdr:col>
      <xdr:colOff>87086</xdr:colOff>
      <xdr:row>54</xdr:row>
      <xdr:rowOff>137431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628650</xdr:colOff>
      <xdr:row>102</xdr:row>
      <xdr:rowOff>176211</xdr:rowOff>
    </xdr:from>
    <xdr:to>
      <xdr:col>19</xdr:col>
      <xdr:colOff>190500</xdr:colOff>
      <xdr:row>127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461961</xdr:colOff>
      <xdr:row>55</xdr:row>
      <xdr:rowOff>128587</xdr:rowOff>
    </xdr:from>
    <xdr:to>
      <xdr:col>26</xdr:col>
      <xdr:colOff>257174</xdr:colOff>
      <xdr:row>70</xdr:row>
      <xdr:rowOff>14287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338137</xdr:colOff>
      <xdr:row>67</xdr:row>
      <xdr:rowOff>100012</xdr:rowOff>
    </xdr:from>
    <xdr:to>
      <xdr:col>13</xdr:col>
      <xdr:colOff>300037</xdr:colOff>
      <xdr:row>81</xdr:row>
      <xdr:rowOff>176212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347662</xdr:colOff>
      <xdr:row>45</xdr:row>
      <xdr:rowOff>33336</xdr:rowOff>
    </xdr:from>
    <xdr:to>
      <xdr:col>22</xdr:col>
      <xdr:colOff>238125</xdr:colOff>
      <xdr:row>63</xdr:row>
      <xdr:rowOff>57149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338137</xdr:colOff>
      <xdr:row>67</xdr:row>
      <xdr:rowOff>100012</xdr:rowOff>
    </xdr:from>
    <xdr:to>
      <xdr:col>12</xdr:col>
      <xdr:colOff>700087</xdr:colOff>
      <xdr:row>81</xdr:row>
      <xdr:rowOff>176212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"/>
  <sheetViews>
    <sheetView zoomScale="80" zoomScaleNormal="80" workbookViewId="0">
      <selection activeCell="B121" sqref="B121"/>
    </sheetView>
  </sheetViews>
  <sheetFormatPr defaultColWidth="29" defaultRowHeight="15" x14ac:dyDescent="0.25"/>
  <sheetData>
    <row r="1" spans="1:10" ht="21" x14ac:dyDescent="0.35">
      <c r="A1" s="1" t="s">
        <v>0</v>
      </c>
      <c r="B1" s="1" t="s">
        <v>121</v>
      </c>
      <c r="C1" s="1" t="s">
        <v>242</v>
      </c>
      <c r="D1" s="1" t="s">
        <v>243</v>
      </c>
      <c r="E1" s="1" t="s">
        <v>364</v>
      </c>
      <c r="F1" s="1" t="s">
        <v>485</v>
      </c>
      <c r="G1" s="1" t="s">
        <v>486</v>
      </c>
      <c r="H1" s="1" t="s">
        <v>607</v>
      </c>
      <c r="I1" s="1" t="s">
        <v>728</v>
      </c>
      <c r="J1" s="1" t="s">
        <v>969</v>
      </c>
    </row>
    <row r="2" spans="1:10" x14ac:dyDescent="0.25">
      <c r="A2">
        <v>16.328670500000001</v>
      </c>
      <c r="B2" t="s">
        <v>1</v>
      </c>
      <c r="C2" t="s">
        <v>122</v>
      </c>
      <c r="D2" t="s">
        <v>244</v>
      </c>
      <c r="E2">
        <v>31.8391406</v>
      </c>
      <c r="F2" t="s">
        <v>365</v>
      </c>
      <c r="G2" t="s">
        <v>487</v>
      </c>
      <c r="H2" t="s">
        <v>608</v>
      </c>
      <c r="I2" t="s">
        <v>729</v>
      </c>
      <c r="J2" t="s">
        <v>849</v>
      </c>
    </row>
    <row r="3" spans="1:10" x14ac:dyDescent="0.25">
      <c r="A3">
        <v>20.818115599999999</v>
      </c>
      <c r="B3" t="s">
        <v>2</v>
      </c>
      <c r="C3" t="s">
        <v>123</v>
      </c>
      <c r="D3" t="s">
        <v>245</v>
      </c>
      <c r="E3">
        <v>32.384474300000001</v>
      </c>
      <c r="F3" t="s">
        <v>366</v>
      </c>
      <c r="G3" t="s">
        <v>488</v>
      </c>
      <c r="H3" t="s">
        <v>609</v>
      </c>
      <c r="I3" t="s">
        <v>730</v>
      </c>
      <c r="J3" t="s">
        <v>850</v>
      </c>
    </row>
    <row r="4" spans="1:10" x14ac:dyDescent="0.25">
      <c r="A4">
        <v>24.231467299999998</v>
      </c>
      <c r="B4" t="s">
        <v>3</v>
      </c>
      <c r="C4" t="s">
        <v>124</v>
      </c>
      <c r="D4" t="s">
        <v>246</v>
      </c>
      <c r="E4">
        <v>84.687230400000004</v>
      </c>
      <c r="F4" t="s">
        <v>367</v>
      </c>
      <c r="G4" t="s">
        <v>489</v>
      </c>
      <c r="H4" t="s">
        <v>610</v>
      </c>
      <c r="I4" t="s">
        <v>731</v>
      </c>
      <c r="J4" t="s">
        <v>851</v>
      </c>
    </row>
    <row r="5" spans="1:10" x14ac:dyDescent="0.25">
      <c r="A5">
        <v>24.337779099999999</v>
      </c>
      <c r="B5" t="s">
        <v>4</v>
      </c>
      <c r="C5" t="s">
        <v>125</v>
      </c>
      <c r="D5" t="s">
        <v>247</v>
      </c>
      <c r="E5">
        <v>-13.697915</v>
      </c>
      <c r="F5" t="s">
        <v>368</v>
      </c>
      <c r="G5" t="s">
        <v>490</v>
      </c>
      <c r="H5" t="s">
        <v>611</v>
      </c>
      <c r="I5" t="s">
        <v>732</v>
      </c>
      <c r="J5" t="s">
        <v>852</v>
      </c>
    </row>
    <row r="6" spans="1:10" x14ac:dyDescent="0.25">
      <c r="A6">
        <v>21.464571599999999</v>
      </c>
      <c r="B6" t="s">
        <v>5</v>
      </c>
      <c r="C6" t="s">
        <v>126</v>
      </c>
      <c r="D6" t="s">
        <v>248</v>
      </c>
      <c r="E6">
        <v>108.9558423</v>
      </c>
      <c r="F6" t="s">
        <v>369</v>
      </c>
      <c r="G6" t="s">
        <v>491</v>
      </c>
      <c r="H6" t="s">
        <v>612</v>
      </c>
      <c r="I6" t="s">
        <v>733</v>
      </c>
      <c r="J6" t="s">
        <v>853</v>
      </c>
    </row>
    <row r="7" spans="1:10" x14ac:dyDescent="0.25">
      <c r="A7">
        <v>13.2740785</v>
      </c>
      <c r="B7" t="s">
        <v>6</v>
      </c>
      <c r="C7" t="s">
        <v>127</v>
      </c>
      <c r="D7" t="s">
        <v>249</v>
      </c>
      <c r="E7">
        <v>14.0411892</v>
      </c>
      <c r="F7" t="s">
        <v>370</v>
      </c>
      <c r="G7" t="s">
        <v>492</v>
      </c>
      <c r="H7" t="s">
        <v>613</v>
      </c>
      <c r="I7" t="s">
        <v>734</v>
      </c>
      <c r="J7" t="s">
        <v>854</v>
      </c>
    </row>
    <row r="8" spans="1:10" x14ac:dyDescent="0.25">
      <c r="A8">
        <v>7.2282003000000001</v>
      </c>
      <c r="B8" t="s">
        <v>7</v>
      </c>
      <c r="C8" t="s">
        <v>128</v>
      </c>
      <c r="D8" t="s">
        <v>250</v>
      </c>
      <c r="E8">
        <v>62.278535099999999</v>
      </c>
      <c r="F8" t="s">
        <v>371</v>
      </c>
      <c r="G8" t="s">
        <v>493</v>
      </c>
      <c r="H8" t="s">
        <v>614</v>
      </c>
      <c r="I8" t="s">
        <v>735</v>
      </c>
      <c r="J8" t="s">
        <v>855</v>
      </c>
    </row>
    <row r="9" spans="1:10" x14ac:dyDescent="0.25">
      <c r="A9">
        <v>16.4965607</v>
      </c>
      <c r="B9" t="s">
        <v>8</v>
      </c>
      <c r="C9" t="s">
        <v>129</v>
      </c>
      <c r="D9" t="s">
        <v>251</v>
      </c>
      <c r="E9">
        <v>23.620436900000001</v>
      </c>
      <c r="F9" t="s">
        <v>372</v>
      </c>
      <c r="G9" t="s">
        <v>494</v>
      </c>
      <c r="H9" t="s">
        <v>615</v>
      </c>
      <c r="I9" t="s">
        <v>736</v>
      </c>
      <c r="J9" t="s">
        <v>856</v>
      </c>
    </row>
    <row r="10" spans="1:10" x14ac:dyDescent="0.25">
      <c r="A10">
        <v>2.6888524999999999</v>
      </c>
      <c r="B10" t="s">
        <v>9</v>
      </c>
      <c r="C10" t="s">
        <v>130</v>
      </c>
      <c r="D10" t="s">
        <v>252</v>
      </c>
      <c r="E10">
        <v>101.259434</v>
      </c>
      <c r="F10" t="s">
        <v>373</v>
      </c>
      <c r="G10" t="s">
        <v>495</v>
      </c>
      <c r="H10" t="s">
        <v>616</v>
      </c>
      <c r="I10" t="s">
        <v>737</v>
      </c>
      <c r="J10" t="s">
        <v>857</v>
      </c>
    </row>
    <row r="11" spans="1:10" x14ac:dyDescent="0.25">
      <c r="A11">
        <v>19.625219900000001</v>
      </c>
      <c r="B11" t="s">
        <v>10</v>
      </c>
      <c r="C11" t="s">
        <v>131</v>
      </c>
      <c r="D11" t="s">
        <v>253</v>
      </c>
      <c r="E11">
        <v>9.5174643999999997</v>
      </c>
      <c r="F11" t="s">
        <v>374</v>
      </c>
      <c r="G11" t="s">
        <v>496</v>
      </c>
      <c r="H11" t="s">
        <v>617</v>
      </c>
      <c r="I11" t="s">
        <v>738</v>
      </c>
      <c r="J11" t="s">
        <v>858</v>
      </c>
    </row>
    <row r="12" spans="1:10" x14ac:dyDescent="0.25">
      <c r="A12">
        <v>15.3004163</v>
      </c>
      <c r="B12" t="s">
        <v>11</v>
      </c>
      <c r="C12" t="s">
        <v>132</v>
      </c>
      <c r="D12" t="s">
        <v>254</v>
      </c>
      <c r="E12">
        <v>9.4769634000000007</v>
      </c>
      <c r="F12" t="s">
        <v>375</v>
      </c>
      <c r="G12" t="s">
        <v>497</v>
      </c>
      <c r="H12" t="s">
        <v>618</v>
      </c>
      <c r="I12" t="s">
        <v>739</v>
      </c>
      <c r="J12" t="s">
        <v>859</v>
      </c>
    </row>
    <row r="13" spans="1:10" x14ac:dyDescent="0.25">
      <c r="A13">
        <v>8.5993521000000008</v>
      </c>
      <c r="B13" t="s">
        <v>12</v>
      </c>
      <c r="C13" t="s">
        <v>133</v>
      </c>
      <c r="D13" t="s">
        <v>255</v>
      </c>
      <c r="E13">
        <v>69.024027099999998</v>
      </c>
      <c r="F13" t="s">
        <v>376</v>
      </c>
      <c r="G13" t="s">
        <v>498</v>
      </c>
      <c r="H13" t="s">
        <v>619</v>
      </c>
      <c r="I13" t="s">
        <v>740</v>
      </c>
      <c r="J13" t="s">
        <v>860</v>
      </c>
    </row>
    <row r="14" spans="1:10" x14ac:dyDescent="0.25">
      <c r="A14">
        <v>7.9445730000000001</v>
      </c>
      <c r="B14" t="s">
        <v>13</v>
      </c>
      <c r="C14" t="s">
        <v>134</v>
      </c>
      <c r="D14" t="s">
        <v>256</v>
      </c>
      <c r="E14">
        <v>27.2668772</v>
      </c>
      <c r="F14" t="s">
        <v>377</v>
      </c>
      <c r="G14" t="s">
        <v>499</v>
      </c>
      <c r="H14" t="s">
        <v>620</v>
      </c>
      <c r="I14" t="s">
        <v>741</v>
      </c>
      <c r="J14" t="s">
        <v>861</v>
      </c>
    </row>
    <row r="15" spans="1:10" x14ac:dyDescent="0.25">
      <c r="A15">
        <v>18.095856000000001</v>
      </c>
      <c r="B15" t="s">
        <v>14</v>
      </c>
      <c r="C15" t="s">
        <v>135</v>
      </c>
      <c r="D15" t="s">
        <v>257</v>
      </c>
      <c r="E15">
        <v>48.030896499999997</v>
      </c>
      <c r="F15" t="s">
        <v>378</v>
      </c>
      <c r="G15" t="s">
        <v>500</v>
      </c>
      <c r="H15" t="s">
        <v>621</v>
      </c>
      <c r="I15" t="s">
        <v>742</v>
      </c>
      <c r="J15" t="s">
        <v>862</v>
      </c>
    </row>
    <row r="16" spans="1:10" x14ac:dyDescent="0.25">
      <c r="A16">
        <v>9.5514053000000008</v>
      </c>
      <c r="B16" t="s">
        <v>15</v>
      </c>
      <c r="C16" t="s">
        <v>136</v>
      </c>
      <c r="D16" t="s">
        <v>258</v>
      </c>
      <c r="E16">
        <v>65.536474100000007</v>
      </c>
      <c r="F16" t="s">
        <v>379</v>
      </c>
      <c r="G16" t="s">
        <v>501</v>
      </c>
      <c r="H16" t="s">
        <v>622</v>
      </c>
      <c r="I16" t="s">
        <v>743</v>
      </c>
      <c r="J16" t="s">
        <v>863</v>
      </c>
    </row>
    <row r="17" spans="1:10" x14ac:dyDescent="0.25">
      <c r="A17">
        <v>16.524280600000001</v>
      </c>
      <c r="B17" t="s">
        <v>16</v>
      </c>
      <c r="C17" t="s">
        <v>137</v>
      </c>
      <c r="D17" t="s">
        <v>259</v>
      </c>
      <c r="E17">
        <v>72.941009100000002</v>
      </c>
      <c r="F17" t="s">
        <v>380</v>
      </c>
      <c r="G17" t="s">
        <v>502</v>
      </c>
      <c r="H17" t="s">
        <v>623</v>
      </c>
      <c r="I17" t="s">
        <v>744</v>
      </c>
      <c r="J17" t="s">
        <v>864</v>
      </c>
    </row>
    <row r="18" spans="1:10" x14ac:dyDescent="0.25">
      <c r="A18">
        <v>19.2993214</v>
      </c>
      <c r="B18" t="s">
        <v>17</v>
      </c>
      <c r="C18" t="s">
        <v>138</v>
      </c>
      <c r="D18" t="s">
        <v>260</v>
      </c>
      <c r="E18">
        <v>18.743482799999999</v>
      </c>
      <c r="F18" t="s">
        <v>381</v>
      </c>
      <c r="G18" t="s">
        <v>503</v>
      </c>
      <c r="H18" t="s">
        <v>624</v>
      </c>
      <c r="I18" t="s">
        <v>745</v>
      </c>
      <c r="J18" t="s">
        <v>865</v>
      </c>
    </row>
    <row r="19" spans="1:10" x14ac:dyDescent="0.25">
      <c r="A19">
        <v>13.8646613</v>
      </c>
      <c r="B19" t="s">
        <v>18</v>
      </c>
      <c r="C19" t="s">
        <v>139</v>
      </c>
      <c r="D19" t="s">
        <v>261</v>
      </c>
      <c r="E19">
        <v>15.0538361</v>
      </c>
      <c r="F19" t="s">
        <v>382</v>
      </c>
      <c r="G19" t="s">
        <v>504</v>
      </c>
      <c r="H19" t="s">
        <v>625</v>
      </c>
      <c r="I19" t="s">
        <v>746</v>
      </c>
      <c r="J19" t="s">
        <v>866</v>
      </c>
    </row>
    <row r="20" spans="1:10" x14ac:dyDescent="0.25">
      <c r="A20">
        <v>21.508768499999999</v>
      </c>
      <c r="B20" t="s">
        <v>19</v>
      </c>
      <c r="C20" t="s">
        <v>140</v>
      </c>
      <c r="D20" t="s">
        <v>262</v>
      </c>
      <c r="E20">
        <v>50.1141042</v>
      </c>
      <c r="F20" t="s">
        <v>383</v>
      </c>
      <c r="G20" t="s">
        <v>505</v>
      </c>
      <c r="H20" t="s">
        <v>626</v>
      </c>
      <c r="I20" t="s">
        <v>747</v>
      </c>
      <c r="J20" t="s">
        <v>867</v>
      </c>
    </row>
    <row r="21" spans="1:10" x14ac:dyDescent="0.25">
      <c r="A21">
        <v>16.396016299999999</v>
      </c>
      <c r="B21" t="s">
        <v>20</v>
      </c>
      <c r="C21" t="s">
        <v>141</v>
      </c>
      <c r="D21" t="s">
        <v>263</v>
      </c>
      <c r="E21">
        <v>33.638988300000001</v>
      </c>
      <c r="F21" t="s">
        <v>384</v>
      </c>
      <c r="G21" t="s">
        <v>506</v>
      </c>
      <c r="H21" t="s">
        <v>627</v>
      </c>
      <c r="I21" t="s">
        <v>748</v>
      </c>
      <c r="J21" t="s">
        <v>868</v>
      </c>
    </row>
    <row r="22" spans="1:10" x14ac:dyDescent="0.25">
      <c r="A22">
        <v>12.758771599999999</v>
      </c>
      <c r="B22" t="s">
        <v>21</v>
      </c>
      <c r="C22" t="s">
        <v>142</v>
      </c>
      <c r="D22" t="s">
        <v>264</v>
      </c>
      <c r="E22">
        <v>16.358088299999999</v>
      </c>
      <c r="F22" t="s">
        <v>385</v>
      </c>
      <c r="G22" t="s">
        <v>507</v>
      </c>
      <c r="H22" t="s">
        <v>628</v>
      </c>
      <c r="I22" t="s">
        <v>749</v>
      </c>
      <c r="J22" t="s">
        <v>869</v>
      </c>
    </row>
    <row r="23" spans="1:10" x14ac:dyDescent="0.25">
      <c r="A23">
        <v>13.6806945</v>
      </c>
      <c r="B23" t="s">
        <v>22</v>
      </c>
      <c r="C23" t="s">
        <v>143</v>
      </c>
      <c r="D23" t="s">
        <v>265</v>
      </c>
      <c r="E23">
        <v>81.666162600000007</v>
      </c>
      <c r="F23" t="s">
        <v>386</v>
      </c>
      <c r="G23" t="s">
        <v>508</v>
      </c>
      <c r="H23" t="s">
        <v>629</v>
      </c>
      <c r="I23" t="s">
        <v>750</v>
      </c>
      <c r="J23" t="s">
        <v>870</v>
      </c>
    </row>
    <row r="24" spans="1:10" x14ac:dyDescent="0.25">
      <c r="A24">
        <v>0.95677610000000002</v>
      </c>
      <c r="B24" t="s">
        <v>23</v>
      </c>
      <c r="C24" t="s">
        <v>144</v>
      </c>
      <c r="D24" t="s">
        <v>266</v>
      </c>
      <c r="E24">
        <v>110.9825561</v>
      </c>
      <c r="F24" t="s">
        <v>387</v>
      </c>
      <c r="G24" t="s">
        <v>509</v>
      </c>
      <c r="H24" t="s">
        <v>630</v>
      </c>
      <c r="I24" t="s">
        <v>751</v>
      </c>
      <c r="J24" t="s">
        <v>871</v>
      </c>
    </row>
    <row r="25" spans="1:10" x14ac:dyDescent="0.25">
      <c r="A25">
        <v>14.8535711</v>
      </c>
      <c r="B25" t="s">
        <v>24</v>
      </c>
      <c r="C25" t="s">
        <v>145</v>
      </c>
      <c r="D25" t="s">
        <v>267</v>
      </c>
      <c r="E25">
        <v>22.627328899999998</v>
      </c>
      <c r="F25" t="s">
        <v>388</v>
      </c>
      <c r="G25" t="s">
        <v>510</v>
      </c>
      <c r="H25" t="s">
        <v>631</v>
      </c>
      <c r="I25" t="s">
        <v>752</v>
      </c>
      <c r="J25" t="s">
        <v>872</v>
      </c>
    </row>
    <row r="26" spans="1:10" x14ac:dyDescent="0.25">
      <c r="A26">
        <v>15.0318358</v>
      </c>
      <c r="B26" t="s">
        <v>25</v>
      </c>
      <c r="C26" t="s">
        <v>146</v>
      </c>
      <c r="D26" t="s">
        <v>268</v>
      </c>
      <c r="E26">
        <v>54.354773399999999</v>
      </c>
      <c r="F26" t="s">
        <v>389</v>
      </c>
      <c r="G26" t="s">
        <v>511</v>
      </c>
      <c r="H26" t="s">
        <v>632</v>
      </c>
      <c r="I26" t="s">
        <v>753</v>
      </c>
      <c r="J26" t="s">
        <v>873</v>
      </c>
    </row>
    <row r="27" spans="1:10" x14ac:dyDescent="0.25">
      <c r="A27">
        <v>14.783968700000001</v>
      </c>
      <c r="B27" t="s">
        <v>26</v>
      </c>
      <c r="C27" t="s">
        <v>147</v>
      </c>
      <c r="D27" t="s">
        <v>269</v>
      </c>
      <c r="E27">
        <v>96.1604873</v>
      </c>
      <c r="F27" t="s">
        <v>390</v>
      </c>
      <c r="G27" t="s">
        <v>512</v>
      </c>
      <c r="H27" t="s">
        <v>633</v>
      </c>
      <c r="I27" t="s">
        <v>754</v>
      </c>
      <c r="J27" t="s">
        <v>874</v>
      </c>
    </row>
    <row r="28" spans="1:10" x14ac:dyDescent="0.25">
      <c r="A28">
        <v>8.0184756999999998</v>
      </c>
      <c r="B28" t="s">
        <v>27</v>
      </c>
      <c r="C28" t="s">
        <v>148</v>
      </c>
      <c r="D28" t="s">
        <v>270</v>
      </c>
      <c r="E28">
        <v>76.469762299999999</v>
      </c>
      <c r="F28" t="s">
        <v>391</v>
      </c>
      <c r="G28" t="s">
        <v>513</v>
      </c>
      <c r="H28" t="s">
        <v>634</v>
      </c>
      <c r="I28" t="s">
        <v>755</v>
      </c>
      <c r="J28" t="s">
        <v>875</v>
      </c>
    </row>
    <row r="29" spans="1:10" x14ac:dyDescent="0.25">
      <c r="A29">
        <v>14.7165765</v>
      </c>
      <c r="B29" t="s">
        <v>28</v>
      </c>
      <c r="C29" t="s">
        <v>149</v>
      </c>
      <c r="D29" t="s">
        <v>271</v>
      </c>
      <c r="E29">
        <v>94.059208400000003</v>
      </c>
      <c r="F29" t="s">
        <v>392</v>
      </c>
      <c r="G29" t="s">
        <v>514</v>
      </c>
      <c r="H29" t="s">
        <v>635</v>
      </c>
      <c r="I29" t="s">
        <v>756</v>
      </c>
      <c r="J29" t="s">
        <v>876</v>
      </c>
    </row>
    <row r="30" spans="1:10" x14ac:dyDescent="0.25">
      <c r="A30">
        <v>11.6402827</v>
      </c>
      <c r="B30" t="s">
        <v>29</v>
      </c>
      <c r="C30" t="s">
        <v>150</v>
      </c>
      <c r="D30" t="s">
        <v>272</v>
      </c>
      <c r="E30">
        <v>47.091358</v>
      </c>
      <c r="F30" t="s">
        <v>393</v>
      </c>
      <c r="G30" t="s">
        <v>515</v>
      </c>
      <c r="H30" t="s">
        <v>636</v>
      </c>
      <c r="I30" t="s">
        <v>757</v>
      </c>
      <c r="J30" t="s">
        <v>877</v>
      </c>
    </row>
    <row r="31" spans="1:10" x14ac:dyDescent="0.25">
      <c r="A31">
        <v>18.035458800000001</v>
      </c>
      <c r="B31" t="s">
        <v>30</v>
      </c>
      <c r="C31" t="s">
        <v>151</v>
      </c>
      <c r="D31" t="s">
        <v>273</v>
      </c>
      <c r="E31">
        <v>84.647913900000006</v>
      </c>
      <c r="F31" t="s">
        <v>394</v>
      </c>
      <c r="G31" t="s">
        <v>516</v>
      </c>
      <c r="H31" t="s">
        <v>637</v>
      </c>
      <c r="I31" t="s">
        <v>758</v>
      </c>
      <c r="J31" t="s">
        <v>878</v>
      </c>
    </row>
    <row r="32" spans="1:10" x14ac:dyDescent="0.25">
      <c r="A32">
        <v>11.9596515</v>
      </c>
      <c r="B32" t="s">
        <v>31</v>
      </c>
      <c r="C32" t="s">
        <v>152</v>
      </c>
      <c r="D32" t="s">
        <v>274</v>
      </c>
      <c r="E32">
        <v>100.248437</v>
      </c>
      <c r="F32" t="s">
        <v>395</v>
      </c>
      <c r="G32" t="s">
        <v>517</v>
      </c>
      <c r="H32" t="s">
        <v>638</v>
      </c>
      <c r="I32" t="s">
        <v>759</v>
      </c>
      <c r="J32" t="s">
        <v>879</v>
      </c>
    </row>
    <row r="33" spans="1:10" x14ac:dyDescent="0.25">
      <c r="A33">
        <v>24.484289799999999</v>
      </c>
      <c r="B33" t="s">
        <v>32</v>
      </c>
      <c r="C33" t="s">
        <v>153</v>
      </c>
      <c r="D33" t="s">
        <v>275</v>
      </c>
      <c r="E33">
        <v>77.308302499999996</v>
      </c>
      <c r="F33" t="s">
        <v>396</v>
      </c>
      <c r="G33" t="s">
        <v>518</v>
      </c>
      <c r="H33" t="s">
        <v>639</v>
      </c>
      <c r="I33" t="s">
        <v>760</v>
      </c>
      <c r="J33" t="s">
        <v>880</v>
      </c>
    </row>
    <row r="34" spans="1:10" x14ac:dyDescent="0.25">
      <c r="A34">
        <v>10.8778057</v>
      </c>
      <c r="B34" t="s">
        <v>33</v>
      </c>
      <c r="C34" t="s">
        <v>154</v>
      </c>
      <c r="D34" t="s">
        <v>276</v>
      </c>
      <c r="E34">
        <v>119.79278170000001</v>
      </c>
      <c r="F34" t="s">
        <v>397</v>
      </c>
      <c r="G34" t="s">
        <v>519</v>
      </c>
      <c r="H34" t="s">
        <v>640</v>
      </c>
      <c r="I34" t="s">
        <v>761</v>
      </c>
      <c r="J34" t="s">
        <v>881</v>
      </c>
    </row>
    <row r="35" spans="1:10" x14ac:dyDescent="0.25">
      <c r="A35">
        <v>26.8030744</v>
      </c>
      <c r="B35" t="s">
        <v>34</v>
      </c>
      <c r="C35" t="s">
        <v>155</v>
      </c>
      <c r="D35" t="s">
        <v>277</v>
      </c>
      <c r="E35">
        <v>21.6097991</v>
      </c>
      <c r="F35" t="s">
        <v>398</v>
      </c>
      <c r="G35" t="s">
        <v>520</v>
      </c>
      <c r="H35" t="s">
        <v>641</v>
      </c>
      <c r="I35" t="s">
        <v>762</v>
      </c>
      <c r="J35" t="s">
        <v>882</v>
      </c>
    </row>
    <row r="36" spans="1:10" x14ac:dyDescent="0.25">
      <c r="A36">
        <v>18.415395199999999</v>
      </c>
      <c r="B36" t="s">
        <v>35</v>
      </c>
      <c r="C36" t="s">
        <v>156</v>
      </c>
      <c r="D36" t="s">
        <v>278</v>
      </c>
      <c r="E36">
        <v>32.187203500000003</v>
      </c>
      <c r="F36" t="s">
        <v>399</v>
      </c>
      <c r="G36" t="s">
        <v>521</v>
      </c>
      <c r="H36" t="s">
        <v>642</v>
      </c>
      <c r="I36" t="s">
        <v>763</v>
      </c>
      <c r="J36" t="s">
        <v>883</v>
      </c>
    </row>
    <row r="37" spans="1:10" x14ac:dyDescent="0.25">
      <c r="A37">
        <v>14.3802465</v>
      </c>
      <c r="B37" t="s">
        <v>36</v>
      </c>
      <c r="C37" t="s">
        <v>157</v>
      </c>
      <c r="D37" t="s">
        <v>279</v>
      </c>
      <c r="E37">
        <v>73.6180083</v>
      </c>
      <c r="F37" t="s">
        <v>400</v>
      </c>
      <c r="G37" t="s">
        <v>522</v>
      </c>
      <c r="H37" t="s">
        <v>643</v>
      </c>
      <c r="I37" t="s">
        <v>764</v>
      </c>
      <c r="J37" t="s">
        <v>884</v>
      </c>
    </row>
    <row r="38" spans="1:10" x14ac:dyDescent="0.25">
      <c r="A38">
        <v>23.869120800000001</v>
      </c>
      <c r="B38" t="s">
        <v>37</v>
      </c>
      <c r="C38" t="s">
        <v>158</v>
      </c>
      <c r="D38" t="s">
        <v>280</v>
      </c>
      <c r="E38">
        <v>30.0386281</v>
      </c>
      <c r="F38" t="s">
        <v>401</v>
      </c>
      <c r="G38" t="s">
        <v>523</v>
      </c>
      <c r="H38" t="s">
        <v>644</v>
      </c>
      <c r="I38" t="s">
        <v>765</v>
      </c>
      <c r="J38" t="s">
        <v>885</v>
      </c>
    </row>
    <row r="39" spans="1:10" x14ac:dyDescent="0.25">
      <c r="A39">
        <v>15.900289799999999</v>
      </c>
      <c r="B39" t="s">
        <v>38</v>
      </c>
      <c r="C39" t="s">
        <v>159</v>
      </c>
      <c r="D39" t="s">
        <v>281</v>
      </c>
      <c r="E39">
        <v>76.525875200000002</v>
      </c>
      <c r="F39" t="s">
        <v>402</v>
      </c>
      <c r="G39" t="s">
        <v>524</v>
      </c>
      <c r="H39" t="s">
        <v>645</v>
      </c>
      <c r="I39" t="s">
        <v>766</v>
      </c>
      <c r="J39" t="s">
        <v>886</v>
      </c>
    </row>
    <row r="40" spans="1:10" x14ac:dyDescent="0.25">
      <c r="A40">
        <v>21.310859399999998</v>
      </c>
      <c r="B40" t="s">
        <v>39</v>
      </c>
      <c r="C40" t="s">
        <v>160</v>
      </c>
      <c r="D40" t="s">
        <v>282</v>
      </c>
      <c r="E40">
        <v>74.383111600000007</v>
      </c>
      <c r="F40" t="s">
        <v>403</v>
      </c>
      <c r="G40" t="s">
        <v>525</v>
      </c>
      <c r="H40" t="s">
        <v>646</v>
      </c>
      <c r="I40" t="s">
        <v>767</v>
      </c>
      <c r="J40" t="s">
        <v>887</v>
      </c>
    </row>
    <row r="41" spans="1:10" x14ac:dyDescent="0.25">
      <c r="A41">
        <v>17.0961778</v>
      </c>
      <c r="B41" t="s">
        <v>40</v>
      </c>
      <c r="C41" t="s">
        <v>161</v>
      </c>
      <c r="D41" t="s">
        <v>283</v>
      </c>
      <c r="E41">
        <v>71.020425799999998</v>
      </c>
      <c r="F41" t="s">
        <v>404</v>
      </c>
      <c r="G41" t="s">
        <v>526</v>
      </c>
      <c r="H41" t="s">
        <v>647</v>
      </c>
      <c r="I41" t="s">
        <v>768</v>
      </c>
      <c r="J41" t="s">
        <v>888</v>
      </c>
    </row>
    <row r="42" spans="1:10" x14ac:dyDescent="0.25">
      <c r="A42">
        <v>21.13616</v>
      </c>
      <c r="B42" t="s">
        <v>41</v>
      </c>
      <c r="C42" t="s">
        <v>162</v>
      </c>
      <c r="D42" t="s">
        <v>284</v>
      </c>
      <c r="E42">
        <v>67.007497400000005</v>
      </c>
      <c r="F42" t="s">
        <v>405</v>
      </c>
      <c r="G42" t="s">
        <v>527</v>
      </c>
      <c r="H42" t="s">
        <v>648</v>
      </c>
      <c r="I42" t="s">
        <v>769</v>
      </c>
      <c r="J42" t="s">
        <v>889</v>
      </c>
    </row>
    <row r="43" spans="1:10" x14ac:dyDescent="0.25">
      <c r="A43">
        <v>4.9720360000000001</v>
      </c>
      <c r="B43" t="s">
        <v>42</v>
      </c>
      <c r="C43" t="s">
        <v>163</v>
      </c>
      <c r="D43" t="s">
        <v>285</v>
      </c>
      <c r="E43">
        <v>73.999590499999996</v>
      </c>
      <c r="F43" t="s">
        <v>406</v>
      </c>
      <c r="G43" t="s">
        <v>528</v>
      </c>
      <c r="H43" t="s">
        <v>649</v>
      </c>
      <c r="I43" t="s">
        <v>770</v>
      </c>
      <c r="J43" t="s">
        <v>890</v>
      </c>
    </row>
    <row r="44" spans="1:10" x14ac:dyDescent="0.25">
      <c r="A44">
        <v>23.531717</v>
      </c>
      <c r="B44" t="s">
        <v>43</v>
      </c>
      <c r="C44" t="s">
        <v>164</v>
      </c>
      <c r="D44" t="s">
        <v>286</v>
      </c>
      <c r="E44">
        <v>74.190425099999999</v>
      </c>
      <c r="F44" t="s">
        <v>407</v>
      </c>
      <c r="G44" t="s">
        <v>529</v>
      </c>
      <c r="H44" t="s">
        <v>650</v>
      </c>
      <c r="I44" t="s">
        <v>771</v>
      </c>
      <c r="J44" t="s">
        <v>891</v>
      </c>
    </row>
    <row r="45" spans="1:10" x14ac:dyDescent="0.25">
      <c r="A45">
        <v>9.8999593000000008</v>
      </c>
      <c r="B45" t="s">
        <v>44</v>
      </c>
      <c r="C45" t="s">
        <v>165</v>
      </c>
      <c r="D45" t="s">
        <v>287</v>
      </c>
      <c r="E45">
        <v>36.657684699999997</v>
      </c>
      <c r="F45" t="s">
        <v>408</v>
      </c>
      <c r="G45" t="s">
        <v>530</v>
      </c>
      <c r="H45" t="s">
        <v>651</v>
      </c>
      <c r="I45" t="s">
        <v>772</v>
      </c>
      <c r="J45" t="s">
        <v>892</v>
      </c>
    </row>
    <row r="46" spans="1:10" x14ac:dyDescent="0.25">
      <c r="A46">
        <v>10.747654799999999</v>
      </c>
      <c r="B46" t="s">
        <v>45</v>
      </c>
      <c r="C46" t="s">
        <v>166</v>
      </c>
      <c r="D46" t="s">
        <v>288</v>
      </c>
      <c r="E46">
        <v>21.502179600000002</v>
      </c>
      <c r="F46" t="s">
        <v>409</v>
      </c>
      <c r="G46" t="s">
        <v>531</v>
      </c>
      <c r="H46" t="s">
        <v>652</v>
      </c>
      <c r="I46" t="s">
        <v>773</v>
      </c>
      <c r="J46" t="s">
        <v>893</v>
      </c>
    </row>
    <row r="47" spans="1:10" x14ac:dyDescent="0.25">
      <c r="A47">
        <v>24.948819499999999</v>
      </c>
      <c r="B47" t="s">
        <v>46</v>
      </c>
      <c r="C47" t="s">
        <v>167</v>
      </c>
      <c r="D47" t="s">
        <v>289</v>
      </c>
      <c r="E47">
        <v>56.7685824</v>
      </c>
      <c r="F47" t="s">
        <v>410</v>
      </c>
      <c r="G47" t="s">
        <v>532</v>
      </c>
      <c r="H47" t="s">
        <v>653</v>
      </c>
      <c r="I47" t="s">
        <v>774</v>
      </c>
      <c r="J47" t="s">
        <v>894</v>
      </c>
    </row>
    <row r="48" spans="1:10" x14ac:dyDescent="0.25">
      <c r="A48">
        <v>22.526883300000001</v>
      </c>
      <c r="B48" t="s">
        <v>47</v>
      </c>
      <c r="C48" t="s">
        <v>168</v>
      </c>
      <c r="D48" t="s">
        <v>290</v>
      </c>
      <c r="E48">
        <v>68.1246984</v>
      </c>
      <c r="F48" t="s">
        <v>411</v>
      </c>
      <c r="G48" t="s">
        <v>533</v>
      </c>
      <c r="H48" t="s">
        <v>654</v>
      </c>
      <c r="I48" t="s">
        <v>775</v>
      </c>
      <c r="J48" t="s">
        <v>895</v>
      </c>
    </row>
    <row r="49" spans="1:10" x14ac:dyDescent="0.25">
      <c r="A49">
        <v>23.044587100000001</v>
      </c>
      <c r="B49" t="s">
        <v>48</v>
      </c>
      <c r="C49" t="s">
        <v>169</v>
      </c>
      <c r="D49" t="s">
        <v>291</v>
      </c>
      <c r="E49">
        <v>18.5333738</v>
      </c>
      <c r="F49" t="s">
        <v>412</v>
      </c>
      <c r="G49" t="s">
        <v>534</v>
      </c>
      <c r="H49" t="s">
        <v>655</v>
      </c>
      <c r="I49" t="s">
        <v>776</v>
      </c>
      <c r="J49" t="s">
        <v>896</v>
      </c>
    </row>
    <row r="50" spans="1:10" x14ac:dyDescent="0.25">
      <c r="A50">
        <v>14.9281211</v>
      </c>
      <c r="B50" t="s">
        <v>49</v>
      </c>
      <c r="C50" t="s">
        <v>170</v>
      </c>
      <c r="D50" t="s">
        <v>292</v>
      </c>
      <c r="E50">
        <v>50.719917700000003</v>
      </c>
      <c r="F50" t="s">
        <v>413</v>
      </c>
      <c r="G50" t="s">
        <v>535</v>
      </c>
      <c r="H50" t="s">
        <v>656</v>
      </c>
      <c r="I50" t="s">
        <v>777</v>
      </c>
      <c r="J50" t="s">
        <v>897</v>
      </c>
    </row>
    <row r="51" spans="1:10" x14ac:dyDescent="0.25">
      <c r="A51">
        <v>14.629789199999999</v>
      </c>
      <c r="B51" t="s">
        <v>50</v>
      </c>
      <c r="C51" t="s">
        <v>171</v>
      </c>
      <c r="D51" t="s">
        <v>293</v>
      </c>
      <c r="E51">
        <v>32.1707684</v>
      </c>
      <c r="F51" t="s">
        <v>414</v>
      </c>
      <c r="G51" t="s">
        <v>536</v>
      </c>
      <c r="H51" t="s">
        <v>657</v>
      </c>
      <c r="I51" t="s">
        <v>778</v>
      </c>
      <c r="J51" t="s">
        <v>898</v>
      </c>
    </row>
    <row r="52" spans="1:10" x14ac:dyDescent="0.25">
      <c r="A52">
        <v>10.566708200000001</v>
      </c>
      <c r="B52" t="s">
        <v>51</v>
      </c>
      <c r="C52" t="s">
        <v>172</v>
      </c>
      <c r="D52" t="s">
        <v>294</v>
      </c>
      <c r="E52">
        <v>100.34496110000001</v>
      </c>
      <c r="F52" t="s">
        <v>415</v>
      </c>
      <c r="G52" t="s">
        <v>537</v>
      </c>
      <c r="H52" t="s">
        <v>658</v>
      </c>
      <c r="I52" t="s">
        <v>779</v>
      </c>
      <c r="J52" t="s">
        <v>899</v>
      </c>
    </row>
    <row r="53" spans="1:10" x14ac:dyDescent="0.25">
      <c r="A53">
        <v>16.251013</v>
      </c>
      <c r="B53" t="s">
        <v>52</v>
      </c>
      <c r="C53" t="s">
        <v>173</v>
      </c>
      <c r="D53" t="s">
        <v>295</v>
      </c>
      <c r="E53">
        <v>47.0731678</v>
      </c>
      <c r="F53" t="s">
        <v>416</v>
      </c>
      <c r="G53" t="s">
        <v>538</v>
      </c>
      <c r="H53" t="s">
        <v>659</v>
      </c>
      <c r="I53" t="s">
        <v>780</v>
      </c>
      <c r="J53" t="s">
        <v>900</v>
      </c>
    </row>
    <row r="54" spans="1:10" x14ac:dyDescent="0.25">
      <c r="A54">
        <v>11.5251552</v>
      </c>
      <c r="B54" t="s">
        <v>53</v>
      </c>
      <c r="C54" t="s">
        <v>174</v>
      </c>
      <c r="D54" t="s">
        <v>296</v>
      </c>
      <c r="E54">
        <v>27.111692699999999</v>
      </c>
      <c r="F54" t="s">
        <v>417</v>
      </c>
      <c r="G54" t="s">
        <v>539</v>
      </c>
      <c r="H54" t="s">
        <v>660</v>
      </c>
      <c r="I54" t="s">
        <v>781</v>
      </c>
      <c r="J54" t="s">
        <v>901</v>
      </c>
    </row>
    <row r="55" spans="1:10" x14ac:dyDescent="0.25">
      <c r="A55">
        <v>19.832564999999999</v>
      </c>
      <c r="B55" t="s">
        <v>54</v>
      </c>
      <c r="C55" t="s">
        <v>175</v>
      </c>
      <c r="D55" t="s">
        <v>297</v>
      </c>
      <c r="E55">
        <v>108.0797322</v>
      </c>
      <c r="F55" t="s">
        <v>418</v>
      </c>
      <c r="G55" t="s">
        <v>540</v>
      </c>
      <c r="H55" t="s">
        <v>661</v>
      </c>
      <c r="I55" t="s">
        <v>782</v>
      </c>
      <c r="J55" t="s">
        <v>902</v>
      </c>
    </row>
    <row r="56" spans="1:10" x14ac:dyDescent="0.25">
      <c r="A56">
        <v>16.607408800000002</v>
      </c>
      <c r="B56" t="s">
        <v>55</v>
      </c>
      <c r="C56" t="s">
        <v>176</v>
      </c>
      <c r="D56" t="s">
        <v>298</v>
      </c>
      <c r="E56">
        <v>79.600955299999995</v>
      </c>
      <c r="F56" t="s">
        <v>419</v>
      </c>
      <c r="G56" t="s">
        <v>541</v>
      </c>
      <c r="H56" t="s">
        <v>662</v>
      </c>
      <c r="I56" t="s">
        <v>783</v>
      </c>
      <c r="J56" t="s">
        <v>903</v>
      </c>
    </row>
    <row r="57" spans="1:10" x14ac:dyDescent="0.25">
      <c r="A57">
        <v>19.433961100000001</v>
      </c>
      <c r="B57" t="s">
        <v>56</v>
      </c>
      <c r="C57" t="s">
        <v>177</v>
      </c>
      <c r="D57" t="s">
        <v>299</v>
      </c>
      <c r="E57">
        <v>80.858574099999998</v>
      </c>
      <c r="F57" t="s">
        <v>420</v>
      </c>
      <c r="G57" t="s">
        <v>542</v>
      </c>
      <c r="H57" t="s">
        <v>663</v>
      </c>
      <c r="I57" t="s">
        <v>784</v>
      </c>
      <c r="J57" t="s">
        <v>904</v>
      </c>
    </row>
    <row r="58" spans="1:10" x14ac:dyDescent="0.25">
      <c r="A58">
        <v>15.3707852</v>
      </c>
      <c r="B58" t="s">
        <v>57</v>
      </c>
      <c r="C58" t="s">
        <v>178</v>
      </c>
      <c r="D58" t="s">
        <v>300</v>
      </c>
      <c r="E58">
        <v>31.2150426</v>
      </c>
      <c r="F58" t="s">
        <v>421</v>
      </c>
      <c r="G58" t="s">
        <v>543</v>
      </c>
      <c r="H58" t="s">
        <v>664</v>
      </c>
      <c r="I58" t="s">
        <v>785</v>
      </c>
      <c r="J58" t="s">
        <v>905</v>
      </c>
    </row>
    <row r="59" spans="1:10" x14ac:dyDescent="0.25">
      <c r="A59">
        <v>12.6140159</v>
      </c>
      <c r="B59" t="s">
        <v>58</v>
      </c>
      <c r="C59" t="s">
        <v>179</v>
      </c>
      <c r="D59" t="s">
        <v>301</v>
      </c>
      <c r="E59">
        <v>72.947144199999997</v>
      </c>
      <c r="F59" t="s">
        <v>422</v>
      </c>
      <c r="G59" t="s">
        <v>544</v>
      </c>
      <c r="H59" t="s">
        <v>665</v>
      </c>
      <c r="I59" t="s">
        <v>786</v>
      </c>
      <c r="J59" t="s">
        <v>906</v>
      </c>
    </row>
    <row r="60" spans="1:10" x14ac:dyDescent="0.25">
      <c r="A60">
        <v>21.895319400000002</v>
      </c>
      <c r="B60" t="s">
        <v>59</v>
      </c>
      <c r="C60" t="s">
        <v>180</v>
      </c>
      <c r="D60" t="s">
        <v>302</v>
      </c>
      <c r="E60">
        <v>51.978596199999998</v>
      </c>
      <c r="F60" t="s">
        <v>423</v>
      </c>
      <c r="G60" t="s">
        <v>545</v>
      </c>
      <c r="H60" t="s">
        <v>666</v>
      </c>
      <c r="I60" t="s">
        <v>787</v>
      </c>
      <c r="J60" t="s">
        <v>907</v>
      </c>
    </row>
    <row r="61" spans="1:10" x14ac:dyDescent="0.25">
      <c r="A61">
        <v>23.854865</v>
      </c>
      <c r="B61" t="s">
        <v>60</v>
      </c>
      <c r="C61" t="s">
        <v>181</v>
      </c>
      <c r="D61" t="s">
        <v>303</v>
      </c>
      <c r="E61">
        <v>121.772173</v>
      </c>
      <c r="F61" t="s">
        <v>424</v>
      </c>
      <c r="G61" t="s">
        <v>546</v>
      </c>
      <c r="H61" t="s">
        <v>667</v>
      </c>
      <c r="I61" t="s">
        <v>788</v>
      </c>
      <c r="J61" t="s">
        <v>908</v>
      </c>
    </row>
    <row r="62" spans="1:10" x14ac:dyDescent="0.25">
      <c r="A62">
        <v>14.080164</v>
      </c>
      <c r="B62" t="s">
        <v>61</v>
      </c>
      <c r="C62" t="s">
        <v>182</v>
      </c>
      <c r="D62" t="s">
        <v>304</v>
      </c>
      <c r="E62">
        <v>103.1643557</v>
      </c>
      <c r="F62" t="s">
        <v>425</v>
      </c>
      <c r="G62" t="s">
        <v>547</v>
      </c>
      <c r="H62" t="s">
        <v>668</v>
      </c>
      <c r="I62" t="s">
        <v>789</v>
      </c>
      <c r="J62" t="s">
        <v>909</v>
      </c>
    </row>
    <row r="63" spans="1:10" x14ac:dyDescent="0.25">
      <c r="A63">
        <v>6.0348065000000002</v>
      </c>
      <c r="B63" t="s">
        <v>62</v>
      </c>
      <c r="C63" t="s">
        <v>183</v>
      </c>
      <c r="D63" t="s">
        <v>305</v>
      </c>
      <c r="E63">
        <v>-16.491686099999999</v>
      </c>
      <c r="F63" t="s">
        <v>426</v>
      </c>
      <c r="G63" t="s">
        <v>548</v>
      </c>
      <c r="H63" t="s">
        <v>669</v>
      </c>
      <c r="I63" t="s">
        <v>790</v>
      </c>
      <c r="J63" t="s">
        <v>910</v>
      </c>
    </row>
    <row r="64" spans="1:10" x14ac:dyDescent="0.25">
      <c r="A64">
        <v>16.713646000000001</v>
      </c>
      <c r="B64" t="s">
        <v>63</v>
      </c>
      <c r="C64" t="s">
        <v>184</v>
      </c>
      <c r="D64" t="s">
        <v>306</v>
      </c>
      <c r="E64">
        <v>21.0797685</v>
      </c>
      <c r="F64" t="s">
        <v>427</v>
      </c>
      <c r="G64" t="s">
        <v>549</v>
      </c>
      <c r="H64" t="s">
        <v>670</v>
      </c>
      <c r="I64" t="s">
        <v>791</v>
      </c>
      <c r="J64" t="s">
        <v>911</v>
      </c>
    </row>
    <row r="65" spans="1:10" x14ac:dyDescent="0.25">
      <c r="A65">
        <v>20.724369500000002</v>
      </c>
      <c r="B65" t="s">
        <v>64</v>
      </c>
      <c r="C65" t="s">
        <v>185</v>
      </c>
      <c r="D65" t="s">
        <v>307</v>
      </c>
      <c r="E65">
        <v>-8.9364626999999999</v>
      </c>
      <c r="F65" t="s">
        <v>428</v>
      </c>
      <c r="G65" t="s">
        <v>550</v>
      </c>
      <c r="H65" t="s">
        <v>671</v>
      </c>
      <c r="I65" t="s">
        <v>792</v>
      </c>
      <c r="J65" t="s">
        <v>912</v>
      </c>
    </row>
    <row r="66" spans="1:10" x14ac:dyDescent="0.25">
      <c r="A66">
        <v>27.358667700000002</v>
      </c>
      <c r="B66" t="s">
        <v>65</v>
      </c>
      <c r="C66" t="s">
        <v>186</v>
      </c>
      <c r="D66" t="s">
        <v>308</v>
      </c>
      <c r="E66">
        <v>3.7451823000000002</v>
      </c>
      <c r="F66" t="s">
        <v>429</v>
      </c>
      <c r="G66" t="s">
        <v>551</v>
      </c>
      <c r="H66" t="s">
        <v>672</v>
      </c>
      <c r="I66" t="s">
        <v>793</v>
      </c>
      <c r="J66" t="s">
        <v>913</v>
      </c>
    </row>
    <row r="67" spans="1:10" x14ac:dyDescent="0.25">
      <c r="A67">
        <v>16.905539000000001</v>
      </c>
      <c r="B67" t="s">
        <v>66</v>
      </c>
      <c r="C67" t="s">
        <v>187</v>
      </c>
      <c r="D67" t="s">
        <v>309</v>
      </c>
      <c r="E67">
        <v>121.3718772</v>
      </c>
      <c r="F67" t="s">
        <v>430</v>
      </c>
      <c r="G67" t="s">
        <v>552</v>
      </c>
      <c r="H67" t="s">
        <v>673</v>
      </c>
      <c r="I67" t="s">
        <v>794</v>
      </c>
      <c r="J67" t="s">
        <v>914</v>
      </c>
    </row>
    <row r="68" spans="1:10" x14ac:dyDescent="0.25">
      <c r="A68">
        <v>17.74579</v>
      </c>
      <c r="B68" t="s">
        <v>67</v>
      </c>
      <c r="C68" t="s">
        <v>188</v>
      </c>
      <c r="D68" t="s">
        <v>310</v>
      </c>
      <c r="E68">
        <v>107.5031017</v>
      </c>
      <c r="F68" t="s">
        <v>431</v>
      </c>
      <c r="G68" t="s">
        <v>553</v>
      </c>
      <c r="H68" t="s">
        <v>674</v>
      </c>
      <c r="I68" t="s">
        <v>795</v>
      </c>
      <c r="J68" t="s">
        <v>915</v>
      </c>
    </row>
    <row r="69" spans="1:10" x14ac:dyDescent="0.25">
      <c r="A69">
        <v>27.7643542</v>
      </c>
      <c r="B69" t="s">
        <v>68</v>
      </c>
      <c r="C69" t="s">
        <v>189</v>
      </c>
      <c r="D69" t="s">
        <v>311</v>
      </c>
      <c r="E69">
        <v>20.468730099999998</v>
      </c>
      <c r="F69" t="s">
        <v>432</v>
      </c>
      <c r="G69" t="s">
        <v>554</v>
      </c>
      <c r="H69" t="s">
        <v>675</v>
      </c>
      <c r="I69" t="s">
        <v>796</v>
      </c>
      <c r="J69" t="s">
        <v>916</v>
      </c>
    </row>
    <row r="70" spans="1:10" x14ac:dyDescent="0.25">
      <c r="A70">
        <v>20.057291800000002</v>
      </c>
      <c r="B70" t="s">
        <v>69</v>
      </c>
      <c r="C70" t="s">
        <v>190</v>
      </c>
      <c r="D70" t="s">
        <v>312</v>
      </c>
      <c r="E70">
        <v>39.478517799999999</v>
      </c>
      <c r="F70" t="s">
        <v>433</v>
      </c>
      <c r="G70" t="s">
        <v>555</v>
      </c>
      <c r="H70" t="s">
        <v>676</v>
      </c>
      <c r="I70" t="s">
        <v>797</v>
      </c>
      <c r="J70" t="s">
        <v>917</v>
      </c>
    </row>
    <row r="71" spans="1:10" x14ac:dyDescent="0.25">
      <c r="A71">
        <v>9.7641133</v>
      </c>
      <c r="B71" t="s">
        <v>70</v>
      </c>
      <c r="C71" t="s">
        <v>191</v>
      </c>
      <c r="D71" t="s">
        <v>313</v>
      </c>
      <c r="E71">
        <v>20.485022699999998</v>
      </c>
      <c r="F71" t="s">
        <v>434</v>
      </c>
      <c r="G71" t="s">
        <v>556</v>
      </c>
      <c r="H71" t="s">
        <v>677</v>
      </c>
      <c r="I71" t="s">
        <v>798</v>
      </c>
      <c r="J71" t="s">
        <v>918</v>
      </c>
    </row>
    <row r="72" spans="1:10" x14ac:dyDescent="0.25">
      <c r="A72">
        <v>18.461440199999998</v>
      </c>
      <c r="B72" t="s">
        <v>71</v>
      </c>
      <c r="C72" t="s">
        <v>192</v>
      </c>
      <c r="D72" t="s">
        <v>314</v>
      </c>
      <c r="E72">
        <v>86.798731799999999</v>
      </c>
      <c r="F72" t="s">
        <v>435</v>
      </c>
      <c r="G72" t="s">
        <v>557</v>
      </c>
      <c r="H72" t="s">
        <v>678</v>
      </c>
      <c r="I72" t="s">
        <v>799</v>
      </c>
      <c r="J72" t="s">
        <v>919</v>
      </c>
    </row>
    <row r="73" spans="1:10" x14ac:dyDescent="0.25">
      <c r="A73">
        <v>9.3999214999999996</v>
      </c>
      <c r="B73" t="s">
        <v>72</v>
      </c>
      <c r="C73" t="s">
        <v>193</v>
      </c>
      <c r="D73" t="s">
        <v>315</v>
      </c>
      <c r="E73">
        <v>43.706713800000003</v>
      </c>
      <c r="F73" t="s">
        <v>436</v>
      </c>
      <c r="G73" t="s">
        <v>558</v>
      </c>
      <c r="H73" t="s">
        <v>679</v>
      </c>
      <c r="I73" t="s">
        <v>800</v>
      </c>
      <c r="J73" t="s">
        <v>920</v>
      </c>
    </row>
    <row r="74" spans="1:10" x14ac:dyDescent="0.25">
      <c r="A74">
        <v>11.9010525</v>
      </c>
      <c r="B74" t="s">
        <v>73</v>
      </c>
      <c r="C74" t="s">
        <v>194</v>
      </c>
      <c r="D74" t="s">
        <v>316</v>
      </c>
      <c r="E74">
        <v>68.026188500000004</v>
      </c>
      <c r="F74" t="s">
        <v>437</v>
      </c>
      <c r="G74" t="s">
        <v>559</v>
      </c>
      <c r="H74" t="s">
        <v>680</v>
      </c>
      <c r="I74" t="s">
        <v>801</v>
      </c>
      <c r="J74" t="s">
        <v>921</v>
      </c>
    </row>
    <row r="75" spans="1:10" x14ac:dyDescent="0.25">
      <c r="A75">
        <v>6.9602120999999997</v>
      </c>
      <c r="B75" t="s">
        <v>74</v>
      </c>
      <c r="C75" t="s">
        <v>195</v>
      </c>
      <c r="D75" t="s">
        <v>317</v>
      </c>
      <c r="E75">
        <v>-9.1038963000000006</v>
      </c>
      <c r="F75" t="s">
        <v>438</v>
      </c>
      <c r="G75" t="s">
        <v>560</v>
      </c>
      <c r="H75" t="s">
        <v>681</v>
      </c>
      <c r="I75" t="s">
        <v>802</v>
      </c>
      <c r="J75" t="s">
        <v>922</v>
      </c>
    </row>
    <row r="76" spans="1:10" x14ac:dyDescent="0.25">
      <c r="A76">
        <v>13.4083573</v>
      </c>
      <c r="B76" t="s">
        <v>75</v>
      </c>
      <c r="C76" t="s">
        <v>196</v>
      </c>
      <c r="D76" t="s">
        <v>318</v>
      </c>
      <c r="E76">
        <v>93.366762899999998</v>
      </c>
      <c r="F76" t="s">
        <v>439</v>
      </c>
      <c r="G76" t="s">
        <v>561</v>
      </c>
      <c r="H76" t="s">
        <v>682</v>
      </c>
      <c r="I76" t="s">
        <v>803</v>
      </c>
      <c r="J76" t="s">
        <v>923</v>
      </c>
    </row>
    <row r="77" spans="1:10" x14ac:dyDescent="0.25">
      <c r="A77">
        <v>19.0462737</v>
      </c>
      <c r="B77" t="s">
        <v>76</v>
      </c>
      <c r="C77" t="s">
        <v>197</v>
      </c>
      <c r="D77" t="s">
        <v>319</v>
      </c>
      <c r="E77">
        <v>50.932115400000001</v>
      </c>
      <c r="F77" t="s">
        <v>440</v>
      </c>
      <c r="G77" t="s">
        <v>562</v>
      </c>
      <c r="H77" t="s">
        <v>683</v>
      </c>
      <c r="I77" t="s">
        <v>804</v>
      </c>
      <c r="J77" t="s">
        <v>924</v>
      </c>
    </row>
    <row r="78" spans="1:10" x14ac:dyDescent="0.25">
      <c r="A78">
        <v>20.4394609</v>
      </c>
      <c r="B78" t="s">
        <v>77</v>
      </c>
      <c r="C78" t="s">
        <v>198</v>
      </c>
      <c r="D78" t="s">
        <v>320</v>
      </c>
      <c r="E78">
        <v>109.8426955</v>
      </c>
      <c r="F78" t="s">
        <v>441</v>
      </c>
      <c r="G78" t="s">
        <v>563</v>
      </c>
      <c r="H78" t="s">
        <v>684</v>
      </c>
      <c r="I78" t="s">
        <v>805</v>
      </c>
      <c r="J78" t="s">
        <v>925</v>
      </c>
    </row>
    <row r="79" spans="1:10" x14ac:dyDescent="0.25">
      <c r="A79">
        <v>8.8118798999999992</v>
      </c>
      <c r="B79" t="s">
        <v>78</v>
      </c>
      <c r="C79" t="s">
        <v>199</v>
      </c>
      <c r="D79" t="s">
        <v>321</v>
      </c>
      <c r="E79">
        <v>95.830099000000004</v>
      </c>
      <c r="F79" t="s">
        <v>442</v>
      </c>
      <c r="G79" t="s">
        <v>564</v>
      </c>
      <c r="H79" t="s">
        <v>685</v>
      </c>
      <c r="I79" t="s">
        <v>806</v>
      </c>
      <c r="J79" t="s">
        <v>926</v>
      </c>
    </row>
    <row r="80" spans="1:10" x14ac:dyDescent="0.25">
      <c r="A80">
        <v>14.436302100000001</v>
      </c>
      <c r="B80" t="s">
        <v>79</v>
      </c>
      <c r="C80" t="s">
        <v>200</v>
      </c>
      <c r="D80" t="s">
        <v>322</v>
      </c>
      <c r="E80">
        <v>79.623488699999996</v>
      </c>
      <c r="F80" t="s">
        <v>443</v>
      </c>
      <c r="G80" t="s">
        <v>565</v>
      </c>
      <c r="H80" t="s">
        <v>686</v>
      </c>
      <c r="I80" t="s">
        <v>807</v>
      </c>
      <c r="J80" t="s">
        <v>927</v>
      </c>
    </row>
    <row r="81" spans="1:10" x14ac:dyDescent="0.25">
      <c r="A81">
        <v>21.148874599999999</v>
      </c>
      <c r="B81" t="s">
        <v>80</v>
      </c>
      <c r="C81" t="s">
        <v>201</v>
      </c>
      <c r="D81" t="s">
        <v>323</v>
      </c>
      <c r="E81">
        <v>72.085356099999998</v>
      </c>
      <c r="F81" t="s">
        <v>444</v>
      </c>
      <c r="G81" t="s">
        <v>566</v>
      </c>
      <c r="H81" t="s">
        <v>687</v>
      </c>
      <c r="I81" t="s">
        <v>808</v>
      </c>
      <c r="J81" t="s">
        <v>928</v>
      </c>
    </row>
    <row r="82" spans="1:10" x14ac:dyDescent="0.25">
      <c r="A82">
        <v>25.168696199999999</v>
      </c>
      <c r="B82" t="s">
        <v>81</v>
      </c>
      <c r="C82" t="s">
        <v>202</v>
      </c>
      <c r="D82" t="s">
        <v>324</v>
      </c>
      <c r="E82">
        <v>36.584900500000003</v>
      </c>
      <c r="F82" t="s">
        <v>445</v>
      </c>
      <c r="G82" t="s">
        <v>567</v>
      </c>
      <c r="H82" t="s">
        <v>688</v>
      </c>
      <c r="I82" t="s">
        <v>809</v>
      </c>
      <c r="J82" t="s">
        <v>929</v>
      </c>
    </row>
    <row r="83" spans="1:10" x14ac:dyDescent="0.25">
      <c r="A83">
        <v>15.926467499999999</v>
      </c>
      <c r="B83" t="s">
        <v>82</v>
      </c>
      <c r="C83" t="s">
        <v>203</v>
      </c>
      <c r="D83" t="s">
        <v>325</v>
      </c>
      <c r="E83">
        <v>0.1694946</v>
      </c>
      <c r="F83" t="s">
        <v>446</v>
      </c>
      <c r="G83" t="s">
        <v>568</v>
      </c>
      <c r="H83" t="s">
        <v>689</v>
      </c>
      <c r="I83" t="s">
        <v>810</v>
      </c>
      <c r="J83" t="s">
        <v>930</v>
      </c>
    </row>
    <row r="84" spans="1:10" x14ac:dyDescent="0.25">
      <c r="A84">
        <v>17.685503000000001</v>
      </c>
      <c r="B84" t="s">
        <v>83</v>
      </c>
      <c r="C84" t="s">
        <v>204</v>
      </c>
      <c r="D84" t="s">
        <v>326</v>
      </c>
      <c r="E84">
        <v>25.201373199999999</v>
      </c>
      <c r="F84" t="s">
        <v>447</v>
      </c>
      <c r="G84" t="s">
        <v>569</v>
      </c>
      <c r="H84" t="s">
        <v>690</v>
      </c>
      <c r="I84" t="s">
        <v>811</v>
      </c>
      <c r="J84" t="s">
        <v>931</v>
      </c>
    </row>
    <row r="85" spans="1:10" x14ac:dyDescent="0.25">
      <c r="A85">
        <v>11.151378599999999</v>
      </c>
      <c r="B85" t="s">
        <v>84</v>
      </c>
      <c r="C85" t="s">
        <v>205</v>
      </c>
      <c r="D85" t="s">
        <v>327</v>
      </c>
      <c r="E85">
        <v>107.1583972</v>
      </c>
      <c r="F85" t="s">
        <v>448</v>
      </c>
      <c r="G85" t="s">
        <v>570</v>
      </c>
      <c r="H85" t="s">
        <v>691</v>
      </c>
      <c r="I85" t="s">
        <v>812</v>
      </c>
      <c r="J85" t="s">
        <v>932</v>
      </c>
    </row>
    <row r="86" spans="1:10" x14ac:dyDescent="0.25">
      <c r="A86">
        <v>19.1801028</v>
      </c>
      <c r="B86" t="s">
        <v>85</v>
      </c>
      <c r="C86" t="s">
        <v>206</v>
      </c>
      <c r="D86" t="s">
        <v>328</v>
      </c>
      <c r="E86">
        <v>11.1052187</v>
      </c>
      <c r="F86" t="s">
        <v>449</v>
      </c>
      <c r="G86" t="s">
        <v>571</v>
      </c>
      <c r="H86" t="s">
        <v>692</v>
      </c>
      <c r="I86" t="s">
        <v>813</v>
      </c>
      <c r="J86" t="s">
        <v>933</v>
      </c>
    </row>
    <row r="87" spans="1:10" x14ac:dyDescent="0.25">
      <c r="A87">
        <v>5.2661899999999999</v>
      </c>
      <c r="B87" t="s">
        <v>86</v>
      </c>
      <c r="C87" t="s">
        <v>207</v>
      </c>
      <c r="D87" t="s">
        <v>329</v>
      </c>
      <c r="E87">
        <v>61.282047499999997</v>
      </c>
      <c r="F87" t="s">
        <v>450</v>
      </c>
      <c r="G87" t="s">
        <v>572</v>
      </c>
      <c r="H87" t="s">
        <v>693</v>
      </c>
      <c r="I87" t="s">
        <v>814</v>
      </c>
      <c r="J87" t="s">
        <v>934</v>
      </c>
    </row>
    <row r="88" spans="1:10" x14ac:dyDescent="0.25">
      <c r="A88">
        <v>20.04299</v>
      </c>
      <c r="B88" t="s">
        <v>87</v>
      </c>
      <c r="C88" t="s">
        <v>208</v>
      </c>
      <c r="D88" t="s">
        <v>330</v>
      </c>
      <c r="E88">
        <v>100.4993621</v>
      </c>
      <c r="F88" t="s">
        <v>451</v>
      </c>
      <c r="G88" t="s">
        <v>573</v>
      </c>
      <c r="H88" t="s">
        <v>694</v>
      </c>
      <c r="I88" t="s">
        <v>815</v>
      </c>
      <c r="J88" t="s">
        <v>935</v>
      </c>
    </row>
    <row r="89" spans="1:10" x14ac:dyDescent="0.25">
      <c r="A89">
        <v>21.9603736</v>
      </c>
      <c r="B89" t="s">
        <v>88</v>
      </c>
      <c r="C89" t="s">
        <v>209</v>
      </c>
      <c r="D89" t="s">
        <v>331</v>
      </c>
      <c r="E89">
        <v>54.932663900000001</v>
      </c>
      <c r="F89" t="s">
        <v>452</v>
      </c>
      <c r="G89" t="s">
        <v>574</v>
      </c>
      <c r="H89" t="s">
        <v>695</v>
      </c>
      <c r="I89" t="s">
        <v>816</v>
      </c>
      <c r="J89" t="s">
        <v>936</v>
      </c>
    </row>
    <row r="90" spans="1:10" x14ac:dyDescent="0.25">
      <c r="A90">
        <v>8.2401590000000002</v>
      </c>
      <c r="B90" t="s">
        <v>89</v>
      </c>
      <c r="C90" t="s">
        <v>210</v>
      </c>
      <c r="D90" t="s">
        <v>332</v>
      </c>
      <c r="E90">
        <v>59.8689757</v>
      </c>
      <c r="F90" t="s">
        <v>453</v>
      </c>
      <c r="G90" t="s">
        <v>575</v>
      </c>
      <c r="H90" t="s">
        <v>696</v>
      </c>
      <c r="I90" t="s">
        <v>817</v>
      </c>
      <c r="J90" t="s">
        <v>937</v>
      </c>
    </row>
    <row r="91" spans="1:10" x14ac:dyDescent="0.25">
      <c r="A91">
        <v>1.7114266</v>
      </c>
      <c r="B91" t="s">
        <v>90</v>
      </c>
      <c r="C91" t="s">
        <v>211</v>
      </c>
      <c r="D91" t="s">
        <v>333</v>
      </c>
      <c r="E91">
        <v>108.0940552</v>
      </c>
      <c r="F91" t="s">
        <v>454</v>
      </c>
      <c r="G91" t="s">
        <v>576</v>
      </c>
      <c r="H91" t="s">
        <v>697</v>
      </c>
      <c r="I91" t="s">
        <v>818</v>
      </c>
      <c r="J91" t="s">
        <v>938</v>
      </c>
    </row>
    <row r="92" spans="1:10" x14ac:dyDescent="0.25">
      <c r="A92">
        <v>16.0192452</v>
      </c>
      <c r="B92" t="s">
        <v>91</v>
      </c>
      <c r="C92" t="s">
        <v>212</v>
      </c>
      <c r="D92" t="s">
        <v>334</v>
      </c>
      <c r="E92">
        <v>60.840806800000003</v>
      </c>
      <c r="F92" t="s">
        <v>455</v>
      </c>
      <c r="G92" t="s">
        <v>577</v>
      </c>
      <c r="H92" t="s">
        <v>698</v>
      </c>
      <c r="I92" t="s">
        <v>819</v>
      </c>
      <c r="J92" t="s">
        <v>939</v>
      </c>
    </row>
    <row r="93" spans="1:10" x14ac:dyDescent="0.25">
      <c r="A93">
        <v>21.3000173</v>
      </c>
      <c r="B93" t="s">
        <v>92</v>
      </c>
      <c r="C93" t="s">
        <v>213</v>
      </c>
      <c r="D93" t="s">
        <v>335</v>
      </c>
      <c r="E93">
        <v>69.982926500000005</v>
      </c>
      <c r="F93" t="s">
        <v>456</v>
      </c>
      <c r="G93" t="s">
        <v>578</v>
      </c>
      <c r="H93" t="s">
        <v>699</v>
      </c>
      <c r="I93" t="s">
        <v>820</v>
      </c>
      <c r="J93" t="s">
        <v>940</v>
      </c>
    </row>
    <row r="94" spans="1:10" x14ac:dyDescent="0.25">
      <c r="A94">
        <v>11.4261959</v>
      </c>
      <c r="B94" t="s">
        <v>93</v>
      </c>
      <c r="C94" t="s">
        <v>214</v>
      </c>
      <c r="D94" t="s">
        <v>336</v>
      </c>
      <c r="E94">
        <v>95.824295899999996</v>
      </c>
      <c r="F94" t="s">
        <v>457</v>
      </c>
      <c r="G94" t="s">
        <v>579</v>
      </c>
      <c r="H94" t="s">
        <v>700</v>
      </c>
      <c r="I94" t="s">
        <v>821</v>
      </c>
      <c r="J94" t="s">
        <v>941</v>
      </c>
    </row>
    <row r="95" spans="1:10" x14ac:dyDescent="0.25">
      <c r="A95">
        <v>12.4929393</v>
      </c>
      <c r="B95" t="s">
        <v>94</v>
      </c>
      <c r="C95" t="s">
        <v>215</v>
      </c>
      <c r="D95" t="s">
        <v>337</v>
      </c>
      <c r="E95">
        <v>85.079801799999998</v>
      </c>
      <c r="F95" t="s">
        <v>458</v>
      </c>
      <c r="G95" t="s">
        <v>580</v>
      </c>
      <c r="H95" t="s">
        <v>701</v>
      </c>
      <c r="I95" t="s">
        <v>822</v>
      </c>
      <c r="J95" t="s">
        <v>942</v>
      </c>
    </row>
    <row r="96" spans="1:10" x14ac:dyDescent="0.25">
      <c r="A96">
        <v>18.523793099999999</v>
      </c>
      <c r="B96" t="s">
        <v>95</v>
      </c>
      <c r="C96" t="s">
        <v>216</v>
      </c>
      <c r="D96" t="s">
        <v>338</v>
      </c>
      <c r="E96">
        <v>122.5819175</v>
      </c>
      <c r="F96" t="s">
        <v>459</v>
      </c>
      <c r="G96" t="s">
        <v>581</v>
      </c>
      <c r="H96" t="s">
        <v>702</v>
      </c>
      <c r="I96" t="s">
        <v>823</v>
      </c>
      <c r="J96" t="s">
        <v>943</v>
      </c>
    </row>
    <row r="97" spans="1:10" x14ac:dyDescent="0.25">
      <c r="A97">
        <v>11.7840395</v>
      </c>
      <c r="B97" t="s">
        <v>96</v>
      </c>
      <c r="C97" t="s">
        <v>217</v>
      </c>
      <c r="D97" t="s">
        <v>339</v>
      </c>
      <c r="E97">
        <v>55.719682900000002</v>
      </c>
      <c r="F97" t="s">
        <v>460</v>
      </c>
      <c r="G97" t="s">
        <v>582</v>
      </c>
      <c r="H97" t="s">
        <v>703</v>
      </c>
      <c r="I97" t="s">
        <v>824</v>
      </c>
      <c r="J97" t="s">
        <v>944</v>
      </c>
    </row>
    <row r="98" spans="1:10" x14ac:dyDescent="0.25">
      <c r="A98">
        <v>20.515545599999999</v>
      </c>
      <c r="B98" t="s">
        <v>97</v>
      </c>
      <c r="C98" t="s">
        <v>218</v>
      </c>
      <c r="D98" t="s">
        <v>340</v>
      </c>
      <c r="E98">
        <v>28.699525000000001</v>
      </c>
      <c r="F98" t="s">
        <v>461</v>
      </c>
      <c r="G98" t="s">
        <v>583</v>
      </c>
      <c r="H98" t="s">
        <v>704</v>
      </c>
      <c r="I98" t="s">
        <v>825</v>
      </c>
      <c r="J98" t="s">
        <v>945</v>
      </c>
    </row>
    <row r="99" spans="1:10" x14ac:dyDescent="0.25">
      <c r="A99">
        <v>7.7527429999999997</v>
      </c>
      <c r="B99" t="s">
        <v>98</v>
      </c>
      <c r="C99" t="s">
        <v>219</v>
      </c>
      <c r="D99" t="s">
        <v>341</v>
      </c>
      <c r="E99">
        <v>45.359642399999998</v>
      </c>
      <c r="F99" t="s">
        <v>462</v>
      </c>
      <c r="G99" t="s">
        <v>584</v>
      </c>
      <c r="H99" t="s">
        <v>705</v>
      </c>
      <c r="I99" t="s">
        <v>826</v>
      </c>
      <c r="J99" t="s">
        <v>946</v>
      </c>
    </row>
    <row r="100" spans="1:10" x14ac:dyDescent="0.25">
      <c r="A100">
        <v>15.364119799999999</v>
      </c>
      <c r="B100" t="s">
        <v>99</v>
      </c>
      <c r="C100" t="s">
        <v>220</v>
      </c>
      <c r="D100" t="s">
        <v>342</v>
      </c>
      <c r="E100">
        <v>80.695894300000006</v>
      </c>
      <c r="F100" t="s">
        <v>463</v>
      </c>
      <c r="G100" t="s">
        <v>585</v>
      </c>
      <c r="H100" t="s">
        <v>706</v>
      </c>
      <c r="I100" t="s">
        <v>827</v>
      </c>
      <c r="J100" t="s">
        <v>947</v>
      </c>
    </row>
    <row r="101" spans="1:10" x14ac:dyDescent="0.25">
      <c r="A101">
        <v>22.677405199999999</v>
      </c>
      <c r="B101" t="s">
        <v>100</v>
      </c>
      <c r="C101" t="s">
        <v>221</v>
      </c>
      <c r="D101" t="s">
        <v>343</v>
      </c>
      <c r="E101">
        <v>96.899142999999995</v>
      </c>
      <c r="F101" t="s">
        <v>464</v>
      </c>
      <c r="G101" t="s">
        <v>586</v>
      </c>
      <c r="H101" t="s">
        <v>707</v>
      </c>
      <c r="I101" t="s">
        <v>828</v>
      </c>
      <c r="J101" t="s">
        <v>948</v>
      </c>
    </row>
    <row r="102" spans="1:10" x14ac:dyDescent="0.25">
      <c r="A102">
        <v>15.332194599999999</v>
      </c>
      <c r="B102" t="s">
        <v>101</v>
      </c>
      <c r="C102" t="s">
        <v>222</v>
      </c>
      <c r="D102" t="s">
        <v>344</v>
      </c>
      <c r="E102">
        <v>85.014515599999996</v>
      </c>
      <c r="F102" t="s">
        <v>465</v>
      </c>
      <c r="G102" t="s">
        <v>587</v>
      </c>
      <c r="H102" t="s">
        <v>708</v>
      </c>
      <c r="I102" t="s">
        <v>829</v>
      </c>
      <c r="J102" t="s">
        <v>949</v>
      </c>
    </row>
    <row r="103" spans="1:10" x14ac:dyDescent="0.25">
      <c r="A103">
        <v>14.5038109</v>
      </c>
      <c r="B103" t="s">
        <v>102</v>
      </c>
      <c r="C103" t="s">
        <v>223</v>
      </c>
      <c r="D103" t="s">
        <v>345</v>
      </c>
      <c r="E103">
        <v>57.763076400000003</v>
      </c>
      <c r="F103" t="s">
        <v>466</v>
      </c>
      <c r="G103" t="s">
        <v>588</v>
      </c>
      <c r="H103" t="s">
        <v>709</v>
      </c>
      <c r="I103" t="s">
        <v>830</v>
      </c>
      <c r="J103" t="s">
        <v>950</v>
      </c>
    </row>
    <row r="104" spans="1:10" x14ac:dyDescent="0.25">
      <c r="A104">
        <v>20.952737200000001</v>
      </c>
      <c r="B104" t="s">
        <v>103</v>
      </c>
      <c r="C104" t="s">
        <v>224</v>
      </c>
      <c r="D104" t="s">
        <v>346</v>
      </c>
      <c r="E104">
        <v>116.6598707</v>
      </c>
      <c r="F104" t="s">
        <v>467</v>
      </c>
      <c r="G104" t="s">
        <v>589</v>
      </c>
      <c r="H104" t="s">
        <v>710</v>
      </c>
      <c r="I104" t="s">
        <v>831</v>
      </c>
      <c r="J104" t="s">
        <v>951</v>
      </c>
    </row>
    <row r="105" spans="1:10" x14ac:dyDescent="0.25">
      <c r="A105">
        <v>16.638456999999999</v>
      </c>
      <c r="B105" t="s">
        <v>104</v>
      </c>
      <c r="C105" t="s">
        <v>225</v>
      </c>
      <c r="D105" t="s">
        <v>347</v>
      </c>
      <c r="E105">
        <v>40.144826799999997</v>
      </c>
      <c r="F105" t="s">
        <v>468</v>
      </c>
      <c r="G105" t="s">
        <v>590</v>
      </c>
      <c r="H105" t="s">
        <v>711</v>
      </c>
      <c r="I105" t="s">
        <v>832</v>
      </c>
      <c r="J105" t="s">
        <v>952</v>
      </c>
    </row>
    <row r="106" spans="1:10" x14ac:dyDescent="0.25">
      <c r="A106">
        <v>28.920377800000001</v>
      </c>
      <c r="B106" t="s">
        <v>105</v>
      </c>
      <c r="C106" t="s">
        <v>226</v>
      </c>
      <c r="D106" t="s">
        <v>348</v>
      </c>
      <c r="E106">
        <v>31.0592872</v>
      </c>
      <c r="F106" t="s">
        <v>469</v>
      </c>
      <c r="G106" t="s">
        <v>591</v>
      </c>
      <c r="H106" t="s">
        <v>712</v>
      </c>
      <c r="I106" t="s">
        <v>833</v>
      </c>
      <c r="J106" t="s">
        <v>953</v>
      </c>
    </row>
    <row r="107" spans="1:10" x14ac:dyDescent="0.25">
      <c r="A107">
        <v>9.9059083999999995</v>
      </c>
      <c r="B107" t="s">
        <v>106</v>
      </c>
      <c r="C107" t="s">
        <v>227</v>
      </c>
      <c r="D107" t="s">
        <v>349</v>
      </c>
      <c r="E107">
        <v>65.316964100000007</v>
      </c>
      <c r="F107" t="s">
        <v>470</v>
      </c>
      <c r="G107" t="s">
        <v>592</v>
      </c>
      <c r="H107" t="s">
        <v>713</v>
      </c>
      <c r="I107" t="s">
        <v>834</v>
      </c>
      <c r="J107" t="s">
        <v>954</v>
      </c>
    </row>
    <row r="108" spans="1:10" x14ac:dyDescent="0.25">
      <c r="A108">
        <v>13.039769099999999</v>
      </c>
      <c r="B108" t="s">
        <v>107</v>
      </c>
      <c r="C108" t="s">
        <v>228</v>
      </c>
      <c r="D108" t="s">
        <v>350</v>
      </c>
      <c r="E108">
        <v>-5.1311812999999997</v>
      </c>
      <c r="F108" t="s">
        <v>471</v>
      </c>
      <c r="G108" t="s">
        <v>593</v>
      </c>
      <c r="H108" t="s">
        <v>714</v>
      </c>
      <c r="I108" t="s">
        <v>835</v>
      </c>
      <c r="J108" t="s">
        <v>955</v>
      </c>
    </row>
    <row r="109" spans="1:10" x14ac:dyDescent="0.25">
      <c r="A109">
        <v>11.853880699999999</v>
      </c>
      <c r="B109" t="s">
        <v>108</v>
      </c>
      <c r="C109" t="s">
        <v>229</v>
      </c>
      <c r="D109" t="s">
        <v>351</v>
      </c>
      <c r="E109">
        <v>-49.186239800000003</v>
      </c>
      <c r="F109" t="s">
        <v>472</v>
      </c>
      <c r="G109" t="s">
        <v>594</v>
      </c>
      <c r="H109" t="s">
        <v>715</v>
      </c>
      <c r="I109" t="s">
        <v>836</v>
      </c>
      <c r="J109" t="s">
        <v>956</v>
      </c>
    </row>
    <row r="110" spans="1:10" x14ac:dyDescent="0.25">
      <c r="A110">
        <v>12.902181000000001</v>
      </c>
      <c r="B110" t="s">
        <v>109</v>
      </c>
      <c r="C110" t="s">
        <v>230</v>
      </c>
      <c r="D110" t="s">
        <v>352</v>
      </c>
      <c r="E110">
        <v>107.7227735</v>
      </c>
      <c r="F110" t="s">
        <v>473</v>
      </c>
      <c r="G110" t="s">
        <v>595</v>
      </c>
      <c r="H110" t="s">
        <v>716</v>
      </c>
      <c r="I110" t="s">
        <v>837</v>
      </c>
      <c r="J110" t="s">
        <v>957</v>
      </c>
    </row>
    <row r="111" spans="1:10" x14ac:dyDescent="0.25">
      <c r="A111">
        <v>15.7345308</v>
      </c>
      <c r="B111" t="s">
        <v>110</v>
      </c>
      <c r="C111" t="s">
        <v>231</v>
      </c>
      <c r="D111" t="s">
        <v>353</v>
      </c>
      <c r="E111">
        <v>66.382176599999994</v>
      </c>
      <c r="F111" t="s">
        <v>474</v>
      </c>
      <c r="G111" t="s">
        <v>596</v>
      </c>
      <c r="H111" t="s">
        <v>717</v>
      </c>
      <c r="I111" t="s">
        <v>838</v>
      </c>
      <c r="J111" t="s">
        <v>958</v>
      </c>
    </row>
    <row r="112" spans="1:10" x14ac:dyDescent="0.25">
      <c r="A112">
        <v>11.620606499999999</v>
      </c>
      <c r="B112" t="s">
        <v>111</v>
      </c>
      <c r="C112" t="s">
        <v>232</v>
      </c>
      <c r="D112" t="s">
        <v>354</v>
      </c>
      <c r="E112">
        <v>76.3903471</v>
      </c>
      <c r="F112" t="s">
        <v>475</v>
      </c>
      <c r="G112" t="s">
        <v>597</v>
      </c>
      <c r="H112" t="s">
        <v>718</v>
      </c>
      <c r="I112" t="s">
        <v>839</v>
      </c>
      <c r="J112" t="s">
        <v>959</v>
      </c>
    </row>
    <row r="113" spans="1:10" x14ac:dyDescent="0.25">
      <c r="A113">
        <v>5.9235566000000004</v>
      </c>
      <c r="B113" t="s">
        <v>112</v>
      </c>
      <c r="C113" t="s">
        <v>233</v>
      </c>
      <c r="D113" t="s">
        <v>355</v>
      </c>
      <c r="E113">
        <v>21.512372800000001</v>
      </c>
      <c r="F113" t="s">
        <v>476</v>
      </c>
      <c r="G113" t="s">
        <v>598</v>
      </c>
      <c r="H113" t="s">
        <v>719</v>
      </c>
      <c r="I113" t="s">
        <v>840</v>
      </c>
      <c r="J113" t="s">
        <v>960</v>
      </c>
    </row>
    <row r="114" spans="1:10" x14ac:dyDescent="0.25">
      <c r="A114">
        <v>22.308365200000001</v>
      </c>
      <c r="B114" t="s">
        <v>113</v>
      </c>
      <c r="C114" t="s">
        <v>234</v>
      </c>
      <c r="D114" t="s">
        <v>356</v>
      </c>
      <c r="E114">
        <v>18.5316182</v>
      </c>
      <c r="F114" t="s">
        <v>477</v>
      </c>
      <c r="G114" t="s">
        <v>599</v>
      </c>
      <c r="H114" t="s">
        <v>720</v>
      </c>
      <c r="I114" t="s">
        <v>841</v>
      </c>
      <c r="J114" t="s">
        <v>961</v>
      </c>
    </row>
    <row r="115" spans="1:10" x14ac:dyDescent="0.25">
      <c r="A115">
        <v>7.6197244</v>
      </c>
      <c r="B115" t="s">
        <v>114</v>
      </c>
      <c r="C115" t="s">
        <v>235</v>
      </c>
      <c r="D115" t="s">
        <v>357</v>
      </c>
      <c r="E115">
        <v>103.9853403</v>
      </c>
      <c r="F115" t="s">
        <v>478</v>
      </c>
      <c r="G115" t="s">
        <v>600</v>
      </c>
      <c r="H115" t="s">
        <v>721</v>
      </c>
      <c r="I115" t="s">
        <v>842</v>
      </c>
      <c r="J115" t="s">
        <v>962</v>
      </c>
    </row>
    <row r="116" spans="1:10" x14ac:dyDescent="0.25">
      <c r="A116">
        <v>10.340029700000001</v>
      </c>
      <c r="B116" t="s">
        <v>115</v>
      </c>
      <c r="C116" t="s">
        <v>236</v>
      </c>
      <c r="D116" t="s">
        <v>358</v>
      </c>
      <c r="E116">
        <v>73.087536999999998</v>
      </c>
      <c r="F116" t="s">
        <v>479</v>
      </c>
      <c r="G116" t="s">
        <v>601</v>
      </c>
      <c r="H116" t="s">
        <v>722</v>
      </c>
      <c r="I116" t="s">
        <v>843</v>
      </c>
      <c r="J116" t="s">
        <v>963</v>
      </c>
    </row>
    <row r="117" spans="1:10" x14ac:dyDescent="0.25">
      <c r="A117">
        <v>13.3709477</v>
      </c>
      <c r="B117" t="s">
        <v>116</v>
      </c>
      <c r="C117" t="s">
        <v>237</v>
      </c>
      <c r="D117" t="s">
        <v>359</v>
      </c>
      <c r="E117">
        <v>89.424195499999996</v>
      </c>
      <c r="F117" t="s">
        <v>480</v>
      </c>
      <c r="G117" t="s">
        <v>602</v>
      </c>
      <c r="H117" t="s">
        <v>723</v>
      </c>
      <c r="I117" t="s">
        <v>844</v>
      </c>
      <c r="J117" t="s">
        <v>964</v>
      </c>
    </row>
    <row r="118" spans="1:10" x14ac:dyDescent="0.25">
      <c r="A118">
        <v>7.1138621999999998</v>
      </c>
      <c r="B118" t="s">
        <v>117</v>
      </c>
      <c r="C118" t="s">
        <v>238</v>
      </c>
      <c r="D118" t="s">
        <v>360</v>
      </c>
      <c r="E118">
        <v>47.748717499999998</v>
      </c>
      <c r="F118" t="s">
        <v>481</v>
      </c>
      <c r="G118" t="s">
        <v>603</v>
      </c>
      <c r="H118" t="s">
        <v>724</v>
      </c>
      <c r="I118" t="s">
        <v>845</v>
      </c>
      <c r="J118" t="s">
        <v>965</v>
      </c>
    </row>
    <row r="119" spans="1:10" x14ac:dyDescent="0.25">
      <c r="A119">
        <v>26.9892729</v>
      </c>
      <c r="B119" t="s">
        <v>118</v>
      </c>
      <c r="C119" t="s">
        <v>239</v>
      </c>
      <c r="D119" t="s">
        <v>361</v>
      </c>
      <c r="E119">
        <v>98.876143999999996</v>
      </c>
      <c r="F119" t="s">
        <v>482</v>
      </c>
      <c r="G119" t="s">
        <v>604</v>
      </c>
      <c r="H119" t="s">
        <v>725</v>
      </c>
      <c r="I119" t="s">
        <v>846</v>
      </c>
      <c r="J119" t="s">
        <v>966</v>
      </c>
    </row>
    <row r="120" spans="1:10" x14ac:dyDescent="0.25">
      <c r="A120">
        <v>12.4146036</v>
      </c>
      <c r="B120" t="s">
        <v>119</v>
      </c>
      <c r="C120" t="s">
        <v>240</v>
      </c>
      <c r="D120" t="s">
        <v>362</v>
      </c>
      <c r="E120">
        <v>57.416456799999999</v>
      </c>
      <c r="F120" t="s">
        <v>483</v>
      </c>
      <c r="G120" t="s">
        <v>605</v>
      </c>
      <c r="H120" t="s">
        <v>726</v>
      </c>
      <c r="I120" t="s">
        <v>847</v>
      </c>
      <c r="J120" t="s">
        <v>967</v>
      </c>
    </row>
    <row r="121" spans="1:10" x14ac:dyDescent="0.25">
      <c r="A121">
        <v>18.026805100000001</v>
      </c>
      <c r="B121" t="s">
        <v>120</v>
      </c>
      <c r="C121" t="s">
        <v>241</v>
      </c>
      <c r="D121" t="s">
        <v>363</v>
      </c>
      <c r="E121">
        <v>57.044375100000003</v>
      </c>
      <c r="F121" t="s">
        <v>484</v>
      </c>
      <c r="G121" t="s">
        <v>606</v>
      </c>
      <c r="H121" t="s">
        <v>727</v>
      </c>
      <c r="I121" t="s">
        <v>848</v>
      </c>
      <c r="J121" t="s">
        <v>968</v>
      </c>
    </row>
  </sheetData>
  <pageMargins left="0.7" right="0.7" top="0.75" bottom="0.75" header="0.3" footer="0.3"/>
  <pageSetup orientation="portrait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4"/>
  <sheetViews>
    <sheetView topLeftCell="A35" workbookViewId="0">
      <selection activeCell="B38" sqref="B38:B69"/>
    </sheetView>
  </sheetViews>
  <sheetFormatPr defaultRowHeight="15" x14ac:dyDescent="0.25"/>
  <cols>
    <col min="1" max="1" width="13.28515625" bestFit="1" customWidth="1"/>
    <col min="2" max="2" width="15.7109375" bestFit="1" customWidth="1"/>
    <col min="3" max="3" width="12.7109375" bestFit="1" customWidth="1"/>
    <col min="4" max="12" width="7.140625" customWidth="1"/>
    <col min="13" max="13" width="5.5703125" bestFit="1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</v>
      </c>
      <c r="D3" s="6">
        <v>0</v>
      </c>
      <c r="E3" s="6">
        <v>0.25000060599939466</v>
      </c>
      <c r="F3" s="6">
        <v>0.24999979529950886</v>
      </c>
      <c r="G3" s="6">
        <v>0</v>
      </c>
      <c r="H3" s="6">
        <v>0.24999980983846271</v>
      </c>
      <c r="I3" s="6">
        <v>0</v>
      </c>
      <c r="J3" s="6">
        <v>0</v>
      </c>
      <c r="K3" s="6">
        <v>0.24999978886263383</v>
      </c>
      <c r="M3" s="6">
        <f>SUM(C3:K3)</f>
        <v>1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3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3" x14ac:dyDescent="0.25">
      <c r="B20" t="s">
        <v>2214</v>
      </c>
      <c r="C20" s="6">
        <f>C3*C4</f>
        <v>0</v>
      </c>
      <c r="D20" s="6">
        <f t="shared" ref="D20:K20" si="0">D3*D4</f>
        <v>0</v>
      </c>
      <c r="E20" s="6">
        <f t="shared" si="0"/>
        <v>5.9085409971156633E-2</v>
      </c>
      <c r="F20" s="6">
        <f t="shared" si="0"/>
        <v>3.0498649958829976E-2</v>
      </c>
      <c r="G20" s="6">
        <f t="shared" si="0"/>
        <v>0</v>
      </c>
      <c r="H20" s="6">
        <f t="shared" si="0"/>
        <v>4.60888282474946E-2</v>
      </c>
      <c r="I20" s="6">
        <f t="shared" si="0"/>
        <v>0</v>
      </c>
      <c r="J20" s="6">
        <f t="shared" si="0"/>
        <v>0</v>
      </c>
      <c r="K20" s="6">
        <f t="shared" si="0"/>
        <v>2.3596362201539215E-2</v>
      </c>
    </row>
    <row r="21" spans="2:13" x14ac:dyDescent="0.25">
      <c r="B21" t="s">
        <v>2215</v>
      </c>
      <c r="C21" s="6">
        <f>C3*SUMPRODUCT($C$3:$K$3,$C9:$K9)</f>
        <v>0</v>
      </c>
      <c r="D21" s="6">
        <f>D3*SUMPRODUCT($C$3:$K$3,$C10:$K10)</f>
        <v>0</v>
      </c>
      <c r="E21" s="6">
        <f>E3*SUMPRODUCT($C$3:$K$3,$C11:$K11)</f>
        <v>6.9265227076649696</v>
      </c>
      <c r="F21" s="6">
        <f>F3*SUMPRODUCT($C$3:$K$3,$C12:$K12)</f>
        <v>-1.5175848580508881E-3</v>
      </c>
      <c r="G21" s="6">
        <f>G3*SUMPRODUCT($C$3:$K$3,$C13:$K13)</f>
        <v>0</v>
      </c>
      <c r="H21" s="6">
        <f>H3*SUMPRODUCT($C$3:$K$3,$C14:$K14)</f>
        <v>2.0719539452855509E-2</v>
      </c>
      <c r="I21" s="6">
        <f>I3*SUMPRODUCT($C$3:$K$3,$C15:$K15)</f>
        <v>0</v>
      </c>
      <c r="J21" s="6">
        <f>J3*SUMPRODUCT($C$3:$K$3,$C16:$K16)</f>
        <v>0</v>
      </c>
      <c r="K21" s="6">
        <f>K3*SUMPRODUCT($C$3:$K$3,$C17:$K17)</f>
        <v>-1.9418949832882008E-2</v>
      </c>
    </row>
    <row r="25" spans="2:13" x14ac:dyDescent="0.25">
      <c r="B25" t="s">
        <v>2216</v>
      </c>
      <c r="C25" s="6">
        <f>SUM(C21:K21)</f>
        <v>6.9263057124268927</v>
      </c>
      <c r="M25" s="6">
        <v>0.25</v>
      </c>
    </row>
    <row r="26" spans="2:13" x14ac:dyDescent="0.25">
      <c r="B26" t="s">
        <v>2271</v>
      </c>
      <c r="C26">
        <f>SQRT(C25)</f>
        <v>2.6317875507773976</v>
      </c>
    </row>
    <row r="27" spans="2:13" x14ac:dyDescent="0.25">
      <c r="B27" t="s">
        <v>2217</v>
      </c>
      <c r="C27" s="6">
        <f>SUM(C20:K20)</f>
        <v>0.15926925037902043</v>
      </c>
      <c r="D27" t="s">
        <v>2267</v>
      </c>
      <c r="E27" s="3">
        <v>0.16</v>
      </c>
    </row>
    <row r="31" spans="2:13" x14ac:dyDescent="0.25">
      <c r="B31" s="5" t="s">
        <v>972</v>
      </c>
      <c r="C31" s="5" t="s">
        <v>2217</v>
      </c>
      <c r="D31" s="5" t="s">
        <v>2203</v>
      </c>
      <c r="E31" s="5" t="s">
        <v>2204</v>
      </c>
      <c r="F31" s="5" t="s">
        <v>2205</v>
      </c>
      <c r="G31" s="5" t="s">
        <v>2206</v>
      </c>
      <c r="H31" s="5" t="s">
        <v>2207</v>
      </c>
      <c r="I31" s="5" t="s">
        <v>2208</v>
      </c>
      <c r="J31" s="5" t="s">
        <v>2209</v>
      </c>
      <c r="K31" s="5" t="s">
        <v>2210</v>
      </c>
      <c r="L31" s="5" t="s">
        <v>2211</v>
      </c>
    </row>
    <row r="32" spans="2:13" x14ac:dyDescent="0.25">
      <c r="B32">
        <f>C26</f>
        <v>2.6317875507773976</v>
      </c>
      <c r="C32" s="7">
        <f>C27</f>
        <v>0.15926925037902043</v>
      </c>
      <c r="D32" s="6">
        <f>C3</f>
        <v>0</v>
      </c>
      <c r="E32" s="6">
        <f t="shared" ref="E32:L32" si="1">D3</f>
        <v>0</v>
      </c>
      <c r="F32" s="6">
        <f t="shared" si="1"/>
        <v>0.25000060599939466</v>
      </c>
      <c r="G32" s="6">
        <f t="shared" si="1"/>
        <v>0.24999979529950886</v>
      </c>
      <c r="H32" s="6">
        <f t="shared" si="1"/>
        <v>0</v>
      </c>
      <c r="I32" s="6">
        <f t="shared" si="1"/>
        <v>0.24999980983846271</v>
      </c>
      <c r="J32" s="6">
        <f t="shared" si="1"/>
        <v>0</v>
      </c>
      <c r="K32" s="6">
        <f t="shared" si="1"/>
        <v>0</v>
      </c>
      <c r="L32" s="6">
        <f t="shared" si="1"/>
        <v>0.24999978886263383</v>
      </c>
    </row>
    <row r="37" spans="1:12" x14ac:dyDescent="0.25">
      <c r="B37" s="5" t="s">
        <v>972</v>
      </c>
      <c r="C37" s="5"/>
      <c r="D37" s="5" t="s">
        <v>2203</v>
      </c>
      <c r="E37" s="5" t="s">
        <v>2204</v>
      </c>
      <c r="F37" s="5" t="s">
        <v>2205</v>
      </c>
      <c r="G37" s="5" t="s">
        <v>2206</v>
      </c>
      <c r="H37" s="5" t="s">
        <v>2207</v>
      </c>
      <c r="I37" s="5" t="s">
        <v>2208</v>
      </c>
      <c r="J37" s="5" t="s">
        <v>2209</v>
      </c>
      <c r="K37" s="5" t="s">
        <v>2210</v>
      </c>
      <c r="L37" s="5" t="s">
        <v>2211</v>
      </c>
    </row>
    <row r="38" spans="1:12" x14ac:dyDescent="0.25">
      <c r="A38" t="s">
        <v>2218</v>
      </c>
      <c r="B38">
        <v>0.83743011059316375</v>
      </c>
      <c r="C38" s="7">
        <v>5.0000004094447846E-3</v>
      </c>
      <c r="D38" s="6">
        <v>2.9017371018706443E-2</v>
      </c>
      <c r="E38" s="6">
        <v>0.25</v>
      </c>
      <c r="F38" s="6">
        <v>0</v>
      </c>
      <c r="G38" s="6">
        <v>0.25</v>
      </c>
      <c r="H38" s="6">
        <v>3.2411033053193809E-2</v>
      </c>
      <c r="I38" s="6">
        <v>8.9962334704280569E-2</v>
      </c>
      <c r="J38" s="6">
        <v>4.1633314224363768E-2</v>
      </c>
      <c r="K38" s="6">
        <v>5.6976946999455269E-2</v>
      </c>
      <c r="L38" s="6">
        <v>0.25</v>
      </c>
    </row>
    <row r="39" spans="1:12" x14ac:dyDescent="0.25">
      <c r="A39" t="s">
        <v>2219</v>
      </c>
      <c r="B39">
        <v>0.80164147049169887</v>
      </c>
      <c r="C39" s="7">
        <v>9.9999999953463634E-3</v>
      </c>
      <c r="D39" s="6">
        <v>2.7922990615476817E-2</v>
      </c>
      <c r="E39" s="6">
        <v>0.25</v>
      </c>
      <c r="F39" s="6">
        <v>0</v>
      </c>
      <c r="G39" s="6">
        <v>0.25</v>
      </c>
      <c r="H39" s="6">
        <v>3.0836266869022185E-2</v>
      </c>
      <c r="I39" s="6">
        <v>9.6990529786799118E-2</v>
      </c>
      <c r="J39" s="6">
        <v>3.9562630267946916E-2</v>
      </c>
      <c r="K39" s="6">
        <v>5.4687582460754905E-2</v>
      </c>
      <c r="L39" s="6">
        <v>0.25</v>
      </c>
    </row>
    <row r="40" spans="1:12" x14ac:dyDescent="0.25">
      <c r="A40" t="s">
        <v>2220</v>
      </c>
      <c r="B40">
        <v>0.76612118248943528</v>
      </c>
      <c r="C40" s="7">
        <v>1.4999999996044225E-2</v>
      </c>
      <c r="D40" s="6">
        <v>2.6812868045083038E-2</v>
      </c>
      <c r="E40" s="6">
        <v>0.25</v>
      </c>
      <c r="F40" s="6">
        <v>0</v>
      </c>
      <c r="G40" s="6">
        <v>0.25</v>
      </c>
      <c r="H40" s="6">
        <v>2.9274852126519885E-2</v>
      </c>
      <c r="I40" s="6">
        <v>0.10405217618922007</v>
      </c>
      <c r="J40" s="6">
        <v>3.7466927015841645E-2</v>
      </c>
      <c r="K40" s="6">
        <v>5.2393176623335549E-2</v>
      </c>
      <c r="L40" s="6">
        <v>0.25</v>
      </c>
    </row>
    <row r="41" spans="1:12" x14ac:dyDescent="0.25">
      <c r="A41" t="s">
        <v>2221</v>
      </c>
      <c r="B41">
        <v>0.730906889538531</v>
      </c>
      <c r="C41" s="7">
        <v>1.9999999995414266E-2</v>
      </c>
      <c r="D41" s="6">
        <v>2.5718643489437601E-2</v>
      </c>
      <c r="E41" s="6">
        <v>0.25</v>
      </c>
      <c r="F41" s="6">
        <v>0</v>
      </c>
      <c r="G41" s="6">
        <v>0.25</v>
      </c>
      <c r="H41" s="6">
        <v>2.7700046850364816E-2</v>
      </c>
      <c r="I41" s="6">
        <v>0.11108084152898112</v>
      </c>
      <c r="J41" s="6">
        <v>3.5396497434558666E-2</v>
      </c>
      <c r="K41" s="6">
        <v>5.0103970696657542E-2</v>
      </c>
      <c r="L41" s="6">
        <v>0.25</v>
      </c>
    </row>
    <row r="42" spans="1:12" x14ac:dyDescent="0.25">
      <c r="A42" t="s">
        <v>2222</v>
      </c>
      <c r="B42">
        <v>0.69604492755061909</v>
      </c>
      <c r="C42" s="7">
        <v>2.4999999996044412E-2</v>
      </c>
      <c r="D42" s="6">
        <v>2.4608408169194462E-2</v>
      </c>
      <c r="E42" s="6">
        <v>0.25</v>
      </c>
      <c r="F42" s="6">
        <v>0</v>
      </c>
      <c r="G42" s="6">
        <v>0.25</v>
      </c>
      <c r="H42" s="6">
        <v>2.6138727253351864E-2</v>
      </c>
      <c r="I42" s="6">
        <v>0.11814272163767441</v>
      </c>
      <c r="J42" s="6">
        <v>3.3300614492592674E-2</v>
      </c>
      <c r="K42" s="6">
        <v>4.780952844718668E-2</v>
      </c>
      <c r="L42" s="6">
        <v>0.25</v>
      </c>
    </row>
    <row r="43" spans="1:12" x14ac:dyDescent="0.25">
      <c r="A43" t="s">
        <v>2223</v>
      </c>
      <c r="B43">
        <v>0.66159108226750785</v>
      </c>
      <c r="C43" s="7">
        <v>2.9999999996030709E-2</v>
      </c>
      <c r="D43" s="6">
        <v>2.350617697399739E-2</v>
      </c>
      <c r="E43" s="6">
        <v>0.25</v>
      </c>
      <c r="F43" s="6">
        <v>0</v>
      </c>
      <c r="G43" s="6">
        <v>0.25</v>
      </c>
      <c r="H43" s="6">
        <v>2.4570665893035484E-2</v>
      </c>
      <c r="I43" s="6">
        <v>0.12518799700363037</v>
      </c>
      <c r="J43" s="6">
        <v>3.1217456197006863E-2</v>
      </c>
      <c r="K43" s="6">
        <v>4.5517703932329755E-2</v>
      </c>
      <c r="L43" s="6">
        <v>0.25</v>
      </c>
    </row>
    <row r="44" spans="1:12" x14ac:dyDescent="0.25">
      <c r="A44" t="s">
        <v>2224</v>
      </c>
      <c r="B44">
        <v>0.6276125397971335</v>
      </c>
      <c r="C44" s="7">
        <v>3.4999999996030706E-2</v>
      </c>
      <c r="D44" s="6">
        <v>2.2403947005844298E-2</v>
      </c>
      <c r="E44" s="6">
        <v>0.25</v>
      </c>
      <c r="F44" s="6">
        <v>0</v>
      </c>
      <c r="G44" s="6">
        <v>0.25</v>
      </c>
      <c r="H44" s="6">
        <v>2.3002603369966675E-2</v>
      </c>
      <c r="I44" s="6">
        <v>0.13223326965502036</v>
      </c>
      <c r="J44" s="6">
        <v>2.9134300127791338E-2</v>
      </c>
      <c r="K44" s="6">
        <v>4.322587984137731E-2</v>
      </c>
      <c r="L44" s="6">
        <v>0.25</v>
      </c>
    </row>
    <row r="45" spans="1:12" x14ac:dyDescent="0.25">
      <c r="A45" t="s">
        <v>2225</v>
      </c>
      <c r="B45">
        <v>0.59419084568278779</v>
      </c>
      <c r="C45" s="7">
        <v>3.9999999996030711E-2</v>
      </c>
      <c r="D45" s="6">
        <v>2.1301716438965348E-2</v>
      </c>
      <c r="E45" s="6">
        <v>0.25</v>
      </c>
      <c r="F45" s="6">
        <v>0</v>
      </c>
      <c r="G45" s="6">
        <v>0.25</v>
      </c>
      <c r="H45" s="6">
        <v>2.1434541025899086E-2</v>
      </c>
      <c r="I45" s="6">
        <v>0.13927854315986712</v>
      </c>
      <c r="J45" s="6">
        <v>2.7051143806303114E-2</v>
      </c>
      <c r="K45" s="6">
        <v>4.0934055568965351E-2</v>
      </c>
      <c r="L45" s="6">
        <v>0.25</v>
      </c>
    </row>
    <row r="46" spans="1:12" x14ac:dyDescent="0.25">
      <c r="A46" t="s">
        <v>2226</v>
      </c>
      <c r="B46">
        <v>0.56142545639091435</v>
      </c>
      <c r="C46" s="7">
        <v>4.4999999996030708E-2</v>
      </c>
      <c r="D46" s="6">
        <v>2.019948584893418E-2</v>
      </c>
      <c r="E46" s="6">
        <v>0.25</v>
      </c>
      <c r="F46" s="6">
        <v>0</v>
      </c>
      <c r="G46" s="6">
        <v>0.25</v>
      </c>
      <c r="H46" s="6">
        <v>1.9866479253534255E-2</v>
      </c>
      <c r="I46" s="6">
        <v>0.14632381738283246</v>
      </c>
      <c r="J46" s="6">
        <v>2.4967986262070609E-2</v>
      </c>
      <c r="K46" s="6">
        <v>3.8642231252628535E-2</v>
      </c>
      <c r="L46" s="6">
        <v>0.25</v>
      </c>
    </row>
    <row r="47" spans="1:12" x14ac:dyDescent="0.25">
      <c r="A47" t="s">
        <v>2227</v>
      </c>
      <c r="B47">
        <v>0.52943823632428422</v>
      </c>
      <c r="C47" s="7">
        <v>4.999999999603072E-2</v>
      </c>
      <c r="D47" s="6">
        <v>1.9097255622900825E-2</v>
      </c>
      <c r="E47" s="6">
        <v>0.25</v>
      </c>
      <c r="F47" s="6">
        <v>0</v>
      </c>
      <c r="G47" s="6">
        <v>0.25</v>
      </c>
      <c r="H47" s="6">
        <v>1.8298416964062598E-2</v>
      </c>
      <c r="I47" s="6">
        <v>0.15336909059166262</v>
      </c>
      <c r="J47" s="6">
        <v>2.2884829748082869E-2</v>
      </c>
      <c r="K47" s="6">
        <v>3.6350407073291277E-2</v>
      </c>
      <c r="L47" s="6">
        <v>0.25</v>
      </c>
    </row>
    <row r="48" spans="1:12" x14ac:dyDescent="0.25">
      <c r="A48" t="s">
        <v>2228</v>
      </c>
      <c r="B48">
        <v>0.49837904632356939</v>
      </c>
      <c r="C48" s="7">
        <v>5.4999999993135831E-2</v>
      </c>
      <c r="D48" s="6">
        <v>1.799752449618483E-2</v>
      </c>
      <c r="E48" s="6">
        <v>0.25</v>
      </c>
      <c r="F48" s="6">
        <v>0</v>
      </c>
      <c r="G48" s="6">
        <v>0.25</v>
      </c>
      <c r="H48" s="6">
        <v>1.6728246783432356E-2</v>
      </c>
      <c r="I48" s="6">
        <v>0.16040915808291575</v>
      </c>
      <c r="J48" s="6">
        <v>2.0805649814257639E-2</v>
      </c>
      <c r="K48" s="6">
        <v>3.4059420823209424E-2</v>
      </c>
      <c r="L48" s="6">
        <v>0.25</v>
      </c>
    </row>
    <row r="49" spans="1:12" x14ac:dyDescent="0.25">
      <c r="A49" t="s">
        <v>2229</v>
      </c>
      <c r="B49">
        <v>0.46843251220493753</v>
      </c>
      <c r="C49" s="7">
        <v>5.9999999993413419E-2</v>
      </c>
      <c r="D49" s="6">
        <v>1.6895174297267074E-2</v>
      </c>
      <c r="E49" s="6">
        <v>0.25</v>
      </c>
      <c r="F49" s="6">
        <v>0</v>
      </c>
      <c r="G49" s="6">
        <v>0.25</v>
      </c>
      <c r="H49" s="6">
        <v>1.516028207337158E-2</v>
      </c>
      <c r="I49" s="6">
        <v>0.16745467647702503</v>
      </c>
      <c r="J49" s="6">
        <v>1.8722310106447787E-2</v>
      </c>
      <c r="K49" s="6">
        <v>3.1767557045888538E-2</v>
      </c>
      <c r="L49" s="6">
        <v>0.25</v>
      </c>
    </row>
    <row r="50" spans="1:12" x14ac:dyDescent="0.25">
      <c r="A50" t="s">
        <v>2230</v>
      </c>
      <c r="B50">
        <v>0.43982596686056025</v>
      </c>
      <c r="C50" s="7">
        <v>6.4999999996034757E-2</v>
      </c>
      <c r="D50" s="6">
        <v>1.5790564687327466E-2</v>
      </c>
      <c r="E50" s="6">
        <v>0.25</v>
      </c>
      <c r="F50" s="6">
        <v>0</v>
      </c>
      <c r="G50" s="6">
        <v>0.25</v>
      </c>
      <c r="H50" s="6">
        <v>1.3594230403664464E-2</v>
      </c>
      <c r="I50" s="6">
        <v>0.17450491086544828</v>
      </c>
      <c r="J50" s="6">
        <v>1.6635359601421415E-2</v>
      </c>
      <c r="K50" s="6">
        <v>2.9474934442138376E-2</v>
      </c>
      <c r="L50" s="6">
        <v>0.25</v>
      </c>
    </row>
    <row r="51" spans="1:12" x14ac:dyDescent="0.25">
      <c r="A51" t="s">
        <v>2231</v>
      </c>
      <c r="B51">
        <v>0.41283179298310146</v>
      </c>
      <c r="C51" s="7">
        <v>6.9999999992168382E-2</v>
      </c>
      <c r="D51" s="6">
        <v>1.4667506143364347E-2</v>
      </c>
      <c r="E51" s="6">
        <v>0.25</v>
      </c>
      <c r="F51" s="6">
        <v>2.1320355071067365E-4</v>
      </c>
      <c r="G51" s="6">
        <v>0.25</v>
      </c>
      <c r="H51" s="6">
        <v>1.2030837180817303E-2</v>
      </c>
      <c r="I51" s="6">
        <v>0.18136455515592878</v>
      </c>
      <c r="J51" s="6">
        <v>1.4561984952797397E-2</v>
      </c>
      <c r="K51" s="6">
        <v>2.7161913016381618E-2</v>
      </c>
      <c r="L51" s="6">
        <v>0.25</v>
      </c>
    </row>
    <row r="52" spans="1:12" x14ac:dyDescent="0.25">
      <c r="A52" t="s">
        <v>2232</v>
      </c>
      <c r="B52">
        <v>0.38775251699114266</v>
      </c>
      <c r="C52" s="7">
        <v>7.4999999995282118E-2</v>
      </c>
      <c r="D52" s="6">
        <v>1.3526678611140701E-2</v>
      </c>
      <c r="E52" s="6">
        <v>0.25</v>
      </c>
      <c r="F52" s="6">
        <v>6.0832591930907456E-4</v>
      </c>
      <c r="G52" s="6">
        <v>0.25</v>
      </c>
      <c r="H52" s="6">
        <v>1.0471425606265511E-2</v>
      </c>
      <c r="I52" s="6">
        <v>0.18806579942017321</v>
      </c>
      <c r="J52" s="6">
        <v>1.2496960507274394E-2</v>
      </c>
      <c r="K52" s="6">
        <v>2.4830809935837195E-2</v>
      </c>
      <c r="L52" s="6">
        <v>0.25</v>
      </c>
    </row>
    <row r="53" spans="1:12" x14ac:dyDescent="0.25">
      <c r="A53" t="s">
        <v>2233</v>
      </c>
      <c r="B53">
        <v>0.36497792544325891</v>
      </c>
      <c r="C53" s="7">
        <v>7.9999999995282123E-2</v>
      </c>
      <c r="D53" s="6">
        <v>1.2385849953723257E-2</v>
      </c>
      <c r="E53" s="6">
        <v>0.25</v>
      </c>
      <c r="F53" s="6">
        <v>1.0034479563345291E-3</v>
      </c>
      <c r="G53" s="6">
        <v>0.25</v>
      </c>
      <c r="H53" s="6">
        <v>8.9120146217294086E-3</v>
      </c>
      <c r="I53" s="6">
        <v>0.19476704695685365</v>
      </c>
      <c r="J53" s="6">
        <v>1.0431935180195881E-2</v>
      </c>
      <c r="K53" s="6">
        <v>2.2499705331163355E-2</v>
      </c>
      <c r="L53" s="6">
        <v>0.25</v>
      </c>
    </row>
    <row r="54" spans="1:12" x14ac:dyDescent="0.25">
      <c r="A54" t="s">
        <v>2234</v>
      </c>
      <c r="B54">
        <v>0.34496478687657284</v>
      </c>
      <c r="C54" s="7">
        <v>8.4999999988658245E-2</v>
      </c>
      <c r="D54" s="6">
        <v>1.1245021599815858E-2</v>
      </c>
      <c r="E54" s="6">
        <v>0.25</v>
      </c>
      <c r="F54" s="6">
        <v>1.3985691395892431E-3</v>
      </c>
      <c r="G54" s="6">
        <v>0.25</v>
      </c>
      <c r="H54" s="6">
        <v>7.3526032894169532E-3</v>
      </c>
      <c r="I54" s="6">
        <v>0.20146829487918433</v>
      </c>
      <c r="J54" s="6">
        <v>8.3669105231583413E-3</v>
      </c>
      <c r="K54" s="6">
        <v>2.0168600568835352E-2</v>
      </c>
      <c r="L54" s="6">
        <v>0.25</v>
      </c>
    </row>
    <row r="55" spans="1:12" x14ac:dyDescent="0.25">
      <c r="A55" t="s">
        <v>2235</v>
      </c>
      <c r="B55">
        <v>0.32821862950498842</v>
      </c>
      <c r="C55" s="7">
        <v>8.9999999995282118E-2</v>
      </c>
      <c r="D55" s="6">
        <v>1.0104193010175185E-2</v>
      </c>
      <c r="E55" s="6">
        <v>0.25</v>
      </c>
      <c r="F55" s="6">
        <v>1.7936920800141916E-3</v>
      </c>
      <c r="G55" s="6">
        <v>0.25</v>
      </c>
      <c r="H55" s="6">
        <v>5.793192691893905E-3</v>
      </c>
      <c r="I55" s="6">
        <v>0.20816954062336931</v>
      </c>
      <c r="J55" s="6">
        <v>6.3018842095927483E-3</v>
      </c>
      <c r="K55" s="6">
        <v>1.7837497384954711E-2</v>
      </c>
      <c r="L55" s="6">
        <v>0.25</v>
      </c>
    </row>
    <row r="56" spans="1:12" x14ac:dyDescent="0.25">
      <c r="A56" t="s">
        <v>2236</v>
      </c>
      <c r="B56">
        <v>0.31526049517740384</v>
      </c>
      <c r="C56" s="7">
        <v>9.4999999995282094E-2</v>
      </c>
      <c r="D56" s="6">
        <v>8.9633647116583032E-3</v>
      </c>
      <c r="E56" s="6">
        <v>0.25</v>
      </c>
      <c r="F56" s="6">
        <v>2.1888144051689777E-3</v>
      </c>
      <c r="G56" s="6">
        <v>0.25</v>
      </c>
      <c r="H56" s="6">
        <v>4.2337817786168184E-3</v>
      </c>
      <c r="I56" s="6">
        <v>0.21487078839936966</v>
      </c>
      <c r="J56" s="6">
        <v>4.2368587960273599E-3</v>
      </c>
      <c r="K56" s="6">
        <v>1.5506391909158953E-2</v>
      </c>
      <c r="L56" s="6">
        <v>0.25</v>
      </c>
    </row>
    <row r="57" spans="1:12" x14ac:dyDescent="0.25">
      <c r="A57" t="s">
        <v>2237</v>
      </c>
      <c r="B57">
        <v>0.30657109676099914</v>
      </c>
      <c r="C57" s="7">
        <v>9.9999999988658259E-2</v>
      </c>
      <c r="D57" s="6">
        <v>7.8225364358825329E-3</v>
      </c>
      <c r="E57" s="6">
        <v>0.25</v>
      </c>
      <c r="F57" s="6">
        <v>2.5839364468293767E-3</v>
      </c>
      <c r="G57" s="6">
        <v>0.25</v>
      </c>
      <c r="H57" s="6">
        <v>2.6743707645092468E-3</v>
      </c>
      <c r="I57" s="6">
        <v>0.2215720355253156</v>
      </c>
      <c r="J57" s="6">
        <v>2.171833463038442E-3</v>
      </c>
      <c r="K57" s="6">
        <v>1.3175287364424887E-2</v>
      </c>
      <c r="L57" s="6">
        <v>0.25</v>
      </c>
    </row>
    <row r="58" spans="1:12" x14ac:dyDescent="0.25">
      <c r="A58" t="s">
        <v>2238</v>
      </c>
      <c r="B58">
        <v>0.30251849759594934</v>
      </c>
      <c r="C58" s="7">
        <v>0.10499999999528213</v>
      </c>
      <c r="D58" s="6">
        <v>6.6817079298819243E-3</v>
      </c>
      <c r="E58" s="6">
        <v>0.25</v>
      </c>
      <c r="F58" s="6">
        <v>2.979058660728329E-3</v>
      </c>
      <c r="G58" s="6">
        <v>0.25</v>
      </c>
      <c r="H58" s="6">
        <v>1.1149598342443529E-3</v>
      </c>
      <c r="I58" s="6">
        <v>0.22827328252532209</v>
      </c>
      <c r="J58" s="6">
        <v>1.0680794922030443E-4</v>
      </c>
      <c r="K58" s="6">
        <v>1.084418310060309E-2</v>
      </c>
      <c r="L58" s="6">
        <v>0.25</v>
      </c>
    </row>
    <row r="59" spans="1:12" x14ac:dyDescent="0.25">
      <c r="A59" t="s">
        <v>2239</v>
      </c>
      <c r="B59">
        <v>0.30936897942664843</v>
      </c>
      <c r="C59" s="7">
        <v>0.11000000010755109</v>
      </c>
      <c r="D59" s="6">
        <v>1.2739920667427056E-3</v>
      </c>
      <c r="E59" s="6">
        <v>0.24368219326457408</v>
      </c>
      <c r="F59" s="6">
        <v>4.1741484172053075E-3</v>
      </c>
      <c r="G59" s="6">
        <v>0.25</v>
      </c>
      <c r="H59" s="6">
        <v>0</v>
      </c>
      <c r="I59" s="6">
        <v>0.2496660408224248</v>
      </c>
      <c r="J59" s="6">
        <v>0</v>
      </c>
      <c r="K59" s="6">
        <v>1.2036254290531392E-3</v>
      </c>
      <c r="L59" s="6">
        <v>0.25</v>
      </c>
    </row>
    <row r="60" spans="1:12" x14ac:dyDescent="0.25">
      <c r="A60" t="s">
        <v>2240</v>
      </c>
      <c r="B60">
        <v>0.40053291645605577</v>
      </c>
      <c r="C60" s="7">
        <v>0.11500000008574199</v>
      </c>
      <c r="D60" s="6">
        <v>0</v>
      </c>
      <c r="E60" s="6">
        <v>0.19642537040276536</v>
      </c>
      <c r="F60" s="6">
        <v>2.3387604132437359E-2</v>
      </c>
      <c r="G60" s="6">
        <v>0.25</v>
      </c>
      <c r="H60" s="6">
        <v>0</v>
      </c>
      <c r="I60" s="6">
        <v>0.25</v>
      </c>
      <c r="J60" s="6">
        <v>0</v>
      </c>
      <c r="K60" s="6">
        <v>3.0187025464797297E-2</v>
      </c>
      <c r="L60" s="6">
        <v>0.25</v>
      </c>
    </row>
    <row r="61" spans="1:12" x14ac:dyDescent="0.25">
      <c r="A61" t="s">
        <v>2241</v>
      </c>
      <c r="B61">
        <v>0.57820087902630313</v>
      </c>
      <c r="C61" s="7">
        <v>0.12000000008660756</v>
      </c>
      <c r="D61" s="6">
        <v>0</v>
      </c>
      <c r="E61" s="6">
        <v>0.14771862766830354</v>
      </c>
      <c r="F61" s="6">
        <v>4.2827721983161968E-2</v>
      </c>
      <c r="G61" s="6">
        <v>0.25</v>
      </c>
      <c r="H61" s="6">
        <v>0</v>
      </c>
      <c r="I61" s="6">
        <v>0.25</v>
      </c>
      <c r="J61" s="6">
        <v>0</v>
      </c>
      <c r="K61" s="6">
        <v>5.9453650348534517E-2</v>
      </c>
      <c r="L61" s="6">
        <v>0.25</v>
      </c>
    </row>
    <row r="62" spans="1:12" x14ac:dyDescent="0.25">
      <c r="A62" t="s">
        <v>2242</v>
      </c>
      <c r="B62">
        <v>0.78577663444336054</v>
      </c>
      <c r="C62" s="7">
        <v>0.12500000008660758</v>
      </c>
      <c r="D62" s="6">
        <v>0</v>
      </c>
      <c r="E62" s="6">
        <v>9.9011884149651466E-2</v>
      </c>
      <c r="F62" s="6">
        <v>6.2267839646580926E-2</v>
      </c>
      <c r="G62" s="6">
        <v>0.25</v>
      </c>
      <c r="H62" s="6">
        <v>0</v>
      </c>
      <c r="I62" s="6">
        <v>0.25</v>
      </c>
      <c r="J62" s="6">
        <v>0</v>
      </c>
      <c r="K62" s="6">
        <v>8.8720276203767615E-2</v>
      </c>
      <c r="L62" s="6">
        <v>0.25</v>
      </c>
    </row>
    <row r="63" spans="1:12" x14ac:dyDescent="0.25">
      <c r="A63" t="s">
        <v>2243</v>
      </c>
      <c r="B63">
        <v>1.0048943254772984</v>
      </c>
      <c r="C63" s="7">
        <v>0.13000000008660759</v>
      </c>
      <c r="D63" s="6">
        <v>0</v>
      </c>
      <c r="E63" s="6">
        <v>5.0305139442066098E-2</v>
      </c>
      <c r="F63" s="6">
        <v>8.1707957034089312E-2</v>
      </c>
      <c r="G63" s="6">
        <v>0.25</v>
      </c>
      <c r="H63" s="6">
        <v>0</v>
      </c>
      <c r="I63" s="6">
        <v>0.25</v>
      </c>
      <c r="J63" s="6">
        <v>0</v>
      </c>
      <c r="K63" s="6">
        <v>0.11798690352384457</v>
      </c>
      <c r="L63" s="6">
        <v>0.25</v>
      </c>
    </row>
    <row r="64" spans="1:12" x14ac:dyDescent="0.25">
      <c r="A64" t="s">
        <v>2244</v>
      </c>
      <c r="B64">
        <v>1.2293979481538153</v>
      </c>
      <c r="C64" s="7">
        <v>0.13500000008660759</v>
      </c>
      <c r="D64" s="6">
        <v>0</v>
      </c>
      <c r="E64" s="6">
        <v>1.5983963197255425E-3</v>
      </c>
      <c r="F64" s="6">
        <v>0.10114807478947842</v>
      </c>
      <c r="G64" s="6">
        <v>0.25</v>
      </c>
      <c r="H64" s="6">
        <v>0</v>
      </c>
      <c r="I64" s="6">
        <v>0.25</v>
      </c>
      <c r="J64" s="6">
        <v>0</v>
      </c>
      <c r="K64" s="6">
        <v>0.14725352889079615</v>
      </c>
      <c r="L64" s="6">
        <v>0.25</v>
      </c>
    </row>
    <row r="65" spans="1:12" x14ac:dyDescent="0.25">
      <c r="A65" t="s">
        <v>2245</v>
      </c>
      <c r="B65">
        <v>1.4763956685791975</v>
      </c>
      <c r="C65" s="7">
        <v>0.14000000000005561</v>
      </c>
      <c r="D65" s="6">
        <v>0</v>
      </c>
      <c r="E65" s="6">
        <v>-9.9999999999991589E-7</v>
      </c>
      <c r="F65" s="6">
        <v>0.13152018442092211</v>
      </c>
      <c r="G65" s="6">
        <v>0.25</v>
      </c>
      <c r="H65" s="6">
        <v>0</v>
      </c>
      <c r="I65" s="6">
        <v>0.25</v>
      </c>
      <c r="J65" s="6">
        <v>0</v>
      </c>
      <c r="K65" s="6">
        <v>0.11848081557907801</v>
      </c>
      <c r="L65" s="6">
        <v>0.25</v>
      </c>
    </row>
    <row r="66" spans="1:12" x14ac:dyDescent="0.25">
      <c r="A66" t="s">
        <v>2246</v>
      </c>
      <c r="B66">
        <v>1.7550363340101138</v>
      </c>
      <c r="C66" s="7">
        <v>0.14500000000005556</v>
      </c>
      <c r="D66" s="6">
        <v>0</v>
      </c>
      <c r="E66" s="6">
        <v>0</v>
      </c>
      <c r="F66" s="6">
        <v>0.16226390844641753</v>
      </c>
      <c r="G66" s="6">
        <v>0.24999979529950886</v>
      </c>
      <c r="H66" s="6">
        <v>0</v>
      </c>
      <c r="I66" s="6">
        <v>0.24999980983846271</v>
      </c>
      <c r="J66" s="6">
        <v>0</v>
      </c>
      <c r="K66" s="6">
        <v>8.7736697552977166E-2</v>
      </c>
      <c r="L66" s="6">
        <v>0.24999978886263383</v>
      </c>
    </row>
    <row r="67" spans="1:12" x14ac:dyDescent="0.25">
      <c r="A67" t="s">
        <v>2247</v>
      </c>
      <c r="B67">
        <v>2.0524830664932505</v>
      </c>
      <c r="C67" s="7">
        <v>0.15000000000005556</v>
      </c>
      <c r="D67" s="6">
        <v>0</v>
      </c>
      <c r="E67" s="6">
        <v>0</v>
      </c>
      <c r="F67" s="6">
        <v>0.19300718339879883</v>
      </c>
      <c r="G67" s="6">
        <v>0.24999979529950886</v>
      </c>
      <c r="H67" s="6">
        <v>0</v>
      </c>
      <c r="I67" s="6">
        <v>0.24999980983846271</v>
      </c>
      <c r="J67" s="6">
        <v>0</v>
      </c>
      <c r="K67" s="6">
        <v>5.6993422600595867E-2</v>
      </c>
      <c r="L67" s="6">
        <v>0.24999978886263383</v>
      </c>
    </row>
    <row r="68" spans="1:12" x14ac:dyDescent="0.25">
      <c r="A68" t="s">
        <v>2248</v>
      </c>
      <c r="B68">
        <v>2.3616428331405372</v>
      </c>
      <c r="C68" s="7">
        <v>0.15500000000005559</v>
      </c>
      <c r="D68" s="6">
        <v>0</v>
      </c>
      <c r="E68" s="6">
        <v>0</v>
      </c>
      <c r="F68" s="6">
        <v>0.22375045835118001</v>
      </c>
      <c r="G68" s="6">
        <v>0.24999979529950886</v>
      </c>
      <c r="H68" s="6">
        <v>0</v>
      </c>
      <c r="I68" s="6">
        <v>0.24999980983846271</v>
      </c>
      <c r="J68" s="6">
        <v>0</v>
      </c>
      <c r="K68" s="6">
        <v>2.6250147648214667E-2</v>
      </c>
      <c r="L68" s="6">
        <v>0.24999978886263383</v>
      </c>
    </row>
    <row r="69" spans="1:12" x14ac:dyDescent="0.25">
      <c r="A69" t="s">
        <v>2249</v>
      </c>
      <c r="B69">
        <v>2.6317875507773976</v>
      </c>
      <c r="C69" s="7">
        <v>0.15926925037902043</v>
      </c>
      <c r="D69" s="6">
        <v>0</v>
      </c>
      <c r="E69" s="6">
        <v>0</v>
      </c>
      <c r="F69" s="6">
        <v>0.25000060599939466</v>
      </c>
      <c r="G69" s="6">
        <v>0.24999979529950886</v>
      </c>
      <c r="H69" s="6">
        <v>0</v>
      </c>
      <c r="I69" s="6">
        <v>0.24999980983846271</v>
      </c>
      <c r="J69" s="6">
        <v>0</v>
      </c>
      <c r="K69" s="6">
        <v>0</v>
      </c>
      <c r="L69" s="6">
        <v>0.24999978886263383</v>
      </c>
    </row>
    <row r="72" spans="1:12" x14ac:dyDescent="0.25">
      <c r="D72" s="6">
        <f>SUM(D38:D69)</f>
        <v>0.37794297717170472</v>
      </c>
      <c r="E72" s="6">
        <f t="shared" ref="E72:L72" si="2">SUM(E38:E69)</f>
        <v>5.9887406112470849</v>
      </c>
      <c r="F72" s="6">
        <f t="shared" si="2"/>
        <v>1.288824734778351</v>
      </c>
      <c r="G72" s="6">
        <f t="shared" si="2"/>
        <v>7.9999991811980351</v>
      </c>
      <c r="H72" s="6">
        <f t="shared" si="2"/>
        <v>0.35159957768691258</v>
      </c>
      <c r="I72" s="6">
        <f t="shared" si="2"/>
        <v>6.1072066907271498</v>
      </c>
      <c r="J72" s="6">
        <f t="shared" si="2"/>
        <v>0.43745419467999025</v>
      </c>
      <c r="K72" s="6">
        <f t="shared" si="2"/>
        <v>1.4482338770602368</v>
      </c>
      <c r="L72" s="6">
        <f t="shared" si="2"/>
        <v>7.999999155450535</v>
      </c>
    </row>
    <row r="74" spans="1:12" x14ac:dyDescent="0.25">
      <c r="D74" s="2">
        <f>D72/32</f>
        <v>1.1810718036615772E-2</v>
      </c>
      <c r="E74" s="2">
        <f t="shared" ref="E74:L74" si="3">E72/32</f>
        <v>0.1871481441014714</v>
      </c>
      <c r="F74" s="2">
        <f t="shared" si="3"/>
        <v>4.0275772961823469E-2</v>
      </c>
      <c r="G74" s="2">
        <f t="shared" si="3"/>
        <v>0.2499999744124386</v>
      </c>
      <c r="H74" s="2">
        <f t="shared" si="3"/>
        <v>1.0987486802716018E-2</v>
      </c>
      <c r="I74" s="2">
        <f t="shared" si="3"/>
        <v>0.19085020908522343</v>
      </c>
      <c r="J74" s="2">
        <f t="shared" si="3"/>
        <v>1.3670443583749695E-2</v>
      </c>
      <c r="K74" s="2">
        <f t="shared" si="3"/>
        <v>4.5257308658132399E-2</v>
      </c>
      <c r="L74" s="2">
        <f t="shared" si="3"/>
        <v>0.24999997360782922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88"/>
  <sheetViews>
    <sheetView topLeftCell="A51" zoomScaleNormal="100" workbookViewId="0">
      <selection activeCell="B38" sqref="B38:B85"/>
    </sheetView>
  </sheetViews>
  <sheetFormatPr defaultRowHeight="15" x14ac:dyDescent="0.25"/>
  <cols>
    <col min="1" max="1" width="14.28515625" bestFit="1" customWidth="1"/>
    <col min="2" max="2" width="15.7109375" bestFit="1" customWidth="1"/>
    <col min="3" max="3" width="12.7109375" bestFit="1" customWidth="1"/>
    <col min="4" max="12" width="7.85546875" customWidth="1"/>
    <col min="13" max="13" width="5.5703125" bestFit="1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</v>
      </c>
      <c r="D3" s="6">
        <v>0</v>
      </c>
      <c r="E3" s="6">
        <v>0.99999906143542139</v>
      </c>
      <c r="F3" s="6">
        <v>0</v>
      </c>
      <c r="G3" s="6">
        <v>9.4677441084779931E-7</v>
      </c>
      <c r="H3" s="6">
        <v>0</v>
      </c>
      <c r="I3" s="6">
        <v>0</v>
      </c>
      <c r="J3" s="6">
        <v>0</v>
      </c>
      <c r="K3" s="6">
        <v>0</v>
      </c>
      <c r="M3" s="6">
        <f>SUM(C3:K3)</f>
        <v>1.0000000082098321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5" spans="2:13" x14ac:dyDescent="0.25">
      <c r="B5" t="s">
        <v>972</v>
      </c>
      <c r="C5">
        <f>SQRT(C9)</f>
        <v>5.8582628525036267</v>
      </c>
      <c r="D5">
        <f>SQRT(D10)</f>
        <v>0.28863098591438802</v>
      </c>
      <c r="E5">
        <f>SQRT(E11)</f>
        <v>10.596196594011017</v>
      </c>
      <c r="F5">
        <f>SQRT(F12)</f>
        <v>0.56285231396252999</v>
      </c>
      <c r="G5">
        <f>SQRT(G13)</f>
        <v>18.519863964840617</v>
      </c>
      <c r="H5">
        <f>SQRT(H14)</f>
        <v>0.84828371966539862</v>
      </c>
      <c r="I5">
        <f>SQRT(I15)</f>
        <v>10.944204166529239</v>
      </c>
      <c r="J5">
        <f>SQRT(J16)</f>
        <v>3.6357266107613144</v>
      </c>
      <c r="K5">
        <f>SQRT(K17)</f>
        <v>0.52920581610053441</v>
      </c>
    </row>
    <row r="9" spans="2:13" x14ac:dyDescent="0.25">
      <c r="C9" s="8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 s="8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 s="8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 s="8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 s="8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 s="8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 s="8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 s="8">
        <v>13.218507988197954</v>
      </c>
      <c r="K16">
        <v>0.21819410156559027</v>
      </c>
    </row>
    <row r="17" spans="2:12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 s="8">
        <v>0.28005879579463266</v>
      </c>
    </row>
    <row r="20" spans="2:12" x14ac:dyDescent="0.25">
      <c r="B20" t="s">
        <v>2214</v>
      </c>
      <c r="C20" s="6">
        <f>C3*C4</f>
        <v>0</v>
      </c>
      <c r="D20" s="6">
        <f t="shared" ref="D20:K20" si="0">D3*D4</f>
        <v>0</v>
      </c>
      <c r="E20" s="6">
        <f t="shared" si="0"/>
        <v>0.23634084517309845</v>
      </c>
      <c r="F20" s="6">
        <f t="shared" si="0"/>
        <v>0</v>
      </c>
      <c r="G20" s="6">
        <f t="shared" si="0"/>
        <v>-1.5355386336972869E-6</v>
      </c>
      <c r="H20" s="6">
        <f t="shared" si="0"/>
        <v>0</v>
      </c>
      <c r="I20" s="6">
        <f t="shared" si="0"/>
        <v>0</v>
      </c>
      <c r="J20" s="6">
        <f t="shared" si="0"/>
        <v>0</v>
      </c>
      <c r="K20" s="6">
        <f t="shared" si="0"/>
        <v>0</v>
      </c>
    </row>
    <row r="21" spans="2:12" x14ac:dyDescent="0.25">
      <c r="B21" t="s">
        <v>2215</v>
      </c>
      <c r="C21" s="6">
        <f>C3*SUMPRODUCT($C$3:$K$3,$C9:$K9)</f>
        <v>0</v>
      </c>
      <c r="D21" s="6">
        <f>D3*SUMPRODUCT($C$3:$K$3,$C10:$K10)</f>
        <v>0</v>
      </c>
      <c r="E21" s="6">
        <f>E3*SUMPRODUCT($C$3:$K$3,$C11:$K11)</f>
        <v>112.27917772574361</v>
      </c>
      <c r="F21" s="6">
        <f>F3*SUMPRODUCT($C$3:$K$3,$C12:$K12)</f>
        <v>0</v>
      </c>
      <c r="G21" s="6">
        <f>G3*SUMPRODUCT($C$3:$K$3,$C13:$K13)</f>
        <v>6.2299236520032197E-6</v>
      </c>
      <c r="H21" s="6">
        <f>H3*SUMPRODUCT($C$3:$K$3,$C14:$K14)</f>
        <v>0</v>
      </c>
      <c r="I21" s="6">
        <f>I3*SUMPRODUCT($C$3:$K$3,$C15:$K15)</f>
        <v>0</v>
      </c>
      <c r="J21" s="6">
        <f>J3*SUMPRODUCT($C$3:$K$3,$C16:$K16)</f>
        <v>0</v>
      </c>
      <c r="K21" s="6">
        <f>K3*SUMPRODUCT($C$3:$K$3,$C17:$K17)</f>
        <v>0</v>
      </c>
    </row>
    <row r="22" spans="2:12" x14ac:dyDescent="0.25">
      <c r="B22" t="s">
        <v>2268</v>
      </c>
      <c r="C22">
        <f>C5*C3</f>
        <v>0</v>
      </c>
      <c r="D22">
        <f t="shared" ref="D22:K22" si="1">D5*D3</f>
        <v>0</v>
      </c>
      <c r="E22">
        <f t="shared" si="1"/>
        <v>10.596186648796227</v>
      </c>
      <c r="F22">
        <f t="shared" si="1"/>
        <v>0</v>
      </c>
      <c r="G22">
        <f t="shared" si="1"/>
        <v>1.7534133294293363E-5</v>
      </c>
      <c r="H22">
        <f t="shared" si="1"/>
        <v>0</v>
      </c>
      <c r="I22">
        <f t="shared" si="1"/>
        <v>0</v>
      </c>
      <c r="J22">
        <f t="shared" si="1"/>
        <v>0</v>
      </c>
      <c r="K22">
        <f t="shared" si="1"/>
        <v>0</v>
      </c>
    </row>
    <row r="25" spans="2:12" x14ac:dyDescent="0.25">
      <c r="B25" t="s">
        <v>2216</v>
      </c>
      <c r="C25" s="6">
        <f>SUM(C21:K21)</f>
        <v>112.27918395566726</v>
      </c>
    </row>
    <row r="26" spans="2:12" x14ac:dyDescent="0.25">
      <c r="B26" t="s">
        <v>2271</v>
      </c>
      <c r="C26">
        <f>SQRT(C25)</f>
        <v>10.59618723672186</v>
      </c>
    </row>
    <row r="27" spans="2:12" x14ac:dyDescent="0.25">
      <c r="B27" t="s">
        <v>2217</v>
      </c>
      <c r="C27" s="6">
        <f>SUM(C20:K20)</f>
        <v>0.23633930963446476</v>
      </c>
      <c r="D27" t="s">
        <v>2267</v>
      </c>
      <c r="E27" s="3">
        <v>0.24</v>
      </c>
    </row>
    <row r="28" spans="2:12" x14ac:dyDescent="0.25">
      <c r="B28" t="s">
        <v>2272</v>
      </c>
      <c r="C28">
        <f>SUM(C22:K22)</f>
        <v>10.596204182929521</v>
      </c>
    </row>
    <row r="29" spans="2:12" x14ac:dyDescent="0.25">
      <c r="B29" t="s">
        <v>2269</v>
      </c>
      <c r="C29">
        <f>C28/C26</f>
        <v>1.0000015992740863</v>
      </c>
    </row>
    <row r="31" spans="2:12" x14ac:dyDescent="0.25">
      <c r="B31" s="5" t="s">
        <v>972</v>
      </c>
      <c r="C31" s="5" t="s">
        <v>2217</v>
      </c>
      <c r="D31" s="5" t="s">
        <v>2203</v>
      </c>
      <c r="E31" s="5" t="s">
        <v>2204</v>
      </c>
      <c r="F31" s="5" t="s">
        <v>2205</v>
      </c>
      <c r="G31" s="5" t="s">
        <v>2206</v>
      </c>
      <c r="H31" s="5" t="s">
        <v>2207</v>
      </c>
      <c r="I31" s="5" t="s">
        <v>2208</v>
      </c>
      <c r="J31" s="5" t="s">
        <v>2209</v>
      </c>
      <c r="K31" s="5" t="s">
        <v>2210</v>
      </c>
      <c r="L31" s="5" t="s">
        <v>2211</v>
      </c>
    </row>
    <row r="32" spans="2:12" x14ac:dyDescent="0.25">
      <c r="B32">
        <f>C26</f>
        <v>10.59618723672186</v>
      </c>
      <c r="C32" s="7">
        <f>C27</f>
        <v>0.23633930963446476</v>
      </c>
      <c r="D32" s="6">
        <f>C3</f>
        <v>0</v>
      </c>
      <c r="E32" s="6">
        <f t="shared" ref="E32:L32" si="2">D3</f>
        <v>0</v>
      </c>
      <c r="F32" s="6">
        <f t="shared" si="2"/>
        <v>0.99999906143542139</v>
      </c>
      <c r="G32" s="6">
        <f t="shared" si="2"/>
        <v>0</v>
      </c>
      <c r="H32" s="6">
        <f t="shared" si="2"/>
        <v>9.4677441084779931E-7</v>
      </c>
      <c r="I32" s="6">
        <f t="shared" si="2"/>
        <v>0</v>
      </c>
      <c r="J32" s="6">
        <f t="shared" si="2"/>
        <v>0</v>
      </c>
      <c r="K32" s="6">
        <f t="shared" si="2"/>
        <v>0</v>
      </c>
      <c r="L32" s="6">
        <f t="shared" si="2"/>
        <v>0</v>
      </c>
    </row>
    <row r="37" spans="1:12" x14ac:dyDescent="0.25">
      <c r="B37" s="5" t="s">
        <v>972</v>
      </c>
      <c r="C37" s="5"/>
      <c r="D37" s="5" t="s">
        <v>2203</v>
      </c>
      <c r="E37" s="5" t="s">
        <v>2204</v>
      </c>
      <c r="F37" s="5" t="s">
        <v>2205</v>
      </c>
      <c r="G37" s="5" t="s">
        <v>2206</v>
      </c>
      <c r="H37" s="5" t="s">
        <v>2207</v>
      </c>
      <c r="I37" s="5" t="s">
        <v>2208</v>
      </c>
      <c r="J37" s="5" t="s">
        <v>2209</v>
      </c>
      <c r="K37" s="5" t="s">
        <v>2210</v>
      </c>
      <c r="L37" s="5" t="s">
        <v>2211</v>
      </c>
    </row>
    <row r="38" spans="1:12" x14ac:dyDescent="0.25">
      <c r="A38" t="s">
        <v>2218</v>
      </c>
      <c r="B38">
        <v>0.55941584636297359</v>
      </c>
      <c r="C38" s="7">
        <v>5.0000005761876368E-3</v>
      </c>
      <c r="D38" s="6">
        <v>4.1054111824967938E-2</v>
      </c>
      <c r="E38" s="6">
        <v>0.66749462290661266</v>
      </c>
      <c r="F38" s="6">
        <v>1.2466203938674673E-2</v>
      </c>
      <c r="G38" s="6">
        <v>0</v>
      </c>
      <c r="H38" s="6">
        <v>1.7297612356488887E-2</v>
      </c>
      <c r="I38" s="6">
        <v>0</v>
      </c>
      <c r="J38" s="6">
        <v>2.5023563154414088E-2</v>
      </c>
      <c r="K38" s="6">
        <v>5.5684537643426929E-2</v>
      </c>
      <c r="L38" s="6">
        <v>0.18097934817541472</v>
      </c>
    </row>
    <row r="39" spans="1:12" x14ac:dyDescent="0.25">
      <c r="A39" t="s">
        <v>2219</v>
      </c>
      <c r="B39">
        <v>0.50365425580409262</v>
      </c>
      <c r="C39" s="7">
        <v>9.999999963532168E-3</v>
      </c>
      <c r="D39" s="6">
        <v>3.7513726285887998E-2</v>
      </c>
      <c r="E39" s="6">
        <v>0.684940025829466</v>
      </c>
      <c r="F39" s="6">
        <v>1.0748137012470417E-2</v>
      </c>
      <c r="G39" s="6">
        <v>0</v>
      </c>
      <c r="H39" s="6">
        <v>1.5284118500948721E-2</v>
      </c>
      <c r="I39" s="6">
        <v>3.7885860015222103E-3</v>
      </c>
      <c r="J39" s="6">
        <v>2.2194165095446888E-2</v>
      </c>
      <c r="K39" s="6">
        <v>4.9585646057042736E-2</v>
      </c>
      <c r="L39" s="6">
        <v>0.17594559690695036</v>
      </c>
    </row>
    <row r="40" spans="1:12" x14ac:dyDescent="0.25">
      <c r="A40" t="s">
        <v>2220</v>
      </c>
      <c r="B40">
        <v>0.45712715900327489</v>
      </c>
      <c r="C40" s="7">
        <v>1.5000009760017981E-2</v>
      </c>
      <c r="D40" s="6">
        <v>3.457564666378745E-2</v>
      </c>
      <c r="E40" s="6">
        <v>0.68523997760427413</v>
      </c>
      <c r="F40" s="6">
        <v>9.4627538099323096E-3</v>
      </c>
      <c r="G40" s="6">
        <v>0</v>
      </c>
      <c r="H40" s="6">
        <v>1.356893275936796E-2</v>
      </c>
      <c r="I40" s="6">
        <v>3.8283300666494165E-3</v>
      </c>
      <c r="J40" s="6">
        <v>1.9570562372867424E-2</v>
      </c>
      <c r="K40" s="6">
        <v>4.4536717603729153E-2</v>
      </c>
      <c r="L40" s="6">
        <v>0.18921708088316039</v>
      </c>
    </row>
    <row r="41" spans="1:12" x14ac:dyDescent="0.25">
      <c r="A41" t="s">
        <v>2221</v>
      </c>
      <c r="B41">
        <v>0.42385358212334295</v>
      </c>
      <c r="C41" s="7">
        <v>1.9999999976385636E-2</v>
      </c>
      <c r="D41" s="6">
        <v>3.216371537757573E-2</v>
      </c>
      <c r="E41" s="6">
        <v>0.679087760450375</v>
      </c>
      <c r="F41" s="6">
        <v>8.5541381210529552E-3</v>
      </c>
      <c r="G41" s="6">
        <v>0</v>
      </c>
      <c r="H41" s="6">
        <v>1.2368690075293794E-2</v>
      </c>
      <c r="I41" s="6">
        <v>1.5809735034744681E-2</v>
      </c>
      <c r="J41" s="6">
        <v>1.7695615357136062E-2</v>
      </c>
      <c r="K41" s="6">
        <v>4.0836919886158639E-2</v>
      </c>
      <c r="L41" s="6">
        <v>0.19348342550703801</v>
      </c>
    </row>
    <row r="42" spans="1:12" x14ac:dyDescent="0.25">
      <c r="A42" t="s">
        <v>2222</v>
      </c>
      <c r="B42">
        <v>0.39164208978795029</v>
      </c>
      <c r="C42" s="7">
        <v>2.4999999766090065E-2</v>
      </c>
      <c r="D42" s="6">
        <v>2.9890343961329072E-2</v>
      </c>
      <c r="E42" s="6">
        <v>0.67106518037950258</v>
      </c>
      <c r="F42" s="6">
        <v>7.7833977967040413E-3</v>
      </c>
      <c r="G42" s="6">
        <v>0</v>
      </c>
      <c r="H42" s="6">
        <v>1.11007788687719E-2</v>
      </c>
      <c r="I42" s="6">
        <v>2.460604393565086E-2</v>
      </c>
      <c r="J42" s="6">
        <v>1.5749631038592487E-2</v>
      </c>
      <c r="K42" s="6">
        <v>3.7268362967191396E-2</v>
      </c>
      <c r="L42" s="6">
        <v>0.20253626103973885</v>
      </c>
    </row>
    <row r="43" spans="1:12" x14ac:dyDescent="0.25">
      <c r="A43" t="s">
        <v>2223</v>
      </c>
      <c r="B43">
        <v>0.36473463890929969</v>
      </c>
      <c r="C43" s="7">
        <v>3.0000024806065138E-2</v>
      </c>
      <c r="D43" s="6">
        <v>2.7890619486367701E-2</v>
      </c>
      <c r="E43" s="6">
        <v>0.65956045609656699</v>
      </c>
      <c r="F43" s="6">
        <v>7.2357873390546338E-3</v>
      </c>
      <c r="G43" s="6">
        <v>0</v>
      </c>
      <c r="H43" s="6">
        <v>9.9624913933639789E-3</v>
      </c>
      <c r="I43" s="6">
        <v>3.5305690947711084E-2</v>
      </c>
      <c r="J43" s="6">
        <v>1.4011083930237299E-2</v>
      </c>
      <c r="K43" s="6">
        <v>3.4250071977988822E-2</v>
      </c>
      <c r="L43" s="6">
        <v>0.21178379887158022</v>
      </c>
    </row>
    <row r="44" spans="1:12" x14ac:dyDescent="0.25">
      <c r="A44" t="s">
        <v>2224</v>
      </c>
      <c r="B44">
        <v>0.34377614753091629</v>
      </c>
      <c r="C44" s="7">
        <v>3.5000000157967989E-2</v>
      </c>
      <c r="D44" s="6">
        <v>2.6210048413773848E-2</v>
      </c>
      <c r="E44" s="6">
        <v>0.64286748205042765</v>
      </c>
      <c r="F44" s="6">
        <v>6.9118821358236052E-3</v>
      </c>
      <c r="G44" s="6">
        <v>5.2984970145164845E-3</v>
      </c>
      <c r="H44" s="6">
        <v>8.985525792610435E-3</v>
      </c>
      <c r="I44" s="6">
        <v>4.6314066014957092E-2</v>
      </c>
      <c r="J44" s="6">
        <v>1.2539027585731877E-2</v>
      </c>
      <c r="K44" s="6">
        <v>3.1840465441336292E-2</v>
      </c>
      <c r="L44" s="6">
        <v>0.21903300646755114</v>
      </c>
    </row>
    <row r="45" spans="1:12" x14ac:dyDescent="0.25">
      <c r="A45" t="s">
        <v>2225</v>
      </c>
      <c r="B45">
        <v>0.3284017237783497</v>
      </c>
      <c r="C45" s="7">
        <v>4.0000034968451448E-2</v>
      </c>
      <c r="D45" s="6">
        <v>2.48523335376254E-2</v>
      </c>
      <c r="E45" s="6">
        <v>0.61906845887945594</v>
      </c>
      <c r="F45" s="6">
        <v>6.7563875292161396E-3</v>
      </c>
      <c r="G45" s="6">
        <v>2.4598739275093397E-2</v>
      </c>
      <c r="H45" s="6">
        <v>8.188435082308522E-3</v>
      </c>
      <c r="I45" s="6">
        <v>5.4522956058705399E-2</v>
      </c>
      <c r="J45" s="6">
        <v>1.1378378662844597E-2</v>
      </c>
      <c r="K45" s="6">
        <v>2.9994656601265247E-2</v>
      </c>
      <c r="L45" s="6">
        <v>0.22063965601020816</v>
      </c>
    </row>
    <row r="46" spans="1:12" x14ac:dyDescent="0.25">
      <c r="A46" t="s">
        <v>2226</v>
      </c>
      <c r="B46">
        <v>0.31666212971182073</v>
      </c>
      <c r="C46" s="7">
        <v>4.4999999899874771E-2</v>
      </c>
      <c r="D46" s="6">
        <v>2.3679861646112903E-2</v>
      </c>
      <c r="E46" s="6">
        <v>0.59282192972676129</v>
      </c>
      <c r="F46" s="6">
        <v>6.7486128662367943E-3</v>
      </c>
      <c r="G46" s="6">
        <v>4.4341979607077454E-2</v>
      </c>
      <c r="H46" s="6">
        <v>7.4798775812982884E-3</v>
      </c>
      <c r="I46" s="6">
        <v>6.3858911200887422E-2</v>
      </c>
      <c r="J46" s="6">
        <v>1.0359912009964729E-2</v>
      </c>
      <c r="K46" s="6">
        <v>2.8518335591552677E-2</v>
      </c>
      <c r="L46" s="6">
        <v>0.22219057960747554</v>
      </c>
    </row>
    <row r="47" spans="1:12" x14ac:dyDescent="0.25">
      <c r="A47" t="s">
        <v>2227</v>
      </c>
      <c r="B47">
        <v>0.30858052224713667</v>
      </c>
      <c r="C47" s="7">
        <v>5.0000000012339924E-2</v>
      </c>
      <c r="D47" s="6">
        <v>2.2692280800648622E-2</v>
      </c>
      <c r="E47" s="6">
        <v>0.56413108675218115</v>
      </c>
      <c r="F47" s="6">
        <v>6.8881829193584753E-3</v>
      </c>
      <c r="G47" s="6">
        <v>6.4529862986636058E-2</v>
      </c>
      <c r="H47" s="6">
        <v>6.8596426379597918E-3</v>
      </c>
      <c r="I47" s="6">
        <v>7.4318692442622042E-2</v>
      </c>
      <c r="J47" s="6">
        <v>9.4833870262011326E-3</v>
      </c>
      <c r="K47" s="6">
        <v>2.7410214888449344E-2</v>
      </c>
      <c r="L47" s="6">
        <v>0.22368664934218116</v>
      </c>
    </row>
    <row r="48" spans="1:12" x14ac:dyDescent="0.25">
      <c r="A48" t="s">
        <v>2228</v>
      </c>
      <c r="B48">
        <v>0.3041808424932641</v>
      </c>
      <c r="C48" s="7">
        <v>5.4999999981588582E-2</v>
      </c>
      <c r="D48" s="6">
        <v>2.1889538173833812E-2</v>
      </c>
      <c r="E48" s="6">
        <v>0.53299720126278727</v>
      </c>
      <c r="F48" s="6">
        <v>7.1751826679582074E-3</v>
      </c>
      <c r="G48" s="6">
        <v>8.5160708085508324E-2</v>
      </c>
      <c r="H48" s="6">
        <v>6.3277515141938051E-3</v>
      </c>
      <c r="I48" s="6">
        <v>8.5903054480281391E-2</v>
      </c>
      <c r="J48" s="6">
        <v>8.7487397105230312E-3</v>
      </c>
      <c r="K48" s="6">
        <v>2.6670734245987957E-2</v>
      </c>
      <c r="L48" s="6">
        <v>0.22512708908602508</v>
      </c>
    </row>
    <row r="49" spans="1:12" x14ac:dyDescent="0.25">
      <c r="A49" t="s">
        <v>2229</v>
      </c>
      <c r="B49">
        <v>0.30347451292177313</v>
      </c>
      <c r="C49" s="7">
        <v>6.0000000026090128E-2</v>
      </c>
      <c r="D49" s="6">
        <v>2.1271477752113955E-2</v>
      </c>
      <c r="E49" s="6">
        <v>0.49942207817423706</v>
      </c>
      <c r="F49" s="6">
        <v>7.60945156774039E-3</v>
      </c>
      <c r="G49" s="6">
        <v>0.10623455284414257</v>
      </c>
      <c r="H49" s="6">
        <v>5.8841271888790906E-3</v>
      </c>
      <c r="I49" s="6">
        <v>9.8610869272378429E-2</v>
      </c>
      <c r="J49" s="6">
        <v>8.1558664084098991E-3</v>
      </c>
      <c r="K49" s="6">
        <v>2.6299451757725533E-2</v>
      </c>
      <c r="L49" s="6">
        <v>0.22651212485434979</v>
      </c>
    </row>
    <row r="50" spans="1:12" x14ac:dyDescent="0.25">
      <c r="A50" t="s">
        <v>2230</v>
      </c>
      <c r="B50">
        <v>0.30645993162689611</v>
      </c>
      <c r="C50" s="7">
        <v>6.5000059952476569E-2</v>
      </c>
      <c r="D50" s="6">
        <v>2.0837656200548449E-2</v>
      </c>
      <c r="E50" s="6">
        <v>0.4634089063101649</v>
      </c>
      <c r="F50" s="6">
        <v>8.1900799706890789E-3</v>
      </c>
      <c r="G50" s="6">
        <v>0.12775331498778286</v>
      </c>
      <c r="H50" s="6">
        <v>5.5289046767384147E-3</v>
      </c>
      <c r="I50" s="6">
        <v>0.11244181486035386</v>
      </c>
      <c r="J50" s="6">
        <v>7.7039526251222344E-3</v>
      </c>
      <c r="K50" s="6">
        <v>2.629897844671061E-2</v>
      </c>
      <c r="L50" s="6">
        <v>0.22783639174506556</v>
      </c>
    </row>
    <row r="51" spans="1:12" x14ac:dyDescent="0.25">
      <c r="A51" t="s">
        <v>2231</v>
      </c>
      <c r="B51">
        <v>0.31312967629998745</v>
      </c>
      <c r="C51" s="7">
        <v>7.0000064962721723E-2</v>
      </c>
      <c r="D51" s="6">
        <v>2.0588878415529987E-2</v>
      </c>
      <c r="E51" s="6">
        <v>0.42495529866995529</v>
      </c>
      <c r="F51" s="6">
        <v>8.9194617088152219E-3</v>
      </c>
      <c r="G51" s="6">
        <v>0.14971219176256881</v>
      </c>
      <c r="H51" s="6">
        <v>5.2613928986600103E-3</v>
      </c>
      <c r="I51" s="6">
        <v>0.12739354782107737</v>
      </c>
      <c r="J51" s="6">
        <v>7.395101960107048E-3</v>
      </c>
      <c r="K51" s="6">
        <v>2.6660265760502559E-2</v>
      </c>
      <c r="L51" s="6">
        <v>0.2291138612811727</v>
      </c>
    </row>
    <row r="52" spans="1:12" x14ac:dyDescent="0.25">
      <c r="A52" t="s">
        <v>2232</v>
      </c>
      <c r="B52">
        <v>0.32345665333887458</v>
      </c>
      <c r="C52" s="7">
        <v>7.5000069944184206E-2</v>
      </c>
      <c r="D52" s="6">
        <v>2.0525486871384221E-2</v>
      </c>
      <c r="E52" s="6">
        <v>0.38407840262182419</v>
      </c>
      <c r="F52" s="6">
        <v>9.7952698649392458E-3</v>
      </c>
      <c r="G52" s="6">
        <v>0.17209598824365974</v>
      </c>
      <c r="H52" s="6">
        <v>5.0819901788004239E-3</v>
      </c>
      <c r="I52" s="6">
        <v>0.14346553268080164</v>
      </c>
      <c r="J52" s="6">
        <v>7.2255230259457796E-3</v>
      </c>
      <c r="K52" s="6">
        <v>2.7396592390033569E-2</v>
      </c>
      <c r="L52" s="6">
        <v>0.23033521613698787</v>
      </c>
    </row>
    <row r="53" spans="1:12" x14ac:dyDescent="0.25">
      <c r="A53" t="s">
        <v>2233</v>
      </c>
      <c r="B53">
        <v>0.33738712762583017</v>
      </c>
      <c r="C53" s="7">
        <v>8.0000074934086049E-2</v>
      </c>
      <c r="D53" s="6">
        <v>2.0641683730470074E-2</v>
      </c>
      <c r="E53" s="6">
        <v>0.3407670498459961</v>
      </c>
      <c r="F53" s="6">
        <v>1.0816819279012495E-2</v>
      </c>
      <c r="G53" s="6">
        <v>0.19496458004317069</v>
      </c>
      <c r="H53" s="6">
        <v>4.9901300810434954E-3</v>
      </c>
      <c r="I53" s="6">
        <v>0.16064381478852971</v>
      </c>
      <c r="J53" s="6">
        <v>7.1988430040802456E-3</v>
      </c>
      <c r="K53" s="6">
        <v>2.8487722088920822E-2</v>
      </c>
      <c r="L53" s="6">
        <v>0.23148936075333063</v>
      </c>
    </row>
    <row r="54" spans="1:12" x14ac:dyDescent="0.25">
      <c r="A54" t="s">
        <v>2234</v>
      </c>
      <c r="B54">
        <v>0.35494954730644518</v>
      </c>
      <c r="C54" s="7">
        <v>8.4999999950679597E-2</v>
      </c>
      <c r="D54" s="6">
        <v>2.0948648659498834E-2</v>
      </c>
      <c r="E54" s="6">
        <v>0.29498823727940593</v>
      </c>
      <c r="F54" s="6">
        <v>1.1987434104157087E-2</v>
      </c>
      <c r="G54" s="6">
        <v>0.21826646787095796</v>
      </c>
      <c r="H54" s="6">
        <v>4.9880031155632868E-3</v>
      </c>
      <c r="I54" s="6">
        <v>0.1789526564053682</v>
      </c>
      <c r="J54" s="6">
        <v>7.3129617387578611E-3</v>
      </c>
      <c r="K54" s="6">
        <v>2.9950128754545141E-2</v>
      </c>
      <c r="L54" s="6">
        <v>0.23260546242113961</v>
      </c>
    </row>
    <row r="55" spans="1:12" x14ac:dyDescent="0.25">
      <c r="A55" t="s">
        <v>2235</v>
      </c>
      <c r="B55">
        <v>0.37606628813518495</v>
      </c>
      <c r="C55" s="7">
        <v>9.000008495813025E-2</v>
      </c>
      <c r="D55" s="6">
        <v>2.1435173559361219E-2</v>
      </c>
      <c r="E55" s="6">
        <v>0.24678056537877541</v>
      </c>
      <c r="F55" s="6">
        <v>1.3304321729147174E-2</v>
      </c>
      <c r="G55" s="6">
        <v>0.24193770022681085</v>
      </c>
      <c r="H55" s="6">
        <v>5.0737636440839748E-3</v>
      </c>
      <c r="I55" s="6">
        <v>0.19840278305586012</v>
      </c>
      <c r="J55" s="6">
        <v>7.5682112319133557E-3</v>
      </c>
      <c r="K55" s="6">
        <v>3.1780933385155884E-2</v>
      </c>
      <c r="L55" s="6">
        <v>0.23371654972640968</v>
      </c>
    </row>
    <row r="56" spans="1:12" x14ac:dyDescent="0.25">
      <c r="A56" t="s">
        <v>2236</v>
      </c>
      <c r="B56">
        <v>0.40070940740301564</v>
      </c>
      <c r="C56" s="7">
        <v>9.5000089976886554E-2</v>
      </c>
      <c r="D56" s="6">
        <v>2.2107068658256582E-2</v>
      </c>
      <c r="E56" s="6">
        <v>0.19614550282214405</v>
      </c>
      <c r="F56" s="6">
        <v>1.4767240147559766E-2</v>
      </c>
      <c r="G56" s="6">
        <v>0.26608400359748741</v>
      </c>
      <c r="H56" s="6">
        <v>5.2467998181081046E-3</v>
      </c>
      <c r="I56" s="6">
        <v>0.21894690382228743</v>
      </c>
      <c r="J56" s="6">
        <v>7.9638218612335301E-3</v>
      </c>
      <c r="K56" s="6">
        <v>3.3982051464211682E-2</v>
      </c>
      <c r="L56" s="6">
        <v>0.23475660950528901</v>
      </c>
    </row>
    <row r="57" spans="1:12" x14ac:dyDescent="0.25">
      <c r="A57" t="s">
        <v>2237</v>
      </c>
      <c r="B57">
        <v>0.42880777738155484</v>
      </c>
      <c r="C57" s="7">
        <v>9.9999999947139331E-2</v>
      </c>
      <c r="D57" s="6">
        <v>2.2946768058720982E-2</v>
      </c>
      <c r="E57" s="6">
        <v>0.14316528215451993</v>
      </c>
      <c r="F57" s="6">
        <v>1.6371720216963679E-2</v>
      </c>
      <c r="G57" s="6">
        <v>0.29069522314377472</v>
      </c>
      <c r="H57" s="6">
        <v>5.5050516340675072E-3</v>
      </c>
      <c r="I57" s="6">
        <v>0.24061462432972924</v>
      </c>
      <c r="J57" s="6">
        <v>8.5015936462210628E-3</v>
      </c>
      <c r="K57" s="6">
        <v>3.6566338304012652E-2</v>
      </c>
      <c r="L57" s="6">
        <v>0.23563339893743784</v>
      </c>
    </row>
    <row r="58" spans="1:12" x14ac:dyDescent="0.25">
      <c r="A58" t="s">
        <v>2238</v>
      </c>
      <c r="B58">
        <v>0.46044069734452159</v>
      </c>
      <c r="C58" s="7">
        <v>0.10500000000110205</v>
      </c>
      <c r="D58" s="6">
        <v>2.3998113446094965E-2</v>
      </c>
      <c r="E58" s="6">
        <v>8.7697711607275852E-2</v>
      </c>
      <c r="F58" s="6">
        <v>1.8127091861157591E-2</v>
      </c>
      <c r="G58" s="6">
        <v>0.31578385825982935</v>
      </c>
      <c r="H58" s="6">
        <v>5.85213907143429E-3</v>
      </c>
      <c r="I58" s="6">
        <v>0.26339109987524473</v>
      </c>
      <c r="J58" s="6">
        <v>9.1822301689503793E-3</v>
      </c>
      <c r="K58" s="6">
        <v>3.9482094917217242E-2</v>
      </c>
      <c r="L58" s="6">
        <v>0.23648566085089487</v>
      </c>
    </row>
    <row r="59" spans="1:12" x14ac:dyDescent="0.25">
      <c r="A59" t="s">
        <v>2239</v>
      </c>
      <c r="B59">
        <v>0.49555773411702708</v>
      </c>
      <c r="C59" s="7">
        <v>0.1100001047449408</v>
      </c>
      <c r="D59" s="6">
        <v>2.5226048165775485E-2</v>
      </c>
      <c r="E59" s="6">
        <v>2.9802768106304629E-2</v>
      </c>
      <c r="F59" s="6">
        <v>2.0029085570517857E-2</v>
      </c>
      <c r="G59" s="6">
        <v>0.34126185506830176</v>
      </c>
      <c r="H59" s="6">
        <v>6.2882086003189595E-3</v>
      </c>
      <c r="I59" s="6">
        <v>0.28730391160699253</v>
      </c>
      <c r="J59" s="6">
        <v>1.0001338555976333E-2</v>
      </c>
      <c r="K59" s="6">
        <v>4.2786718329788011E-2</v>
      </c>
      <c r="L59" s="6">
        <v>0.23730006741360254</v>
      </c>
    </row>
    <row r="60" spans="1:12" x14ac:dyDescent="0.25">
      <c r="A60" t="s">
        <v>2240</v>
      </c>
      <c r="B60">
        <v>0.51413284188371389</v>
      </c>
      <c r="C60" s="7">
        <v>0.11500000001507699</v>
      </c>
      <c r="D60" s="6">
        <v>2.5648698326348279E-2</v>
      </c>
      <c r="E60" s="6">
        <v>0</v>
      </c>
      <c r="F60" s="6">
        <v>2.1284884319322541E-2</v>
      </c>
      <c r="G60" s="6">
        <v>0.35884586553214248</v>
      </c>
      <c r="H60" s="6">
        <v>6.025740469455111E-3</v>
      </c>
      <c r="I60" s="6">
        <v>0.31062128162447544</v>
      </c>
      <c r="J60" s="6">
        <v>9.8546637206785061E-3</v>
      </c>
      <c r="K60" s="6">
        <v>4.4535735065390956E-2</v>
      </c>
      <c r="L60" s="6">
        <v>0.22318313042730523</v>
      </c>
    </row>
    <row r="61" spans="1:12" x14ac:dyDescent="0.25">
      <c r="A61" t="s">
        <v>2241</v>
      </c>
      <c r="B61">
        <v>0.5185760675706258</v>
      </c>
      <c r="C61" s="7">
        <v>0.12000000000550243</v>
      </c>
      <c r="D61" s="6">
        <v>2.5437188018179516E-2</v>
      </c>
      <c r="E61" s="6">
        <v>0</v>
      </c>
      <c r="F61" s="6">
        <v>2.2000033586103824E-2</v>
      </c>
      <c r="G61" s="6">
        <v>0.3676223842117694</v>
      </c>
      <c r="H61" s="6">
        <v>5.0665179012605718E-3</v>
      </c>
      <c r="I61" s="6">
        <v>0.33497245018456823</v>
      </c>
      <c r="J61" s="6">
        <v>8.7643351605863791E-3</v>
      </c>
      <c r="K61" s="6">
        <v>4.5000270603285333E-2</v>
      </c>
      <c r="L61" s="6">
        <v>0.19113682079851543</v>
      </c>
    </row>
    <row r="62" spans="1:12" x14ac:dyDescent="0.25">
      <c r="A62" t="s">
        <v>2242</v>
      </c>
      <c r="B62">
        <v>0.53057935640748422</v>
      </c>
      <c r="C62" s="7">
        <v>0.12500000008101553</v>
      </c>
      <c r="D62" s="6">
        <v>2.5594874556627543E-2</v>
      </c>
      <c r="E62" s="6">
        <v>0</v>
      </c>
      <c r="F62" s="6">
        <v>2.3049483039771723E-2</v>
      </c>
      <c r="G62" s="6">
        <v>0.37556585279802207</v>
      </c>
      <c r="H62" s="6">
        <v>4.20755089363731E-3</v>
      </c>
      <c r="I62" s="6">
        <v>0.36335902593246233</v>
      </c>
      <c r="J62" s="6">
        <v>7.9057084865230449E-3</v>
      </c>
      <c r="K62" s="6">
        <v>4.6371667573198799E-2</v>
      </c>
      <c r="L62" s="6">
        <v>0.15394583723015384</v>
      </c>
    </row>
    <row r="63" spans="1:12" x14ac:dyDescent="0.25">
      <c r="A63" t="s">
        <v>2243</v>
      </c>
      <c r="B63">
        <v>0.55089270132975987</v>
      </c>
      <c r="C63" s="7">
        <v>0.13000012484766993</v>
      </c>
      <c r="D63" s="6">
        <v>2.6249042078891251E-2</v>
      </c>
      <c r="E63" s="6">
        <v>0</v>
      </c>
      <c r="F63" s="6">
        <v>2.4468341287112096E-2</v>
      </c>
      <c r="G63" s="6">
        <v>0.38249988136793833</v>
      </c>
      <c r="H63" s="6">
        <v>3.4630911849937462E-3</v>
      </c>
      <c r="I63" s="6">
        <v>0.39606099774241826</v>
      </c>
      <c r="J63" s="6">
        <v>7.2683495208014735E-3</v>
      </c>
      <c r="K63" s="6">
        <v>4.8670741685771478E-2</v>
      </c>
      <c r="L63" s="6">
        <v>0.11131955375434976</v>
      </c>
    </row>
    <row r="64" spans="1:12" x14ac:dyDescent="0.25">
      <c r="A64" t="s">
        <v>2244</v>
      </c>
      <c r="B64">
        <v>0.5808435838949827</v>
      </c>
      <c r="C64" s="7">
        <v>0.13500000023631886</v>
      </c>
      <c r="D64" s="6">
        <v>2.7454781955487496E-2</v>
      </c>
      <c r="E64" s="6">
        <v>0</v>
      </c>
      <c r="F64" s="6">
        <v>2.6322718978748817E-2</v>
      </c>
      <c r="G64" s="6">
        <v>0.38826029347807889</v>
      </c>
      <c r="H64" s="6">
        <v>2.8491301269961901E-3</v>
      </c>
      <c r="I64" s="6">
        <v>0.43387636073429958</v>
      </c>
      <c r="J64" s="6">
        <v>6.9086391360547346E-3</v>
      </c>
      <c r="K64" s="6">
        <v>5.2087111342100159E-2</v>
      </c>
      <c r="L64" s="6">
        <v>6.2240966399375083E-2</v>
      </c>
    </row>
    <row r="65" spans="1:12" x14ac:dyDescent="0.25">
      <c r="A65" t="s">
        <v>2245</v>
      </c>
      <c r="B65">
        <v>0.62204084694382855</v>
      </c>
      <c r="C65" s="7">
        <v>0.14000013488956842</v>
      </c>
      <c r="D65" s="6">
        <v>2.9310171542368764E-2</v>
      </c>
      <c r="E65" s="6">
        <v>0</v>
      </c>
      <c r="F65" s="6">
        <v>2.8690005026381613E-2</v>
      </c>
      <c r="G65" s="6">
        <v>0.39264980165809121</v>
      </c>
      <c r="H65" s="6">
        <v>2.3904268044017923E-3</v>
      </c>
      <c r="I65" s="6">
        <v>0.47772999753349354</v>
      </c>
      <c r="J65" s="6">
        <v>6.8738830748314595E-3</v>
      </c>
      <c r="K65" s="6">
        <v>5.682120613145536E-2</v>
      </c>
      <c r="L65" s="6">
        <v>5.5345092826151682E-3</v>
      </c>
    </row>
    <row r="66" spans="1:12" x14ac:dyDescent="0.25">
      <c r="A66" t="s">
        <v>2246</v>
      </c>
      <c r="B66">
        <v>0.64306538720832163</v>
      </c>
      <c r="C66" s="7">
        <v>0.14500013952242866</v>
      </c>
      <c r="D66" s="6">
        <v>2.996921936104939E-2</v>
      </c>
      <c r="E66" s="6">
        <v>0</v>
      </c>
      <c r="F66" s="6">
        <v>3.0709577213984131E-2</v>
      </c>
      <c r="G66" s="6">
        <v>0.36894756820348229</v>
      </c>
      <c r="H66" s="6">
        <v>1.2301792580039753E-3</v>
      </c>
      <c r="I66" s="6">
        <v>0.50546795207331119</v>
      </c>
      <c r="J66" s="6">
        <v>5.6051394588489331E-3</v>
      </c>
      <c r="K66" s="6">
        <v>5.8070364789159119E-2</v>
      </c>
      <c r="L66" s="6">
        <v>0</v>
      </c>
    </row>
    <row r="67" spans="1:12" x14ac:dyDescent="0.25">
      <c r="A67" t="s">
        <v>2247</v>
      </c>
      <c r="B67">
        <v>0.67124422084931645</v>
      </c>
      <c r="C67" s="7">
        <v>0.15000000018759344</v>
      </c>
      <c r="D67" s="6">
        <v>3.1072949615700871E-2</v>
      </c>
      <c r="E67" s="6">
        <v>0</v>
      </c>
      <c r="F67" s="6">
        <v>3.3217789591346324E-2</v>
      </c>
      <c r="G67" s="6">
        <v>0.33626796831569145</v>
      </c>
      <c r="H67" s="6">
        <v>9.4677441084779931E-7</v>
      </c>
      <c r="I67" s="6">
        <v>0.53509096683595869</v>
      </c>
      <c r="J67" s="6">
        <v>4.4286093400995692E-3</v>
      </c>
      <c r="K67" s="6">
        <v>5.99207696055363E-2</v>
      </c>
      <c r="L67" s="6">
        <v>0</v>
      </c>
    </row>
    <row r="68" spans="1:12" x14ac:dyDescent="0.25">
      <c r="A68" t="s">
        <v>2248</v>
      </c>
      <c r="B68">
        <v>0.7219470060861789</v>
      </c>
      <c r="C68" s="7">
        <v>0.15499999985789889</v>
      </c>
      <c r="D68" s="6">
        <v>3.2528533736284719E-2</v>
      </c>
      <c r="E68" s="6">
        <v>0</v>
      </c>
      <c r="F68" s="6">
        <v>3.7081865367138284E-2</v>
      </c>
      <c r="G68" s="6">
        <v>0.27671627901598433</v>
      </c>
      <c r="H68" s="6">
        <v>9.4677441084779931E-7</v>
      </c>
      <c r="I68" s="6">
        <v>0.58810553636568341</v>
      </c>
      <c r="J68" s="6">
        <v>2.4428053280721404E-3</v>
      </c>
      <c r="K68" s="6">
        <v>6.3124033525952111E-2</v>
      </c>
      <c r="L68" s="6">
        <v>0</v>
      </c>
    </row>
    <row r="69" spans="1:12" x14ac:dyDescent="0.25">
      <c r="A69" t="s">
        <v>2249</v>
      </c>
      <c r="B69">
        <v>0.79382821078559485</v>
      </c>
      <c r="C69" s="7">
        <v>0.16000000006397855</v>
      </c>
      <c r="D69" s="6">
        <v>3.5326996556934512E-2</v>
      </c>
      <c r="E69" s="6">
        <v>0</v>
      </c>
      <c r="F69" s="6">
        <v>4.2146198646681489E-2</v>
      </c>
      <c r="G69" s="6">
        <v>0.20390055162720469</v>
      </c>
      <c r="H69" s="6">
        <v>9.4677441084779931E-7</v>
      </c>
      <c r="I69" s="6">
        <v>0.64910093068692853</v>
      </c>
      <c r="J69" s="6">
        <v>9.7995794147024491E-4</v>
      </c>
      <c r="K69" s="6">
        <v>6.8544419120686442E-2</v>
      </c>
      <c r="L69" s="6">
        <v>0</v>
      </c>
    </row>
    <row r="70" spans="1:12" x14ac:dyDescent="0.25">
      <c r="A70" t="s">
        <v>2250</v>
      </c>
      <c r="B70">
        <v>0.90074452271433492</v>
      </c>
      <c r="C70" s="7">
        <v>0.16500000015333419</v>
      </c>
      <c r="D70" s="6">
        <v>3.9879890558252293E-2</v>
      </c>
      <c r="E70" s="6">
        <v>0</v>
      </c>
      <c r="F70" s="6">
        <v>4.921115932197892E-2</v>
      </c>
      <c r="G70" s="6">
        <v>0.10381962309020591</v>
      </c>
      <c r="H70" s="6">
        <v>9.4677441084779931E-7</v>
      </c>
      <c r="I70" s="6">
        <v>0.72917323481436991</v>
      </c>
      <c r="J70" s="6">
        <v>9.5370403045768617E-4</v>
      </c>
      <c r="K70" s="6">
        <v>7.6961440187500327E-2</v>
      </c>
      <c r="L70" s="6">
        <v>0</v>
      </c>
    </row>
    <row r="71" spans="1:12" x14ac:dyDescent="0.25">
      <c r="A71" t="s">
        <v>2251</v>
      </c>
      <c r="B71">
        <v>1.0244296085666451</v>
      </c>
      <c r="C71" s="7">
        <v>0.16999999939236221</v>
      </c>
      <c r="D71" s="6">
        <v>4.6363324904291292E-2</v>
      </c>
      <c r="E71" s="6">
        <v>0</v>
      </c>
      <c r="F71" s="6">
        <v>5.7249434186840163E-2</v>
      </c>
      <c r="G71" s="6">
        <v>1.8248426531224055E-3</v>
      </c>
      <c r="H71" s="6">
        <v>9.4677441084779931E-7</v>
      </c>
      <c r="I71" s="6">
        <v>0.80594295796536908</v>
      </c>
      <c r="J71" s="6">
        <v>4.0150630212164827E-4</v>
      </c>
      <c r="K71" s="6">
        <v>8.821698568955709E-2</v>
      </c>
      <c r="L71" s="6">
        <v>0</v>
      </c>
    </row>
    <row r="72" spans="1:12" x14ac:dyDescent="0.25">
      <c r="A72" t="s">
        <v>2252</v>
      </c>
      <c r="B72">
        <v>1.0231107226046599</v>
      </c>
      <c r="C72" s="7">
        <v>0.17499999998949781</v>
      </c>
      <c r="D72" s="6">
        <v>3.4462674453558211E-2</v>
      </c>
      <c r="E72" s="6">
        <v>0</v>
      </c>
      <c r="F72" s="6">
        <v>6.1827392266640857E-2</v>
      </c>
      <c r="G72" s="6">
        <v>0</v>
      </c>
      <c r="H72" s="6">
        <v>9.4677441084779931E-7</v>
      </c>
      <c r="I72" s="6">
        <v>0.83794739566170995</v>
      </c>
      <c r="J72" s="6">
        <v>0</v>
      </c>
      <c r="K72" s="6">
        <v>6.5761590898571032E-2</v>
      </c>
      <c r="L72" s="6">
        <v>0</v>
      </c>
    </row>
    <row r="73" spans="1:12" x14ac:dyDescent="0.25">
      <c r="A73" t="s">
        <v>2253</v>
      </c>
      <c r="B73">
        <v>1.0541330885278235</v>
      </c>
      <c r="C73" s="7">
        <v>0.17999999999610591</v>
      </c>
      <c r="D73" s="6">
        <v>2.2338957018357319E-2</v>
      </c>
      <c r="E73" s="6">
        <v>0</v>
      </c>
      <c r="F73" s="6">
        <v>6.9571220572350587E-2</v>
      </c>
      <c r="G73" s="6">
        <v>0</v>
      </c>
      <c r="H73" s="6">
        <v>9.4677441084779931E-7</v>
      </c>
      <c r="I73" s="6">
        <v>0.8670536169956119</v>
      </c>
      <c r="J73" s="6">
        <v>0</v>
      </c>
      <c r="K73" s="6">
        <v>4.1035258742697714E-2</v>
      </c>
      <c r="L73" s="6">
        <v>0</v>
      </c>
    </row>
    <row r="74" spans="1:12" x14ac:dyDescent="0.25">
      <c r="A74" t="s">
        <v>2254</v>
      </c>
      <c r="B74">
        <v>1.1338149926328771</v>
      </c>
      <c r="C74" s="7">
        <v>0.18500000002212108</v>
      </c>
      <c r="D74" s="6">
        <v>1.1680432763596873E-2</v>
      </c>
      <c r="E74" s="6">
        <v>0</v>
      </c>
      <c r="F74" s="6">
        <v>8.1708882451234977E-2</v>
      </c>
      <c r="G74" s="6">
        <v>0</v>
      </c>
      <c r="H74" s="6">
        <v>9.4677441084779931E-7</v>
      </c>
      <c r="I74" s="6">
        <v>0.89026957431710063</v>
      </c>
      <c r="J74" s="6">
        <v>0</v>
      </c>
      <c r="K74" s="6">
        <v>1.6340162958265791E-2</v>
      </c>
      <c r="L74" s="6">
        <v>0</v>
      </c>
    </row>
    <row r="75" spans="1:12" x14ac:dyDescent="0.25">
      <c r="A75" t="s">
        <v>2255</v>
      </c>
      <c r="B75">
        <v>1.34585607414126</v>
      </c>
      <c r="C75" s="7">
        <v>0.19000018493756154</v>
      </c>
      <c r="D75" s="6">
        <v>0</v>
      </c>
      <c r="E75" s="6">
        <v>0</v>
      </c>
      <c r="F75" s="6">
        <v>0.10861547688651439</v>
      </c>
      <c r="G75" s="6">
        <v>0</v>
      </c>
      <c r="H75" s="6">
        <v>9.4677441084779931E-7</v>
      </c>
      <c r="I75" s="6">
        <v>0.89138357399872881</v>
      </c>
      <c r="J75" s="6">
        <v>0</v>
      </c>
      <c r="K75" s="6">
        <v>0</v>
      </c>
      <c r="L75" s="6">
        <v>0</v>
      </c>
    </row>
    <row r="76" spans="1:12" x14ac:dyDescent="0.25">
      <c r="A76" t="s">
        <v>2256</v>
      </c>
      <c r="B76">
        <v>2.2407966382269202</v>
      </c>
      <c r="C76" s="7">
        <v>0.1950001900001849</v>
      </c>
      <c r="D76" s="6">
        <v>0</v>
      </c>
      <c r="E76" s="6">
        <v>0</v>
      </c>
      <c r="F76" s="6">
        <v>0.20479603497471377</v>
      </c>
      <c r="G76" s="6">
        <v>0</v>
      </c>
      <c r="H76" s="6">
        <v>9.4677441084779931E-7</v>
      </c>
      <c r="I76" s="6">
        <v>0.7952030143763531</v>
      </c>
      <c r="J76" s="6">
        <v>0</v>
      </c>
      <c r="K76" s="6">
        <v>0</v>
      </c>
      <c r="L76" s="6">
        <v>0</v>
      </c>
    </row>
    <row r="77" spans="1:12" x14ac:dyDescent="0.25">
      <c r="A77" t="s">
        <v>2257</v>
      </c>
      <c r="B77">
        <v>3.2152212057790361</v>
      </c>
      <c r="C77" s="7">
        <v>0.20000000000000334</v>
      </c>
      <c r="D77" s="6">
        <v>0</v>
      </c>
      <c r="E77" s="6">
        <v>0</v>
      </c>
      <c r="F77" s="6">
        <v>0.30097282163679973</v>
      </c>
      <c r="G77" s="6">
        <v>0</v>
      </c>
      <c r="H77" s="6">
        <v>9.4677441084779931E-7</v>
      </c>
      <c r="I77" s="6">
        <v>0.69902623158864463</v>
      </c>
      <c r="J77" s="6">
        <v>0</v>
      </c>
      <c r="K77" s="6">
        <v>0</v>
      </c>
      <c r="L77" s="6">
        <v>0</v>
      </c>
    </row>
    <row r="78" spans="1:12" x14ac:dyDescent="0.25">
      <c r="A78" t="s">
        <v>2258</v>
      </c>
      <c r="B78">
        <v>4.214440530856491</v>
      </c>
      <c r="C78" s="7">
        <v>0.20500019999999999</v>
      </c>
      <c r="D78" s="6">
        <v>0</v>
      </c>
      <c r="E78" s="6">
        <v>0</v>
      </c>
      <c r="F78" s="6">
        <v>0.39715712374155426</v>
      </c>
      <c r="G78" s="6">
        <v>0</v>
      </c>
      <c r="H78" s="6">
        <v>9.4677441084779931E-7</v>
      </c>
      <c r="I78" s="6">
        <v>0.60284192958988603</v>
      </c>
      <c r="J78" s="6">
        <v>0</v>
      </c>
      <c r="K78" s="6">
        <v>0</v>
      </c>
      <c r="L78" s="6">
        <v>0</v>
      </c>
    </row>
    <row r="79" spans="1:12" x14ac:dyDescent="0.25">
      <c r="A79" t="s">
        <v>2259</v>
      </c>
      <c r="B79">
        <v>5.2241338594867628</v>
      </c>
      <c r="C79" s="7">
        <v>0.20999999999998248</v>
      </c>
      <c r="D79" s="6">
        <v>0</v>
      </c>
      <c r="E79" s="6">
        <v>0</v>
      </c>
      <c r="F79" s="6">
        <v>0.49333373216019966</v>
      </c>
      <c r="G79" s="6">
        <v>0</v>
      </c>
      <c r="H79" s="6">
        <v>9.4677441084779931E-7</v>
      </c>
      <c r="I79" s="6">
        <v>0.50666532106558249</v>
      </c>
      <c r="J79" s="6">
        <v>0</v>
      </c>
      <c r="K79" s="6">
        <v>0</v>
      </c>
      <c r="L79" s="6">
        <v>0</v>
      </c>
    </row>
    <row r="80" spans="1:12" x14ac:dyDescent="0.25">
      <c r="A80" t="s">
        <v>2260</v>
      </c>
      <c r="B80">
        <v>7.7997830593243016</v>
      </c>
      <c r="C80" s="7">
        <v>0.21500020853288479</v>
      </c>
      <c r="D80" s="6">
        <v>4.9064670862876712E-2</v>
      </c>
      <c r="E80" s="6">
        <v>0</v>
      </c>
      <c r="F80" s="6">
        <v>0.73442713116900393</v>
      </c>
      <c r="G80" s="6">
        <v>0</v>
      </c>
      <c r="H80" s="6">
        <v>9.4677441084779931E-7</v>
      </c>
      <c r="I80" s="6">
        <v>0.2165072696577427</v>
      </c>
      <c r="J80" s="6">
        <v>0</v>
      </c>
      <c r="K80" s="6">
        <v>0</v>
      </c>
      <c r="L80" s="6">
        <v>0</v>
      </c>
    </row>
    <row r="81" spans="1:12" x14ac:dyDescent="0.25">
      <c r="A81" t="s">
        <v>2261</v>
      </c>
      <c r="B81">
        <v>9.7949378010176318</v>
      </c>
      <c r="C81" s="7">
        <v>0.22000000119043808</v>
      </c>
      <c r="D81" s="6">
        <v>7.9501733951573159E-2</v>
      </c>
      <c r="E81" s="6">
        <v>0</v>
      </c>
      <c r="F81" s="6">
        <v>0.92049732678138241</v>
      </c>
      <c r="G81" s="6">
        <v>0</v>
      </c>
      <c r="H81" s="6">
        <v>9.4677441084779931E-7</v>
      </c>
      <c r="I81" s="6">
        <v>0</v>
      </c>
      <c r="J81" s="6">
        <v>0</v>
      </c>
      <c r="K81" s="6">
        <v>0</v>
      </c>
      <c r="L81" s="6">
        <v>0</v>
      </c>
    </row>
    <row r="82" spans="1:12" x14ac:dyDescent="0.25">
      <c r="A82" t="s">
        <v>2262</v>
      </c>
      <c r="B82">
        <v>10.037666153180963</v>
      </c>
      <c r="C82" s="7">
        <v>0.22500022000000117</v>
      </c>
      <c r="D82" s="6">
        <v>5.51723040286973E-2</v>
      </c>
      <c r="E82" s="6">
        <v>0</v>
      </c>
      <c r="F82" s="6">
        <v>0.94482675722367238</v>
      </c>
      <c r="G82" s="6">
        <v>0</v>
      </c>
      <c r="H82" s="6">
        <v>9.4677441084779931E-7</v>
      </c>
      <c r="I82" s="6">
        <v>0</v>
      </c>
      <c r="J82" s="6">
        <v>0</v>
      </c>
      <c r="K82" s="6">
        <v>0</v>
      </c>
      <c r="L82" s="6">
        <v>0</v>
      </c>
    </row>
    <row r="83" spans="1:12" x14ac:dyDescent="0.25">
      <c r="A83" t="s">
        <v>2263</v>
      </c>
      <c r="B83">
        <v>10.282631035599884</v>
      </c>
      <c r="C83" s="7">
        <v>0.23000022500021997</v>
      </c>
      <c r="D83" s="6">
        <v>3.0843913758108982E-2</v>
      </c>
      <c r="E83" s="6">
        <v>0</v>
      </c>
      <c r="F83" s="6">
        <v>0.9691551474274771</v>
      </c>
      <c r="G83" s="6">
        <v>0</v>
      </c>
      <c r="H83" s="6">
        <v>9.4677441084779931E-7</v>
      </c>
      <c r="I83" s="6">
        <v>0</v>
      </c>
      <c r="J83" s="6">
        <v>0</v>
      </c>
      <c r="K83" s="6">
        <v>0</v>
      </c>
      <c r="L83" s="6">
        <v>0</v>
      </c>
    </row>
    <row r="84" spans="1:12" x14ac:dyDescent="0.25">
      <c r="A84" t="s">
        <v>2264</v>
      </c>
      <c r="B84">
        <v>10.529685963076981</v>
      </c>
      <c r="C84" s="7">
        <v>0.23500023000022496</v>
      </c>
      <c r="D84" s="6">
        <v>6.5155238043657603E-3</v>
      </c>
      <c r="E84" s="6">
        <v>0</v>
      </c>
      <c r="F84" s="6">
        <v>0.9934835375890595</v>
      </c>
      <c r="G84" s="6">
        <v>0</v>
      </c>
      <c r="H84" s="6">
        <v>9.4677441084779931E-7</v>
      </c>
      <c r="I84" s="6">
        <v>0</v>
      </c>
      <c r="J84" s="6">
        <v>0</v>
      </c>
      <c r="K84" s="6">
        <v>0</v>
      </c>
      <c r="L84" s="6">
        <v>0</v>
      </c>
    </row>
    <row r="85" spans="1:12" x14ac:dyDescent="0.25">
      <c r="A85" t="s">
        <v>2265</v>
      </c>
      <c r="B85">
        <v>10.59618723672186</v>
      </c>
      <c r="C85" s="7">
        <v>0.23633930963446476</v>
      </c>
      <c r="D85" s="6">
        <v>0</v>
      </c>
      <c r="E85" s="6">
        <v>0</v>
      </c>
      <c r="F85" s="6">
        <v>0.99999906143542139</v>
      </c>
      <c r="G85" s="6">
        <v>0</v>
      </c>
      <c r="H85" s="6">
        <v>9.4677441084779931E-7</v>
      </c>
      <c r="I85" s="6">
        <v>0</v>
      </c>
      <c r="J85" s="6">
        <v>0</v>
      </c>
      <c r="K85" s="6">
        <v>0</v>
      </c>
      <c r="L85" s="6">
        <v>0</v>
      </c>
    </row>
    <row r="87" spans="1:12" x14ac:dyDescent="0.25">
      <c r="D87" s="6">
        <f>SUM(D38:D85)</f>
        <v>1.2273551115412153</v>
      </c>
      <c r="E87" s="6">
        <f t="shared" ref="E87:L87" si="3">SUM(E38:E85)</f>
        <v>10.110485984909014</v>
      </c>
      <c r="F87" s="6">
        <f t="shared" si="3"/>
        <v>7.9064517790386164</v>
      </c>
      <c r="G87" s="6">
        <f t="shared" si="3"/>
        <v>6.2056404349690508</v>
      </c>
      <c r="H87" s="6">
        <f t="shared" si="3"/>
        <v>0.20237499282285831</v>
      </c>
      <c r="I87" s="6">
        <f t="shared" si="3"/>
        <v>14.874823244447054</v>
      </c>
      <c r="J87" s="6">
        <f t="shared" si="3"/>
        <v>0.3173508116712232</v>
      </c>
      <c r="K87" s="6">
        <f t="shared" si="3"/>
        <v>1.5877496964220814</v>
      </c>
      <c r="L87" s="6">
        <f t="shared" si="3"/>
        <v>5.5677680134153178</v>
      </c>
    </row>
    <row r="88" spans="1:12" x14ac:dyDescent="0.25">
      <c r="D88" s="2">
        <f>D87/48</f>
        <v>2.5569898157108653E-2</v>
      </c>
      <c r="E88" s="2">
        <f t="shared" ref="E88:L88" si="4">E87/48</f>
        <v>0.21063512468560444</v>
      </c>
      <c r="F88" s="2">
        <f t="shared" si="4"/>
        <v>0.16471774539663783</v>
      </c>
      <c r="G88" s="2">
        <f t="shared" si="4"/>
        <v>0.12928417572852188</v>
      </c>
      <c r="H88" s="2">
        <f t="shared" si="4"/>
        <v>4.2161456838095482E-3</v>
      </c>
      <c r="I88" s="2">
        <f t="shared" si="4"/>
        <v>0.30989215092598027</v>
      </c>
      <c r="J88" s="2">
        <f t="shared" si="4"/>
        <v>6.6114752431504836E-3</v>
      </c>
      <c r="K88" s="2">
        <f t="shared" si="4"/>
        <v>3.3078118675460032E-2</v>
      </c>
      <c r="L88" s="2">
        <f t="shared" si="4"/>
        <v>0.11599516694615246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49"/>
  <sheetViews>
    <sheetView topLeftCell="A89" workbookViewId="0">
      <selection activeCell="B38" sqref="B38"/>
    </sheetView>
  </sheetViews>
  <sheetFormatPr defaultRowHeight="15" x14ac:dyDescent="0.25"/>
  <cols>
    <col min="1" max="1" width="14.28515625" bestFit="1" customWidth="1"/>
    <col min="2" max="2" width="17.5703125" bestFit="1" customWidth="1"/>
    <col min="3" max="12" width="9.7109375" customWidth="1"/>
    <col min="13" max="13" width="14.5703125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0.11813266138687187</v>
      </c>
      <c r="D3" s="6">
        <v>0.1184304037077928</v>
      </c>
      <c r="E3" s="6">
        <v>0.12946463584973589</v>
      </c>
      <c r="F3" s="6">
        <v>0.12311503274372161</v>
      </c>
      <c r="G3" s="6">
        <v>5.5841741782022565E-2</v>
      </c>
      <c r="H3" s="6">
        <v>0.12654189054049597</v>
      </c>
      <c r="I3" s="6">
        <v>8.6661756609143797E-2</v>
      </c>
      <c r="J3" s="6">
        <v>0.12028577187417923</v>
      </c>
      <c r="K3" s="6">
        <v>0.12152610550603633</v>
      </c>
      <c r="M3" s="6">
        <f>SUM(C3:K3)</f>
        <v>1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2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2" x14ac:dyDescent="0.25">
      <c r="B20" t="s">
        <v>2214</v>
      </c>
      <c r="C20" s="6">
        <f>C3*C4</f>
        <v>3.6408083729836398E-3</v>
      </c>
      <c r="D20" s="6">
        <f t="shared" ref="D20:K20" si="0">D3*D4</f>
        <v>4.2589209647364793E-3</v>
      </c>
      <c r="E20" s="6">
        <f t="shared" si="0"/>
        <v>3.0597810174774812E-2</v>
      </c>
      <c r="F20" s="6">
        <f t="shared" si="0"/>
        <v>1.5019381451181663E-2</v>
      </c>
      <c r="G20" s="6">
        <f t="shared" si="0"/>
        <v>-9.056766944351656E-2</v>
      </c>
      <c r="H20" s="6">
        <f t="shared" si="0"/>
        <v>2.3328687581813095E-2</v>
      </c>
      <c r="I20" s="6">
        <f t="shared" si="0"/>
        <v>-5.6613769777310544E-2</v>
      </c>
      <c r="J20" s="6">
        <f t="shared" si="0"/>
        <v>8.8655271461500155E-3</v>
      </c>
      <c r="K20" s="6">
        <f t="shared" si="0"/>
        <v>1.1470305697092146E-2</v>
      </c>
    </row>
    <row r="21" spans="2:12" x14ac:dyDescent="0.25">
      <c r="B21" t="s">
        <v>2215</v>
      </c>
      <c r="C21" s="6">
        <f>C3*SUMPRODUCT($C$3:$K$3,$C9:$K9)</f>
        <v>0.55884974066406623</v>
      </c>
      <c r="D21" s="6">
        <f>D3*SUMPRODUCT($C$3:$K$3,$C10:$K10)</f>
        <v>1.3031986446054226E-3</v>
      </c>
      <c r="E21" s="6">
        <f>E3*SUMPRODUCT($C$3:$K$3,$C11:$K11)</f>
        <v>2.0085470594577104</v>
      </c>
      <c r="F21" s="6">
        <f>F3*SUMPRODUCT($C$3:$K$3,$C12:$K12)</f>
        <v>1.6247287404686592E-2</v>
      </c>
      <c r="G21" s="6">
        <f>G3*SUMPRODUCT($C$3:$K$3,$C13:$K13)</f>
        <v>1.0787410022049602</v>
      </c>
      <c r="H21" s="6">
        <f>H3*SUMPRODUCT($C$3:$K$3,$C14:$K14)</f>
        <v>2.5369951042528986E-3</v>
      </c>
      <c r="I21" s="6">
        <f>I3*SUMPRODUCT($C$3:$K$3,$C15:$K15)</f>
        <v>0.89696001727454344</v>
      </c>
      <c r="J21" s="6">
        <f>J3*SUMPRODUCT($C$3:$K$3,$C16:$K16)</f>
        <v>0.20710475678057375</v>
      </c>
      <c r="K21" s="6">
        <f>K3*SUMPRODUCT($C$3:$K$3,$C17:$K17)</f>
        <v>-1.2225591123377968E-3</v>
      </c>
    </row>
    <row r="22" spans="2:12" x14ac:dyDescent="0.25">
      <c r="B22" t="s">
        <v>2273</v>
      </c>
      <c r="C22" s="6">
        <f>C3*LN(C3)</f>
        <v>-0.25232510805865488</v>
      </c>
      <c r="D22" s="6">
        <f t="shared" ref="D22:K22" si="1">D3*LN(D3)</f>
        <v>-0.25266295266488903</v>
      </c>
      <c r="E22" s="6">
        <f t="shared" si="1"/>
        <v>-0.26467070688761701</v>
      </c>
      <c r="F22" s="6">
        <f t="shared" si="1"/>
        <v>-0.25788119635925993</v>
      </c>
      <c r="G22" s="6">
        <f t="shared" si="1"/>
        <v>-0.16111647127149195</v>
      </c>
      <c r="H22" s="6">
        <f t="shared" si="1"/>
        <v>-0.26158510256810441</v>
      </c>
      <c r="I22" s="6">
        <f t="shared" si="1"/>
        <v>-0.21195234930147569</v>
      </c>
      <c r="J22" s="6">
        <f t="shared" si="1"/>
        <v>-0.25475142415093316</v>
      </c>
      <c r="K22" s="6">
        <f t="shared" si="1"/>
        <v>-0.25613160141450675</v>
      </c>
    </row>
    <row r="23" spans="2:12" x14ac:dyDescent="0.25">
      <c r="B23" t="s">
        <v>2266</v>
      </c>
      <c r="C23">
        <f>-SUMIF(C22:K22,"&lt;0")</f>
        <v>2.1730769126769331</v>
      </c>
    </row>
    <row r="25" spans="2:12" x14ac:dyDescent="0.25">
      <c r="B25" t="s">
        <v>2216</v>
      </c>
      <c r="C25" s="6">
        <f>SUM(C21:K21)</f>
        <v>4.7690674984230608</v>
      </c>
    </row>
    <row r="26" spans="2:12" x14ac:dyDescent="0.25">
      <c r="B26" t="s">
        <v>2271</v>
      </c>
      <c r="C26">
        <f>SQRT(C25)</f>
        <v>2.1838194747787787</v>
      </c>
    </row>
    <row r="27" spans="2:12" x14ac:dyDescent="0.25">
      <c r="B27" t="s">
        <v>2217</v>
      </c>
      <c r="C27" s="6">
        <f>SUM(C20:K20)</f>
        <v>-4.9999997832095251E-2</v>
      </c>
      <c r="D27" t="s">
        <v>2267</v>
      </c>
      <c r="E27" s="3">
        <v>-0.05</v>
      </c>
    </row>
    <row r="31" spans="2:12" x14ac:dyDescent="0.25">
      <c r="B31" s="5" t="s">
        <v>972</v>
      </c>
      <c r="C31" s="5" t="s">
        <v>2217</v>
      </c>
      <c r="D31" s="5" t="s">
        <v>2203</v>
      </c>
      <c r="E31" s="5" t="s">
        <v>2204</v>
      </c>
      <c r="F31" s="5" t="s">
        <v>2205</v>
      </c>
      <c r="G31" s="5" t="s">
        <v>2206</v>
      </c>
      <c r="H31" s="5" t="s">
        <v>2207</v>
      </c>
      <c r="I31" s="5" t="s">
        <v>2208</v>
      </c>
      <c r="J31" s="5" t="s">
        <v>2209</v>
      </c>
      <c r="K31" s="5" t="s">
        <v>2210</v>
      </c>
      <c r="L31" s="5" t="s">
        <v>2211</v>
      </c>
    </row>
    <row r="32" spans="2:12" x14ac:dyDescent="0.25">
      <c r="B32">
        <f>C26</f>
        <v>2.1838194747787787</v>
      </c>
      <c r="C32" s="7">
        <f>C27</f>
        <v>-4.9999997832095251E-2</v>
      </c>
      <c r="D32" s="6">
        <f>C3</f>
        <v>0.11813266138687187</v>
      </c>
      <c r="E32" s="6">
        <f t="shared" ref="E32:L32" si="2">D3</f>
        <v>0.1184304037077928</v>
      </c>
      <c r="F32" s="6">
        <f t="shared" si="2"/>
        <v>0.12946463584973589</v>
      </c>
      <c r="G32" s="6">
        <f t="shared" si="2"/>
        <v>0.12311503274372161</v>
      </c>
      <c r="H32" s="6">
        <f t="shared" si="2"/>
        <v>5.5841741782022565E-2</v>
      </c>
      <c r="I32" s="6">
        <f t="shared" si="2"/>
        <v>0.12654189054049597</v>
      </c>
      <c r="J32" s="6">
        <f t="shared" si="2"/>
        <v>8.6661756609143797E-2</v>
      </c>
      <c r="K32" s="6">
        <f t="shared" si="2"/>
        <v>0.12028577187417923</v>
      </c>
      <c r="L32" s="6">
        <f t="shared" si="2"/>
        <v>0.12152610550603633</v>
      </c>
    </row>
    <row r="37" spans="1:12" x14ac:dyDescent="0.25">
      <c r="B37" s="5" t="s">
        <v>972</v>
      </c>
      <c r="C37" s="5" t="s">
        <v>2217</v>
      </c>
      <c r="D37" s="5" t="s">
        <v>2203</v>
      </c>
      <c r="E37" s="5" t="s">
        <v>2204</v>
      </c>
      <c r="F37" s="5" t="s">
        <v>2205</v>
      </c>
      <c r="G37" s="5" t="s">
        <v>2206</v>
      </c>
      <c r="H37" s="5" t="s">
        <v>2207</v>
      </c>
      <c r="I37" s="5" t="s">
        <v>2208</v>
      </c>
      <c r="J37" s="5" t="s">
        <v>2209</v>
      </c>
      <c r="K37" s="5" t="s">
        <v>2210</v>
      </c>
      <c r="L37" s="5" t="s">
        <v>2211</v>
      </c>
    </row>
    <row r="38" spans="1:12" x14ac:dyDescent="0.25">
      <c r="A38" t="s">
        <v>2218</v>
      </c>
      <c r="B38">
        <v>2.0376588435430012</v>
      </c>
      <c r="C38" s="7">
        <v>4.9999987266282665E-3</v>
      </c>
      <c r="D38" s="6">
        <v>0.12017305191248899</v>
      </c>
      <c r="E38" s="6">
        <v>0.1207018502339203</v>
      </c>
      <c r="F38" s="6">
        <v>0.14133852199373007</v>
      </c>
      <c r="G38" s="6">
        <v>0.12912726270380026</v>
      </c>
      <c r="H38" s="6">
        <v>3.2448030014132233E-2</v>
      </c>
      <c r="I38" s="6">
        <v>0.13565997829533774</v>
      </c>
      <c r="J38" s="6">
        <v>6.991080644725263E-2</v>
      </c>
      <c r="K38" s="6">
        <v>0.1242998961252377</v>
      </c>
      <c r="L38" s="6">
        <v>0.12634160227410002</v>
      </c>
    </row>
    <row r="39" spans="1:12" x14ac:dyDescent="0.25">
      <c r="A39" t="s">
        <v>2219</v>
      </c>
      <c r="B39">
        <v>2.0308942972458635</v>
      </c>
      <c r="C39" s="7">
        <v>1.0000000000248629E-2</v>
      </c>
      <c r="D39" s="6">
        <v>0.12026737286180422</v>
      </c>
      <c r="E39" s="6">
        <v>0.12077859400686525</v>
      </c>
      <c r="F39" s="6">
        <v>0.14265846667913237</v>
      </c>
      <c r="G39" s="6">
        <v>0.12971631826281133</v>
      </c>
      <c r="H39" s="6">
        <v>3.0478884633307227E-2</v>
      </c>
      <c r="I39" s="6">
        <v>0.13659134979494453</v>
      </c>
      <c r="J39" s="6">
        <v>6.8104773155099968E-2</v>
      </c>
      <c r="K39" s="6">
        <v>0.12462368616957839</v>
      </c>
      <c r="L39" s="6">
        <v>0.1267805544364565</v>
      </c>
    </row>
    <row r="40" spans="1:12" x14ac:dyDescent="0.25">
      <c r="A40" t="s">
        <v>2220</v>
      </c>
      <c r="B40">
        <v>2.0248644373799762</v>
      </c>
      <c r="C40" s="7">
        <v>1.4999999995627887E-2</v>
      </c>
      <c r="D40" s="6">
        <v>0.12033433686646176</v>
      </c>
      <c r="E40" s="6">
        <v>0.12089497953151571</v>
      </c>
      <c r="F40" s="6">
        <v>0.14396929135338829</v>
      </c>
      <c r="G40" s="6">
        <v>0.13029893444881699</v>
      </c>
      <c r="H40" s="6">
        <v>2.8511938168279519E-2</v>
      </c>
      <c r="I40" s="6">
        <v>0.13755252437297952</v>
      </c>
      <c r="J40" s="6">
        <v>6.6294967519170037E-2</v>
      </c>
      <c r="K40" s="6">
        <v>0.12493655314411692</v>
      </c>
      <c r="L40" s="6">
        <v>0.12720647459527107</v>
      </c>
    </row>
    <row r="41" spans="1:12" x14ac:dyDescent="0.25">
      <c r="A41" t="s">
        <v>2221</v>
      </c>
      <c r="B41">
        <v>2.019998874975125</v>
      </c>
      <c r="C41" s="7">
        <v>1.9999999995332741E-2</v>
      </c>
      <c r="D41" s="6">
        <v>0.12040233888064589</v>
      </c>
      <c r="E41" s="6">
        <v>0.12099110146509194</v>
      </c>
      <c r="F41" s="6">
        <v>0.14532460085727314</v>
      </c>
      <c r="G41" s="6">
        <v>0.1308833660185201</v>
      </c>
      <c r="H41" s="6">
        <v>2.6580197055122785E-2</v>
      </c>
      <c r="I41" s="6">
        <v>0.1385361766202762</v>
      </c>
      <c r="J41" s="6">
        <v>6.4417368645393949E-2</v>
      </c>
      <c r="K41" s="6">
        <v>0.12523831063812463</v>
      </c>
      <c r="L41" s="6">
        <v>0.12762653981955127</v>
      </c>
    </row>
    <row r="42" spans="1:12" x14ac:dyDescent="0.25">
      <c r="A42" t="s">
        <v>2222</v>
      </c>
      <c r="B42">
        <v>2.0163500911906009</v>
      </c>
      <c r="C42" s="7">
        <v>2.4999999994955453E-2</v>
      </c>
      <c r="D42" s="6">
        <v>0.12044653802750915</v>
      </c>
      <c r="E42" s="6">
        <v>0.1210651711671528</v>
      </c>
      <c r="F42" s="6">
        <v>0.14673350456002077</v>
      </c>
      <c r="G42" s="6">
        <v>0.13147227118801103</v>
      </c>
      <c r="H42" s="6">
        <v>2.4681109801885166E-2</v>
      </c>
      <c r="I42" s="6">
        <v>0.13954820260856068</v>
      </c>
      <c r="J42" s="6">
        <v>6.2482627342972739E-2</v>
      </c>
      <c r="K42" s="6">
        <v>0.12552878218681213</v>
      </c>
      <c r="L42" s="6">
        <v>0.12804179311707542</v>
      </c>
    </row>
    <row r="43" spans="1:12" x14ac:dyDescent="0.25">
      <c r="A43" t="s">
        <v>2223</v>
      </c>
      <c r="B43">
        <v>2.0139590570373112</v>
      </c>
      <c r="C43" s="7">
        <v>2.9999999994534815E-2</v>
      </c>
      <c r="D43" s="6">
        <v>0.12046447735941318</v>
      </c>
      <c r="E43" s="6">
        <v>0.12111461666322666</v>
      </c>
      <c r="F43" s="6">
        <v>0.14820128018451131</v>
      </c>
      <c r="G43" s="6">
        <v>0.13206582490257041</v>
      </c>
      <c r="H43" s="6">
        <v>2.2816881529847965E-2</v>
      </c>
      <c r="I43" s="6">
        <v>0.14059154773764976</v>
      </c>
      <c r="J43" s="6">
        <v>6.0487496149373376E-2</v>
      </c>
      <c r="K43" s="6">
        <v>0.1258064654252917</v>
      </c>
      <c r="L43" s="6">
        <v>0.12845141004811575</v>
      </c>
    </row>
    <row r="44" spans="1:12" x14ac:dyDescent="0.25">
      <c r="A44" t="s">
        <v>2224</v>
      </c>
      <c r="B44">
        <v>2.0128762842140717</v>
      </c>
      <c r="C44" s="7">
        <v>3.4999999994059443E-2</v>
      </c>
      <c r="D44" s="6">
        <v>0.12045297498229192</v>
      </c>
      <c r="E44" s="6">
        <v>0.12113645320274158</v>
      </c>
      <c r="F44" s="6">
        <v>0.14973453322613192</v>
      </c>
      <c r="G44" s="6">
        <v>0.13266419929314646</v>
      </c>
      <c r="H44" s="6">
        <v>2.0990037847809194E-2</v>
      </c>
      <c r="I44" s="6">
        <v>0.14166942302224728</v>
      </c>
      <c r="J44" s="6">
        <v>5.8428376898924578E-2</v>
      </c>
      <c r="K44" s="6">
        <v>0.12606960037476417</v>
      </c>
      <c r="L44" s="6">
        <v>0.12885440115194305</v>
      </c>
    </row>
    <row r="45" spans="1:12" x14ac:dyDescent="0.25">
      <c r="A45" t="s">
        <v>2225</v>
      </c>
      <c r="B45">
        <v>2.0131628635695775</v>
      </c>
      <c r="C45" s="7">
        <v>3.9999999993517089E-2</v>
      </c>
      <c r="D45" s="6">
        <v>0.12040819709045247</v>
      </c>
      <c r="E45" s="6">
        <v>0.1211271260988171</v>
      </c>
      <c r="F45" s="6">
        <v>0.15134125952108921</v>
      </c>
      <c r="G45" s="6">
        <v>0.13326751554004404</v>
      </c>
      <c r="H45" s="6">
        <v>1.9203479126216366E-2</v>
      </c>
      <c r="I45" s="6">
        <v>0.14278553562557861</v>
      </c>
      <c r="J45" s="6">
        <v>5.6301242153318755E-2</v>
      </c>
      <c r="K45" s="6">
        <v>0.12631609346291808</v>
      </c>
      <c r="L45" s="6">
        <v>0.1292495513815653</v>
      </c>
    </row>
    <row r="46" spans="1:12" x14ac:dyDescent="0.25">
      <c r="A46" t="s">
        <v>2226</v>
      </c>
      <c r="B46">
        <v>2.0148902071705903</v>
      </c>
      <c r="C46" s="7">
        <v>4.4999999992896167E-2</v>
      </c>
      <c r="D46" s="6">
        <v>0.1203256746121583</v>
      </c>
      <c r="E46" s="6">
        <v>0.12108245429216548</v>
      </c>
      <c r="F46" s="6">
        <v>0.15303073253807134</v>
      </c>
      <c r="G46" s="6">
        <v>0.13387586755177941</v>
      </c>
      <c r="H46" s="6">
        <v>1.7460424169383273E-2</v>
      </c>
      <c r="I46" s="6">
        <v>0.14394422002744511</v>
      </c>
      <c r="J46" s="6">
        <v>5.4101765113014788E-2</v>
      </c>
      <c r="K46" s="6">
        <v>0.12654343231047721</v>
      </c>
      <c r="L46" s="6">
        <v>0.12963542938550501</v>
      </c>
    </row>
    <row r="47" spans="1:12" x14ac:dyDescent="0.25">
      <c r="A47" t="s">
        <v>2227</v>
      </c>
      <c r="B47">
        <v>2.0181458410464641</v>
      </c>
      <c r="C47" s="7">
        <v>4.9999999992179203E-2</v>
      </c>
      <c r="D47" s="6">
        <v>0.12020018350343437</v>
      </c>
      <c r="E47" s="6">
        <v>0.12099739971559376</v>
      </c>
      <c r="F47" s="6">
        <v>0.15481411920115706</v>
      </c>
      <c r="G47" s="6">
        <v>0.1344892873126122</v>
      </c>
      <c r="H47" s="6">
        <v>1.5764492839943328E-2</v>
      </c>
      <c r="I47" s="6">
        <v>0.14515049007916556</v>
      </c>
      <c r="J47" s="6">
        <v>5.1825283732011403E-2</v>
      </c>
      <c r="K47" s="6">
        <v>0.12674855304423807</v>
      </c>
      <c r="L47" s="6">
        <v>0.1300101905718444</v>
      </c>
    </row>
    <row r="48" spans="1:12" x14ac:dyDescent="0.25">
      <c r="A48" t="s">
        <v>2228</v>
      </c>
      <c r="B48">
        <v>2.0229912100632919</v>
      </c>
      <c r="C48" s="7">
        <v>5.500099999139995E-2</v>
      </c>
      <c r="D48" s="6">
        <v>0.12002212223676248</v>
      </c>
      <c r="E48" s="6">
        <v>0.12086679872263735</v>
      </c>
      <c r="F48" s="6">
        <v>0.15670107486496768</v>
      </c>
      <c r="G48" s="6">
        <v>0.1351096738761558</v>
      </c>
      <c r="H48" s="6">
        <v>1.4119916163336523E-2</v>
      </c>
      <c r="I48" s="6">
        <v>0.14641316388656217</v>
      </c>
      <c r="J48" s="6">
        <v>4.946499864170148E-2</v>
      </c>
      <c r="K48" s="6">
        <v>0.12692906466183154</v>
      </c>
      <c r="L48" s="6">
        <v>0.13037318694604516</v>
      </c>
    </row>
    <row r="49" spans="1:12" x14ac:dyDescent="0.25">
      <c r="A49" t="s">
        <v>2229</v>
      </c>
      <c r="B49">
        <v>2.0296789604880168</v>
      </c>
      <c r="C49" s="7">
        <v>5.999999999033874E-2</v>
      </c>
      <c r="D49" s="6">
        <v>0.11979342915481891</v>
      </c>
      <c r="E49" s="6">
        <v>0.12068089683378351</v>
      </c>
      <c r="F49" s="6">
        <v>0.15871746212694923</v>
      </c>
      <c r="G49" s="6">
        <v>0.13573135106942397</v>
      </c>
      <c r="H49" s="6">
        <v>1.2530779053772076E-2</v>
      </c>
      <c r="I49" s="6">
        <v>0.14773129522514064</v>
      </c>
      <c r="J49" s="6">
        <v>4.7020959039994203E-2</v>
      </c>
      <c r="K49" s="6">
        <v>0.12707668278802869</v>
      </c>
      <c r="L49" s="6">
        <v>0.13071714470808871</v>
      </c>
    </row>
    <row r="50" spans="1:12" x14ac:dyDescent="0.25">
      <c r="A50" t="s">
        <v>2230</v>
      </c>
      <c r="B50">
        <v>2.0382348408464406</v>
      </c>
      <c r="C50" s="7">
        <v>6.4999999989249574E-2</v>
      </c>
      <c r="D50" s="6">
        <v>0.11949510939110967</v>
      </c>
      <c r="E50" s="6">
        <v>0.12043342113072375</v>
      </c>
      <c r="F50" s="6">
        <v>0.16087146970579397</v>
      </c>
      <c r="G50" s="6">
        <v>0.13635991178738469</v>
      </c>
      <c r="H50" s="6">
        <v>1.1002539982336293E-2</v>
      </c>
      <c r="I50" s="6">
        <v>0.14912174193869082</v>
      </c>
      <c r="J50" s="6">
        <v>4.4482560801820892E-2</v>
      </c>
      <c r="K50" s="6">
        <v>0.1271898423231182</v>
      </c>
      <c r="L50" s="6">
        <v>0.13104340293902181</v>
      </c>
    </row>
    <row r="51" spans="1:12" x14ac:dyDescent="0.25">
      <c r="A51" t="s">
        <v>2231</v>
      </c>
      <c r="B51">
        <v>2.0485439265710941</v>
      </c>
      <c r="C51" s="7">
        <v>7.0000999988266477E-2</v>
      </c>
      <c r="D51" s="6">
        <v>0.11909209827594562</v>
      </c>
      <c r="E51" s="6">
        <v>0.12011777694870041</v>
      </c>
      <c r="F51" s="6">
        <v>0.16315897385653064</v>
      </c>
      <c r="G51" s="6">
        <v>0.13700760946201751</v>
      </c>
      <c r="H51" s="6">
        <v>9.5430888596158871E-3</v>
      </c>
      <c r="I51" s="6">
        <v>0.15061522037590938</v>
      </c>
      <c r="J51" s="6">
        <v>4.1838533167351442E-2</v>
      </c>
      <c r="K51" s="6">
        <v>0.1272693313141374</v>
      </c>
      <c r="L51" s="6">
        <v>0.13135736773979181</v>
      </c>
    </row>
    <row r="52" spans="1:12" x14ac:dyDescent="0.25">
      <c r="A52" t="s">
        <v>2232</v>
      </c>
      <c r="B52">
        <v>2.0612381242827822</v>
      </c>
      <c r="C52" s="7">
        <v>7.5000999986614358E-2</v>
      </c>
      <c r="D52" s="6">
        <v>0.11859217184557194</v>
      </c>
      <c r="E52" s="6">
        <v>0.11971237851957343</v>
      </c>
      <c r="F52" s="6">
        <v>0.16564354559344438</v>
      </c>
      <c r="G52" s="6">
        <v>0.13765909333545409</v>
      </c>
      <c r="H52" s="6">
        <v>8.1564939331334203E-3</v>
      </c>
      <c r="I52" s="6">
        <v>0.15220528120099747</v>
      </c>
      <c r="J52" s="6">
        <v>3.9094508006880718E-2</v>
      </c>
      <c r="K52" s="6">
        <v>0.127295528037492</v>
      </c>
      <c r="L52" s="6">
        <v>0.13164099952745259</v>
      </c>
    </row>
    <row r="53" spans="1:12" x14ac:dyDescent="0.25">
      <c r="A53" t="s">
        <v>2233</v>
      </c>
      <c r="B53">
        <v>2.0775970320882933</v>
      </c>
      <c r="C53" s="7">
        <v>8.0000999983704121E-2</v>
      </c>
      <c r="D53" s="6">
        <v>0.11806182437946056</v>
      </c>
      <c r="E53" s="6">
        <v>0.11919007598709258</v>
      </c>
      <c r="F53" s="6">
        <v>0.16844385330391146</v>
      </c>
      <c r="G53" s="6">
        <v>0.13827242322058295</v>
      </c>
      <c r="H53" s="6">
        <v>6.8451072895744135E-3</v>
      </c>
      <c r="I53" s="6">
        <v>0.15383890503459929</v>
      </c>
      <c r="J53" s="6">
        <v>3.625574717372574E-2</v>
      </c>
      <c r="K53" s="6">
        <v>0.1272348838305985</v>
      </c>
      <c r="L53" s="6">
        <v>0.13185717978045455</v>
      </c>
    </row>
    <row r="54" spans="1:12" x14ac:dyDescent="0.25">
      <c r="A54" t="s">
        <v>2234</v>
      </c>
      <c r="B54">
        <v>2.0965098329906202</v>
      </c>
      <c r="C54" s="7">
        <v>8.499999998184625E-2</v>
      </c>
      <c r="D54" s="6">
        <v>0.11735865864357688</v>
      </c>
      <c r="E54" s="6">
        <v>0.11854918219676573</v>
      </c>
      <c r="F54" s="6">
        <v>0.17147177327798727</v>
      </c>
      <c r="G54" s="6">
        <v>0.13890826997603681</v>
      </c>
      <c r="H54" s="6">
        <v>5.6239025926474052E-3</v>
      </c>
      <c r="I54" s="6">
        <v>0.15563197754228195</v>
      </c>
      <c r="J54" s="6">
        <v>3.3300251704381577E-2</v>
      </c>
      <c r="K54" s="6">
        <v>0.12711113937684254</v>
      </c>
      <c r="L54" s="6">
        <v>0.13204484468947983</v>
      </c>
    </row>
    <row r="55" spans="1:12" x14ac:dyDescent="0.25">
      <c r="A55" t="s">
        <v>2235</v>
      </c>
      <c r="B55">
        <v>2.1186076447047917</v>
      </c>
      <c r="C55" s="7">
        <v>9.00009999788626E-2</v>
      </c>
      <c r="D55" s="6">
        <v>0.11654229595706986</v>
      </c>
      <c r="E55" s="6">
        <v>0.11777100246287381</v>
      </c>
      <c r="F55" s="6">
        <v>0.17477484358076387</v>
      </c>
      <c r="G55" s="6">
        <v>0.1394473380371952</v>
      </c>
      <c r="H55" s="6">
        <v>4.4880857656498388E-3</v>
      </c>
      <c r="I55" s="6">
        <v>0.15775708272858441</v>
      </c>
      <c r="J55" s="6">
        <v>3.0258629165964578E-2</v>
      </c>
      <c r="K55" s="6">
        <v>0.12685796427806353</v>
      </c>
      <c r="L55" s="6">
        <v>0.13210275802383492</v>
      </c>
    </row>
    <row r="56" spans="1:12" x14ac:dyDescent="0.25">
      <c r="A56" t="s">
        <v>2236</v>
      </c>
      <c r="B56">
        <v>2.14554396170369</v>
      </c>
      <c r="C56" s="7">
        <v>9.4999999974987287E-2</v>
      </c>
      <c r="D56" s="6">
        <v>0.11547113902039439</v>
      </c>
      <c r="E56" s="6">
        <v>0.1167905987449805</v>
      </c>
      <c r="F56" s="6">
        <v>0.17855752597938493</v>
      </c>
      <c r="G56" s="6">
        <v>0.14003876746609556</v>
      </c>
      <c r="H56" s="6">
        <v>3.4756429126515435E-3</v>
      </c>
      <c r="I56" s="6">
        <v>0.15994083598882594</v>
      </c>
      <c r="J56" s="6">
        <v>2.7076499281746595E-2</v>
      </c>
      <c r="K56" s="6">
        <v>0.12651426686797826</v>
      </c>
      <c r="L56" s="6">
        <v>0.1321347237379423</v>
      </c>
    </row>
    <row r="57" spans="1:12" x14ac:dyDescent="0.25">
      <c r="A57" t="s">
        <v>2237</v>
      </c>
      <c r="B57">
        <v>2.17798711260096</v>
      </c>
      <c r="C57" s="7">
        <v>0.10000099996999454</v>
      </c>
      <c r="D57" s="6">
        <v>0.11415034485501184</v>
      </c>
      <c r="E57" s="6">
        <v>0.11557186494874686</v>
      </c>
      <c r="F57" s="6">
        <v>0.18287583740290478</v>
      </c>
      <c r="G57" s="6">
        <v>0.14058208009351225</v>
      </c>
      <c r="H57" s="6">
        <v>2.5842148025033802E-3</v>
      </c>
      <c r="I57" s="6">
        <v>0.16237647109251338</v>
      </c>
      <c r="J57" s="6">
        <v>2.3788219089615346E-2</v>
      </c>
      <c r="K57" s="6">
        <v>0.1260174980466377</v>
      </c>
      <c r="L57" s="6">
        <v>0.13205346966855455</v>
      </c>
    </row>
    <row r="58" spans="1:12" x14ac:dyDescent="0.25">
      <c r="A58" t="s">
        <v>2238</v>
      </c>
      <c r="B58">
        <v>2.2170990804399433</v>
      </c>
      <c r="C58" s="7">
        <v>0.10500099996372178</v>
      </c>
      <c r="D58" s="6">
        <v>0.1124841591022344</v>
      </c>
      <c r="E58" s="6">
        <v>0.11407611292106529</v>
      </c>
      <c r="F58" s="6">
        <v>0.18784817735588458</v>
      </c>
      <c r="G58" s="6">
        <v>0.14098837832717728</v>
      </c>
      <c r="H58" s="6">
        <v>1.8098015230036432E-3</v>
      </c>
      <c r="I58" s="6">
        <v>0.1651026111127214</v>
      </c>
      <c r="J58" s="6">
        <v>2.0440915005330157E-2</v>
      </c>
      <c r="K58" s="6">
        <v>0.12540660099961748</v>
      </c>
      <c r="L58" s="6">
        <v>0.13184324365296587</v>
      </c>
    </row>
    <row r="59" spans="1:12" x14ac:dyDescent="0.25">
      <c r="A59" t="s">
        <v>2239</v>
      </c>
      <c r="B59">
        <v>2.2656187946734305</v>
      </c>
      <c r="C59" s="7">
        <v>0.10999999995537345</v>
      </c>
      <c r="D59" s="6">
        <v>0.1104678491838445</v>
      </c>
      <c r="E59" s="6">
        <v>0.11202588869402143</v>
      </c>
      <c r="F59" s="6">
        <v>0.19378309906715468</v>
      </c>
      <c r="G59" s="6">
        <v>0.14174494553218606</v>
      </c>
      <c r="H59" s="6">
        <v>1.2050105220544746E-3</v>
      </c>
      <c r="I59" s="6">
        <v>0.16810163249253485</v>
      </c>
      <c r="J59" s="6">
        <v>1.702350102379914E-2</v>
      </c>
      <c r="K59" s="6">
        <v>0.12420679061766746</v>
      </c>
      <c r="L59" s="6">
        <v>0.13144128286673737</v>
      </c>
    </row>
    <row r="60" spans="1:12" x14ac:dyDescent="0.25">
      <c r="A60" t="s">
        <v>2240</v>
      </c>
      <c r="B60">
        <v>2.3241664982172012</v>
      </c>
      <c r="C60" s="7">
        <v>0.11499999994288515</v>
      </c>
      <c r="D60" s="6">
        <v>0.10786507827469143</v>
      </c>
      <c r="E60" s="6">
        <v>0.10966719068938546</v>
      </c>
      <c r="F60" s="6">
        <v>0.20071756413567937</v>
      </c>
      <c r="G60" s="6">
        <v>0.14215707892110432</v>
      </c>
      <c r="H60" s="6">
        <v>7.2641863217182319E-4</v>
      </c>
      <c r="I60" s="6">
        <v>0.17157959003829781</v>
      </c>
      <c r="J60" s="6">
        <v>1.3627053840857252E-2</v>
      </c>
      <c r="K60" s="6">
        <v>0.12288644755774586</v>
      </c>
      <c r="L60" s="6">
        <v>0.13077357791006669</v>
      </c>
    </row>
    <row r="61" spans="1:12" x14ac:dyDescent="0.25">
      <c r="A61" t="s">
        <v>2241</v>
      </c>
      <c r="B61">
        <v>2.3996960888857002</v>
      </c>
      <c r="C61" s="7">
        <v>0.11999999992824981</v>
      </c>
      <c r="D61" s="6">
        <v>0.10466067809461439</v>
      </c>
      <c r="E61" s="6">
        <v>0.10649621589379268</v>
      </c>
      <c r="F61" s="6">
        <v>0.20935815042739978</v>
      </c>
      <c r="G61" s="6">
        <v>0.14235082531544044</v>
      </c>
      <c r="H61" s="6">
        <v>3.9667983785110765E-4</v>
      </c>
      <c r="I61" s="6">
        <v>0.17568114924500003</v>
      </c>
      <c r="J61" s="6">
        <v>1.0411386329490317E-2</v>
      </c>
      <c r="K61" s="6">
        <v>0.12095389824080002</v>
      </c>
      <c r="L61" s="6">
        <v>0.12969101661561128</v>
      </c>
    </row>
    <row r="62" spans="1:12" x14ac:dyDescent="0.25">
      <c r="A62" t="s">
        <v>2242</v>
      </c>
      <c r="B62">
        <v>2.493301818289146</v>
      </c>
      <c r="C62" s="7">
        <v>0.12499999991001039</v>
      </c>
      <c r="D62" s="6">
        <v>0.10062836400328311</v>
      </c>
      <c r="E62" s="6">
        <v>0.10261481187584515</v>
      </c>
      <c r="F62" s="6">
        <v>0.21980985247452867</v>
      </c>
      <c r="G62" s="6">
        <v>0.14231602594164702</v>
      </c>
      <c r="H62" s="6">
        <v>1.8802601285461781E-4</v>
      </c>
      <c r="I62" s="6">
        <v>0.18039194593746632</v>
      </c>
      <c r="J62" s="6">
        <v>7.4683020803449551E-3</v>
      </c>
      <c r="K62" s="6">
        <v>0.11844708221771075</v>
      </c>
      <c r="L62" s="6">
        <v>0.12813558945631931</v>
      </c>
    </row>
    <row r="63" spans="1:12" x14ac:dyDescent="0.25">
      <c r="A63" t="s">
        <v>2243</v>
      </c>
      <c r="B63">
        <v>2.610373228623811</v>
      </c>
      <c r="C63" s="7">
        <v>0.12999999988604499</v>
      </c>
      <c r="D63" s="6">
        <v>9.5697988402784304E-2</v>
      </c>
      <c r="E63" s="6">
        <v>9.7847717018129429E-2</v>
      </c>
      <c r="F63" s="6">
        <v>0.23257964466906597</v>
      </c>
      <c r="G63" s="6">
        <v>0.14190505640897377</v>
      </c>
      <c r="H63" s="6">
        <v>7.5856698129088136E-5</v>
      </c>
      <c r="I63" s="6">
        <v>0.18578858775333318</v>
      </c>
      <c r="J63" s="6">
        <v>4.9790961372982992E-3</v>
      </c>
      <c r="K63" s="6">
        <v>0.11518016719901224</v>
      </c>
      <c r="L63" s="6">
        <v>0.12594588571327392</v>
      </c>
    </row>
    <row r="64" spans="1:12" x14ac:dyDescent="0.25">
      <c r="A64" t="s">
        <v>2244</v>
      </c>
      <c r="B64">
        <v>2.7542046994240561</v>
      </c>
      <c r="C64" s="7">
        <v>0.13499999987186181</v>
      </c>
      <c r="D64" s="6">
        <v>8.9876733439121045E-2</v>
      </c>
      <c r="E64" s="6">
        <v>9.2185451593324988E-2</v>
      </c>
      <c r="F64" s="6">
        <v>0.24793782715702167</v>
      </c>
      <c r="G64" s="6">
        <v>0.1409896152569817</v>
      </c>
      <c r="H64" s="6">
        <v>2.5666811894915865E-5</v>
      </c>
      <c r="I64" s="6">
        <v>0.19182678339002493</v>
      </c>
      <c r="J64" s="6">
        <v>3.066555238998187E-3</v>
      </c>
      <c r="K64" s="6">
        <v>0.11107373429709626</v>
      </c>
      <c r="L64" s="6">
        <v>0.12301763281553643</v>
      </c>
    </row>
    <row r="65" spans="1:12" x14ac:dyDescent="0.25">
      <c r="A65" t="s">
        <v>2245</v>
      </c>
      <c r="B65">
        <v>2.8225236958086959</v>
      </c>
      <c r="C65" s="7">
        <v>0.13999999998391158</v>
      </c>
      <c r="D65" s="6">
        <v>7.0442135109044762E-2</v>
      </c>
      <c r="E65" s="6">
        <v>9.233947515978215E-2</v>
      </c>
      <c r="F65" s="6">
        <v>0.25715977799409984</v>
      </c>
      <c r="G65" s="6">
        <v>0.14423111872096681</v>
      </c>
      <c r="H65" s="6">
        <v>1.5053630257209468E-6</v>
      </c>
      <c r="I65" s="6">
        <v>0.19730441456763262</v>
      </c>
      <c r="J65" s="6">
        <v>5.6055665705215826E-4</v>
      </c>
      <c r="K65" s="6">
        <v>0.1126645364146822</v>
      </c>
      <c r="L65" s="6">
        <v>0.12529648001371366</v>
      </c>
    </row>
    <row r="66" spans="1:12" x14ac:dyDescent="0.25">
      <c r="A66" t="s">
        <v>2246</v>
      </c>
      <c r="B66">
        <v>3.1253772934926252</v>
      </c>
      <c r="C66" s="7">
        <v>0.14499999975415595</v>
      </c>
      <c r="D66" s="6">
        <v>7.6474210195918435E-2</v>
      </c>
      <c r="E66" s="6">
        <v>7.904684221584049E-2</v>
      </c>
      <c r="F66" s="6">
        <v>0.28642674691992187</v>
      </c>
      <c r="G66" s="6">
        <v>0.13739421455827291</v>
      </c>
      <c r="H66" s="6">
        <v>1.956279901548711E-6</v>
      </c>
      <c r="I66" s="6">
        <v>0.20470393211848206</v>
      </c>
      <c r="J66" s="6">
        <v>9.4169670115551072E-4</v>
      </c>
      <c r="K66" s="6">
        <v>0.10004570013281458</v>
      </c>
      <c r="L66" s="6">
        <v>0.11496470087769264</v>
      </c>
    </row>
    <row r="67" spans="1:12" x14ac:dyDescent="0.25">
      <c r="A67" t="s">
        <v>2247</v>
      </c>
      <c r="B67">
        <v>3.3435748710570059</v>
      </c>
      <c r="C67" s="7">
        <v>0.15000099984872811</v>
      </c>
      <c r="D67" s="6">
        <v>6.92269151445363E-2</v>
      </c>
      <c r="E67" s="6">
        <v>7.1846584720388088E-2</v>
      </c>
      <c r="F67" s="6">
        <v>0.3085104950674023</v>
      </c>
      <c r="G67" s="6">
        <v>0.13423529103730489</v>
      </c>
      <c r="H67" s="6">
        <v>6.0869949326398719E-7</v>
      </c>
      <c r="I67" s="6">
        <v>0.21148000179263471</v>
      </c>
      <c r="J67" s="6">
        <v>4.8109965642108228E-4</v>
      </c>
      <c r="K67" s="6">
        <v>9.4454706971130828E-2</v>
      </c>
      <c r="L67" s="6">
        <v>0.10976429691068874</v>
      </c>
    </row>
    <row r="68" spans="1:12" x14ac:dyDescent="0.25">
      <c r="A68" t="s">
        <v>2248</v>
      </c>
      <c r="B68">
        <v>3.5818628693545587</v>
      </c>
      <c r="C68" s="9">
        <v>0.1550009998364599</v>
      </c>
      <c r="D68" s="9">
        <v>6.2100298765541483E-2</v>
      </c>
      <c r="E68" s="9">
        <v>6.4765092611925146E-2</v>
      </c>
      <c r="F68" s="9">
        <v>0.33232527157743585</v>
      </c>
      <c r="G68" s="9">
        <v>0.13069491760512095</v>
      </c>
      <c r="H68" s="9">
        <v>6.0869949326398719E-7</v>
      </c>
      <c r="I68" s="9">
        <v>0.21742202631590157</v>
      </c>
      <c r="J68" s="9">
        <v>2.3376330813197187E-4</v>
      </c>
      <c r="K68" s="9">
        <v>8.8128276644368259E-2</v>
      </c>
      <c r="L68" s="9">
        <v>0.10432974447208171</v>
      </c>
    </row>
    <row r="69" spans="1:12" x14ac:dyDescent="0.25">
      <c r="A69" t="s">
        <v>2249</v>
      </c>
      <c r="B69">
        <v>3.8355487054661039</v>
      </c>
      <c r="C69" s="7">
        <v>0.15999999982544277</v>
      </c>
      <c r="D69" s="6">
        <v>5.5255963353977214E-2</v>
      </c>
      <c r="E69" s="6">
        <v>5.7899983763871989E-2</v>
      </c>
      <c r="F69" s="6">
        <v>0.35740275370985847</v>
      </c>
      <c r="G69" s="6">
        <v>0.12647908380796155</v>
      </c>
      <c r="H69" s="6">
        <v>6.0869949326398719E-7</v>
      </c>
      <c r="I69" s="6">
        <v>0.22289328950308315</v>
      </c>
      <c r="J69" s="6">
        <v>1.1157470082882764E-4</v>
      </c>
      <c r="K69" s="6">
        <v>8.1564515096572573E-2</v>
      </c>
      <c r="L69" s="6">
        <v>9.8392227364352894E-2</v>
      </c>
    </row>
    <row r="70" spans="1:12" x14ac:dyDescent="0.25">
      <c r="A70" t="s">
        <v>2250</v>
      </c>
      <c r="B70">
        <v>4.1032649482773618</v>
      </c>
      <c r="C70" s="7">
        <v>0.16499999981493452</v>
      </c>
      <c r="D70" s="6">
        <v>4.8699829504049885E-2</v>
      </c>
      <c r="E70" s="6">
        <v>5.1272232357661304E-2</v>
      </c>
      <c r="F70" s="6">
        <v>0.38363685982156093</v>
      </c>
      <c r="G70" s="6">
        <v>0.12166158465019569</v>
      </c>
      <c r="H70" s="6">
        <v>6.0869949326398719E-7</v>
      </c>
      <c r="I70" s="6">
        <v>0.22757989531242828</v>
      </c>
      <c r="J70" s="6">
        <v>5.0450136794005946E-5</v>
      </c>
      <c r="K70" s="6">
        <v>7.4910814033474576E-2</v>
      </c>
      <c r="L70" s="6">
        <v>9.2187725484341773E-2</v>
      </c>
    </row>
    <row r="71" spans="1:12" x14ac:dyDescent="0.25">
      <c r="A71" t="s">
        <v>2251</v>
      </c>
      <c r="B71">
        <v>4.3839062331700598</v>
      </c>
      <c r="C71" s="7">
        <v>0.1699999998045294</v>
      </c>
      <c r="D71" s="6">
        <v>4.2474119441587556E-2</v>
      </c>
      <c r="E71" s="6">
        <v>4.4955559344504528E-2</v>
      </c>
      <c r="F71" s="6">
        <v>0.41094417151523616</v>
      </c>
      <c r="G71" s="6">
        <v>0.11624926549445259</v>
      </c>
      <c r="H71" s="6">
        <v>6.0869949326398719E-7</v>
      </c>
      <c r="I71" s="6">
        <v>0.23145283864227825</v>
      </c>
      <c r="J71" s="6">
        <v>2.2357950058605337E-5</v>
      </c>
      <c r="K71" s="6">
        <v>6.8201253785748372E-2</v>
      </c>
      <c r="L71" s="6">
        <v>8.5699825126640802E-2</v>
      </c>
    </row>
    <row r="72" spans="1:12" x14ac:dyDescent="0.25">
      <c r="A72" t="s">
        <v>2252</v>
      </c>
      <c r="B72">
        <v>4.6787659340507712</v>
      </c>
      <c r="C72" s="7">
        <v>0.17500000479412531</v>
      </c>
      <c r="D72" s="6">
        <v>3.6637302327548818E-2</v>
      </c>
      <c r="E72" s="6">
        <v>3.9013539031492003E-2</v>
      </c>
      <c r="F72" s="6">
        <v>0.43946460637917151</v>
      </c>
      <c r="G72" s="6">
        <v>0.11030890891129076</v>
      </c>
      <c r="H72" s="6">
        <v>0</v>
      </c>
      <c r="I72" s="6">
        <v>0.23420436821491072</v>
      </c>
      <c r="J72" s="6">
        <v>9.3980478034442276E-6</v>
      </c>
      <c r="K72" s="6">
        <v>6.1484643049239868E-2</v>
      </c>
      <c r="L72" s="6">
        <v>7.8877234038542826E-2</v>
      </c>
    </row>
    <row r="73" spans="1:12" x14ac:dyDescent="0.25">
      <c r="A73" t="s">
        <v>2253</v>
      </c>
      <c r="B73">
        <v>4.9849390012632222</v>
      </c>
      <c r="C73" s="7">
        <v>0.17999999959288762</v>
      </c>
      <c r="D73" s="6">
        <v>3.1120239952997397E-2</v>
      </c>
      <c r="E73" s="6">
        <v>3.330608906975549E-2</v>
      </c>
      <c r="F73" s="6">
        <v>0.46894733733493627</v>
      </c>
      <c r="G73" s="6">
        <v>0.10367564341577996</v>
      </c>
      <c r="H73" s="6">
        <v>6.0869949326398719E-7</v>
      </c>
      <c r="I73" s="6">
        <v>0.2361220812901319</v>
      </c>
      <c r="J73" s="6">
        <v>3.7396423794150367E-6</v>
      </c>
      <c r="K73" s="6">
        <v>5.4810870143394329E-2</v>
      </c>
      <c r="L73" s="6">
        <v>7.2013390451131726E-2</v>
      </c>
    </row>
    <row r="74" spans="1:12" x14ac:dyDescent="0.25">
      <c r="A74" t="s">
        <v>2254</v>
      </c>
      <c r="B74">
        <v>5.3067159007413407</v>
      </c>
      <c r="C74" s="7">
        <v>0.18500099977258566</v>
      </c>
      <c r="D74" s="6">
        <v>2.5981712267685409E-2</v>
      </c>
      <c r="E74" s="6">
        <v>2.7968601219804892E-2</v>
      </c>
      <c r="F74" s="6">
        <v>0.49981113079144118</v>
      </c>
      <c r="G74" s="6">
        <v>9.6453993174411626E-2</v>
      </c>
      <c r="H74" s="6">
        <v>6.0869949326398719E-7</v>
      </c>
      <c r="I74" s="6">
        <v>0.23657826079131378</v>
      </c>
      <c r="J74" s="6">
        <v>1.42370085306645E-6</v>
      </c>
      <c r="K74" s="6">
        <v>4.8145523096665976E-2</v>
      </c>
      <c r="L74" s="6">
        <v>6.5058746258330774E-2</v>
      </c>
    </row>
    <row r="75" spans="1:12" x14ac:dyDescent="0.25">
      <c r="A75" t="s">
        <v>2255</v>
      </c>
      <c r="B75">
        <v>5.6502669996293982</v>
      </c>
      <c r="C75" s="7">
        <v>0.18999999975908555</v>
      </c>
      <c r="D75" s="6">
        <v>2.106287005715966E-2</v>
      </c>
      <c r="E75" s="6">
        <v>2.3054094281879382E-2</v>
      </c>
      <c r="F75" s="6">
        <v>0.532650188477509</v>
      </c>
      <c r="G75" s="6">
        <v>8.8738215357710745E-2</v>
      </c>
      <c r="H75" s="6">
        <v>6.0869949326398719E-7</v>
      </c>
      <c r="I75" s="6">
        <v>0.23458301447488991</v>
      </c>
      <c r="J75" s="6">
        <v>6.7556402722851286E-7</v>
      </c>
      <c r="K75" s="6">
        <v>4.1884102216749611E-2</v>
      </c>
      <c r="L75" s="6">
        <v>5.8026230870581286E-2</v>
      </c>
    </row>
    <row r="76" spans="1:12" x14ac:dyDescent="0.25">
      <c r="A76" t="s">
        <v>2256</v>
      </c>
      <c r="B76">
        <v>5.9979267888528751</v>
      </c>
      <c r="C76" s="7">
        <v>0.19500099975555976</v>
      </c>
      <c r="D76" s="6">
        <v>1.6899407925460627E-2</v>
      </c>
      <c r="E76" s="6">
        <v>1.8502265544616703E-2</v>
      </c>
      <c r="F76" s="6">
        <v>0.56579613769505654</v>
      </c>
      <c r="G76" s="6">
        <v>8.042001157053047E-2</v>
      </c>
      <c r="H76" s="6">
        <v>6.0869949326398719E-7</v>
      </c>
      <c r="I76" s="6">
        <v>0.23298978875474088</v>
      </c>
      <c r="J76" s="6">
        <v>6.7556402722851286E-7</v>
      </c>
      <c r="K76" s="6">
        <v>3.5203823067079545E-2</v>
      </c>
      <c r="L76" s="6">
        <v>5.0187281178994757E-2</v>
      </c>
    </row>
    <row r="77" spans="1:12" x14ac:dyDescent="0.25">
      <c r="A77" t="s">
        <v>2257</v>
      </c>
      <c r="B77">
        <v>6.3733046773735298</v>
      </c>
      <c r="C77" s="7">
        <v>0.1999999997366784</v>
      </c>
      <c r="D77" s="6">
        <v>1.3049694119849943E-2</v>
      </c>
      <c r="E77" s="6">
        <v>1.433801168008344E-2</v>
      </c>
      <c r="F77" s="6">
        <v>0.60149430583279528</v>
      </c>
      <c r="G77" s="6">
        <v>7.136881854671738E-2</v>
      </c>
      <c r="H77" s="6">
        <v>6.0869949326398719E-7</v>
      </c>
      <c r="I77" s="6">
        <v>0.22815095952459816</v>
      </c>
      <c r="J77" s="6">
        <v>6.7556402722851286E-7</v>
      </c>
      <c r="K77" s="6">
        <v>2.8981451217542507E-2</v>
      </c>
      <c r="L77" s="6">
        <v>4.261547481489257E-2</v>
      </c>
    </row>
    <row r="78" spans="1:12" x14ac:dyDescent="0.25">
      <c r="A78" t="s">
        <v>2258</v>
      </c>
      <c r="B78">
        <v>6.5726726232698578</v>
      </c>
      <c r="C78" s="7">
        <v>0.20499999999190652</v>
      </c>
      <c r="D78" s="6">
        <v>-9.9999999999926537E-7</v>
      </c>
      <c r="E78" s="6">
        <v>-9.9999999999926537E-7</v>
      </c>
      <c r="F78" s="6">
        <v>0.62093579610351424</v>
      </c>
      <c r="G78" s="6">
        <v>7.2388384841161516E-2</v>
      </c>
      <c r="H78" s="6">
        <v>6.0869949326398719E-7</v>
      </c>
      <c r="I78" s="6">
        <v>0.23427337565572556</v>
      </c>
      <c r="J78" s="6">
        <v>6.7556402722851286E-7</v>
      </c>
      <c r="K78" s="6">
        <v>2.9277989446049212E-2</v>
      </c>
      <c r="L78" s="6">
        <v>4.3125169690028838E-2</v>
      </c>
    </row>
    <row r="79" spans="1:12" x14ac:dyDescent="0.25">
      <c r="A79" t="s">
        <v>2259</v>
      </c>
      <c r="B79">
        <v>7.1981872818218422</v>
      </c>
      <c r="C79" s="7">
        <v>0.20999999979050205</v>
      </c>
      <c r="D79" s="6">
        <v>6.5443539015738548E-3</v>
      </c>
      <c r="E79" s="6">
        <v>7.3266860308074519E-3</v>
      </c>
      <c r="F79" s="6">
        <v>0.67971684972340307</v>
      </c>
      <c r="G79" s="6">
        <v>5.1396160586678057E-2</v>
      </c>
      <c r="H79" s="6">
        <v>6.0869949326398719E-7</v>
      </c>
      <c r="I79" s="6">
        <v>0.2101721132066631</v>
      </c>
      <c r="J79" s="6">
        <v>6.7556402722851286E-7</v>
      </c>
      <c r="K79" s="6">
        <v>1.729416812866244E-2</v>
      </c>
      <c r="L79" s="6">
        <v>2.7548384158691753E-2</v>
      </c>
    </row>
    <row r="80" spans="1:12" x14ac:dyDescent="0.25">
      <c r="A80" t="s">
        <v>2260</v>
      </c>
      <c r="B80">
        <v>7.6635055737314275</v>
      </c>
      <c r="C80" s="7">
        <v>0.214999999848864</v>
      </c>
      <c r="D80" s="6">
        <v>4.0658919559861282E-3</v>
      </c>
      <c r="E80" s="6">
        <v>4.5954256274028521E-3</v>
      </c>
      <c r="F80" s="6">
        <v>0.72372975048757104</v>
      </c>
      <c r="G80" s="6">
        <v>4.0449380598588797E-2</v>
      </c>
      <c r="H80" s="6">
        <v>6.0869949326398719E-7</v>
      </c>
      <c r="I80" s="6">
        <v>0.19492041015548534</v>
      </c>
      <c r="J80" s="6">
        <v>6.7556402722851286E-7</v>
      </c>
      <c r="K80" s="6">
        <v>1.2002813329038365E-2</v>
      </c>
      <c r="L80" s="6">
        <v>2.0235043582406988E-2</v>
      </c>
    </row>
    <row r="81" spans="1:12" x14ac:dyDescent="0.25">
      <c r="A81" t="s">
        <v>2261</v>
      </c>
      <c r="B81">
        <v>8.1764705843013967</v>
      </c>
      <c r="C81" s="7">
        <v>0.2199999998575683</v>
      </c>
      <c r="D81" s="6">
        <v>2.1730572359884319E-3</v>
      </c>
      <c r="E81" s="6">
        <v>2.4618524457545006E-3</v>
      </c>
      <c r="F81" s="6">
        <v>0.77217407849364816</v>
      </c>
      <c r="G81" s="6">
        <v>2.8954189928053983E-2</v>
      </c>
      <c r="H81" s="6">
        <v>6.0869949326398719E-7</v>
      </c>
      <c r="I81" s="6">
        <v>0.17378826052494556</v>
      </c>
      <c r="J81" s="6">
        <v>6.7556402722851286E-7</v>
      </c>
      <c r="K81" s="6">
        <v>7.3262990328834317E-3</v>
      </c>
      <c r="L81" s="6">
        <v>1.3120978075205111E-2</v>
      </c>
    </row>
    <row r="82" spans="1:12" x14ac:dyDescent="0.25">
      <c r="A82" t="s">
        <v>2262</v>
      </c>
      <c r="B82">
        <v>8.7599981390705359</v>
      </c>
      <c r="C82" s="7">
        <v>0.22499999985515004</v>
      </c>
      <c r="D82" s="6">
        <v>8.0231243320092621E-4</v>
      </c>
      <c r="E82" s="6">
        <v>9.5664194782781725E-4</v>
      </c>
      <c r="F82" s="6">
        <v>0.82720910492794919</v>
      </c>
      <c r="G82" s="6">
        <v>1.750828848912624E-2</v>
      </c>
      <c r="H82" s="6">
        <v>6.0869949326398719E-7</v>
      </c>
      <c r="I82" s="6">
        <v>0.14319830934641201</v>
      </c>
      <c r="J82" s="6">
        <v>6.7556402722851286E-7</v>
      </c>
      <c r="K82" s="6">
        <v>3.4297340696755226E-3</v>
      </c>
      <c r="L82" s="6">
        <v>6.8943245222881115E-3</v>
      </c>
    </row>
    <row r="83" spans="1:12" x14ac:dyDescent="0.25">
      <c r="A83" t="s">
        <v>2263</v>
      </c>
      <c r="B83">
        <v>9.454542835587878</v>
      </c>
      <c r="C83" s="7">
        <v>0.22999999990877154</v>
      </c>
      <c r="D83" s="6">
        <v>1.3966772660855713E-4</v>
      </c>
      <c r="E83" s="6">
        <v>1.7397996252774809E-4</v>
      </c>
      <c r="F83" s="6">
        <v>0.89262122008672296</v>
      </c>
      <c r="G83" s="6">
        <v>6.8142466923066828E-3</v>
      </c>
      <c r="H83" s="6">
        <v>6.0869949326398719E-7</v>
      </c>
      <c r="I83" s="6">
        <v>9.7281237049310521E-2</v>
      </c>
      <c r="J83" s="6">
        <v>6.7556402722851286E-7</v>
      </c>
      <c r="K83" s="6">
        <v>8.6953072710386744E-4</v>
      </c>
      <c r="L83" s="6">
        <v>2.0988334918990346E-3</v>
      </c>
    </row>
    <row r="84" spans="1:12" x14ac:dyDescent="0.25">
      <c r="A84" t="s">
        <v>2264</v>
      </c>
      <c r="B84">
        <v>10.327036339042973</v>
      </c>
      <c r="C84" s="7">
        <v>0.23499999999742466</v>
      </c>
      <c r="D84" s="6">
        <v>-9.999999999999972E-7</v>
      </c>
      <c r="E84" s="6">
        <v>-9.999999999999972E-7</v>
      </c>
      <c r="F84" s="6">
        <v>0.9746949834254377</v>
      </c>
      <c r="G84" s="6">
        <v>3.0676736329678903E-4</v>
      </c>
      <c r="H84" s="6">
        <v>6.0869949326398719E-7</v>
      </c>
      <c r="I84" s="6">
        <v>2.494487250033206E-2</v>
      </c>
      <c r="J84" s="6">
        <v>6.7556402722851286E-7</v>
      </c>
      <c r="K84" s="6">
        <v>1.0146933211365125E-5</v>
      </c>
      <c r="L84" s="6">
        <v>4.3945514201986641E-5</v>
      </c>
    </row>
    <row r="85" spans="1:12" x14ac:dyDescent="0.25">
      <c r="A85" t="s">
        <v>2265</v>
      </c>
      <c r="B85">
        <v>10.5961834260168</v>
      </c>
      <c r="C85" s="7">
        <v>0.23633933491528195</v>
      </c>
      <c r="D85" s="6">
        <v>0</v>
      </c>
      <c r="E85" s="6">
        <v>0</v>
      </c>
      <c r="F85" s="6">
        <v>0.99999871573647947</v>
      </c>
      <c r="G85" s="6">
        <v>0</v>
      </c>
      <c r="H85" s="6">
        <v>6.0869949326398719E-7</v>
      </c>
      <c r="I85" s="6">
        <v>0</v>
      </c>
      <c r="J85" s="6">
        <v>6.7556402722851286E-7</v>
      </c>
      <c r="K85" s="6">
        <v>0</v>
      </c>
      <c r="L85" s="6">
        <v>0</v>
      </c>
    </row>
    <row r="88" spans="1:12" x14ac:dyDescent="0.25">
      <c r="D88" s="6">
        <f>SUM(D38:D85)</f>
        <v>3.6868831717756705</v>
      </c>
      <c r="E88" s="6">
        <f t="shared" ref="E88:L88" si="3">SUM(E38:E85)</f>
        <v>3.76830808857446</v>
      </c>
      <c r="F88" s="6">
        <f t="shared" si="3"/>
        <v>16.586047267195031</v>
      </c>
      <c r="G88" s="6">
        <f t="shared" si="3"/>
        <v>5.369157776599411</v>
      </c>
      <c r="H88" s="6">
        <f t="shared" si="3"/>
        <v>0.32174712481291351</v>
      </c>
      <c r="I88" s="6">
        <f t="shared" si="3"/>
        <v>8.1701771729095682</v>
      </c>
      <c r="J88" s="6">
        <f t="shared" si="3"/>
        <v>1.0643759145916096</v>
      </c>
      <c r="K88" s="6">
        <f t="shared" si="3"/>
        <v>4.3244531930720242</v>
      </c>
      <c r="L88" s="6">
        <f t="shared" si="3"/>
        <v>4.7088512904693136</v>
      </c>
    </row>
    <row r="89" spans="1:12" x14ac:dyDescent="0.25">
      <c r="D89" s="2">
        <f>D88/48</f>
        <v>7.6810066078659797E-2</v>
      </c>
      <c r="E89" s="2">
        <f t="shared" ref="E89:L89" si="4">E88/48</f>
        <v>7.8506418511967921E-2</v>
      </c>
      <c r="F89" s="2">
        <f t="shared" si="4"/>
        <v>0.34554265139989648</v>
      </c>
      <c r="G89" s="2">
        <f t="shared" si="4"/>
        <v>0.11185745367915439</v>
      </c>
      <c r="H89" s="2">
        <f t="shared" si="4"/>
        <v>6.7030651002690312E-3</v>
      </c>
      <c r="I89" s="2">
        <f t="shared" si="4"/>
        <v>0.17021202443561601</v>
      </c>
      <c r="J89" s="2">
        <f t="shared" si="4"/>
        <v>2.2174498220658534E-2</v>
      </c>
      <c r="K89" s="2">
        <f t="shared" si="4"/>
        <v>9.0092774855667176E-2</v>
      </c>
      <c r="L89" s="2">
        <f t="shared" si="4"/>
        <v>9.8101068551444029E-2</v>
      </c>
    </row>
    <row r="101" spans="3:12" x14ac:dyDescent="0.25">
      <c r="D101" s="5" t="s">
        <v>2203</v>
      </c>
      <c r="E101" s="5" t="s">
        <v>2204</v>
      </c>
      <c r="F101" s="5" t="s">
        <v>2205</v>
      </c>
      <c r="G101" s="5" t="s">
        <v>2206</v>
      </c>
      <c r="H101" s="5" t="s">
        <v>2207</v>
      </c>
      <c r="I101" s="5" t="s">
        <v>2208</v>
      </c>
      <c r="J101" s="5" t="s">
        <v>2209</v>
      </c>
      <c r="K101" s="5" t="s">
        <v>2210</v>
      </c>
      <c r="L101" s="5" t="s">
        <v>2211</v>
      </c>
    </row>
    <row r="102" spans="3:12" x14ac:dyDescent="0.25">
      <c r="C102" s="7">
        <v>4.9999987266282665E-3</v>
      </c>
      <c r="D102" s="6">
        <v>0.12017305191248899</v>
      </c>
      <c r="E102" s="6">
        <v>0.1207018502339203</v>
      </c>
      <c r="F102" s="6">
        <v>0.14133852199373007</v>
      </c>
      <c r="G102" s="6">
        <v>0.12912726270380026</v>
      </c>
      <c r="H102" s="6">
        <v>3.2448030014132233E-2</v>
      </c>
      <c r="I102" s="6">
        <v>0.13565997829533774</v>
      </c>
      <c r="J102" s="6">
        <v>6.991080644725263E-2</v>
      </c>
      <c r="K102" s="6">
        <v>0.1242998961252377</v>
      </c>
      <c r="L102" s="6">
        <v>0.12634160227410002</v>
      </c>
    </row>
    <row r="103" spans="3:12" x14ac:dyDescent="0.25">
      <c r="C103" s="7">
        <v>1.0000000000248629E-2</v>
      </c>
      <c r="D103" s="6">
        <v>0.12026737286180422</v>
      </c>
      <c r="E103" s="6">
        <v>0.12077859400686525</v>
      </c>
      <c r="F103" s="6">
        <v>0.14265846667913237</v>
      </c>
      <c r="G103" s="6">
        <v>0.12971631826281133</v>
      </c>
      <c r="H103" s="6">
        <v>3.0478884633307227E-2</v>
      </c>
      <c r="I103" s="6">
        <v>0.13659134979494453</v>
      </c>
      <c r="J103" s="6">
        <v>6.8104773155099968E-2</v>
      </c>
      <c r="K103" s="6">
        <v>0.12462368616957839</v>
      </c>
      <c r="L103" s="6">
        <v>0.1267805544364565</v>
      </c>
    </row>
    <row r="104" spans="3:12" x14ac:dyDescent="0.25">
      <c r="C104" s="7">
        <v>1.4999999995627887E-2</v>
      </c>
      <c r="D104" s="6">
        <v>0.12033433686646176</v>
      </c>
      <c r="E104" s="6">
        <v>0.12089497953151571</v>
      </c>
      <c r="F104" s="6">
        <v>0.14396929135338829</v>
      </c>
      <c r="G104" s="6">
        <v>0.13029893444881699</v>
      </c>
      <c r="H104" s="6">
        <v>2.8511938168279519E-2</v>
      </c>
      <c r="I104" s="6">
        <v>0.13755252437297952</v>
      </c>
      <c r="J104" s="6">
        <v>6.6294967519170037E-2</v>
      </c>
      <c r="K104" s="6">
        <v>0.12493655314411692</v>
      </c>
      <c r="L104" s="6">
        <v>0.12720647459527107</v>
      </c>
    </row>
    <row r="105" spans="3:12" x14ac:dyDescent="0.25">
      <c r="C105" s="7">
        <v>1.9999999995332741E-2</v>
      </c>
      <c r="D105" s="6">
        <v>0.12040233888064589</v>
      </c>
      <c r="E105" s="6">
        <v>0.12099110146509194</v>
      </c>
      <c r="F105" s="6">
        <v>0.14532460085727314</v>
      </c>
      <c r="G105" s="6">
        <v>0.1308833660185201</v>
      </c>
      <c r="H105" s="6">
        <v>2.6580197055122785E-2</v>
      </c>
      <c r="I105" s="6">
        <v>0.1385361766202762</v>
      </c>
      <c r="J105" s="6">
        <v>6.4417368645393949E-2</v>
      </c>
      <c r="K105" s="6">
        <v>0.12523831063812463</v>
      </c>
      <c r="L105" s="6">
        <v>0.12762653981955127</v>
      </c>
    </row>
    <row r="106" spans="3:12" x14ac:dyDescent="0.25">
      <c r="C106" s="7">
        <v>2.4999999994955453E-2</v>
      </c>
      <c r="D106" s="6">
        <v>0.12044653802750915</v>
      </c>
      <c r="E106" s="6">
        <v>0.1210651711671528</v>
      </c>
      <c r="F106" s="6">
        <v>0.14673350456002077</v>
      </c>
      <c r="G106" s="6">
        <v>0.13147227118801103</v>
      </c>
      <c r="H106" s="6">
        <v>2.4681109801885166E-2</v>
      </c>
      <c r="I106" s="6">
        <v>0.13954820260856068</v>
      </c>
      <c r="J106" s="6">
        <v>6.2482627342972739E-2</v>
      </c>
      <c r="K106" s="6">
        <v>0.12552878218681213</v>
      </c>
      <c r="L106" s="6">
        <v>0.12804179311707542</v>
      </c>
    </row>
    <row r="107" spans="3:12" x14ac:dyDescent="0.25">
      <c r="C107" s="7">
        <v>2.9999999994534815E-2</v>
      </c>
      <c r="D107" s="6">
        <v>0.12046447735941318</v>
      </c>
      <c r="E107" s="6">
        <v>0.12111461666322666</v>
      </c>
      <c r="F107" s="6">
        <v>0.14820128018451131</v>
      </c>
      <c r="G107" s="6">
        <v>0.13206582490257041</v>
      </c>
      <c r="H107" s="6">
        <v>2.2816881529847965E-2</v>
      </c>
      <c r="I107" s="6">
        <v>0.14059154773764976</v>
      </c>
      <c r="J107" s="6">
        <v>6.0487496149373376E-2</v>
      </c>
      <c r="K107" s="6">
        <v>0.1258064654252917</v>
      </c>
      <c r="L107" s="6">
        <v>0.12845141004811575</v>
      </c>
    </row>
    <row r="108" spans="3:12" x14ac:dyDescent="0.25">
      <c r="C108" s="7">
        <v>3.4999999994059443E-2</v>
      </c>
      <c r="D108" s="6">
        <v>0.12045297498229192</v>
      </c>
      <c r="E108" s="6">
        <v>0.12113645320274158</v>
      </c>
      <c r="F108" s="6">
        <v>0.14973453322613192</v>
      </c>
      <c r="G108" s="6">
        <v>0.13266419929314646</v>
      </c>
      <c r="H108" s="6">
        <v>2.0990037847809194E-2</v>
      </c>
      <c r="I108" s="6">
        <v>0.14166942302224728</v>
      </c>
      <c r="J108" s="6">
        <v>5.8428376898924578E-2</v>
      </c>
      <c r="K108" s="6">
        <v>0.12606960037476417</v>
      </c>
      <c r="L108" s="6">
        <v>0.12885440115194305</v>
      </c>
    </row>
    <row r="109" spans="3:12" x14ac:dyDescent="0.25">
      <c r="C109" s="7">
        <v>3.9999999993517089E-2</v>
      </c>
      <c r="D109" s="6">
        <v>0.12040819709045247</v>
      </c>
      <c r="E109" s="6">
        <v>0.1211271260988171</v>
      </c>
      <c r="F109" s="6">
        <v>0.15134125952108921</v>
      </c>
      <c r="G109" s="6">
        <v>0.13326751554004404</v>
      </c>
      <c r="H109" s="6">
        <v>1.9203479126216366E-2</v>
      </c>
      <c r="I109" s="6">
        <v>0.14278553562557861</v>
      </c>
      <c r="J109" s="6">
        <v>5.6301242153318755E-2</v>
      </c>
      <c r="K109" s="6">
        <v>0.12631609346291808</v>
      </c>
      <c r="L109" s="6">
        <v>0.1292495513815653</v>
      </c>
    </row>
    <row r="110" spans="3:12" x14ac:dyDescent="0.25">
      <c r="C110" s="7">
        <v>4.4999999992896167E-2</v>
      </c>
      <c r="D110" s="6">
        <v>0.1203256746121583</v>
      </c>
      <c r="E110" s="6">
        <v>0.12108245429216548</v>
      </c>
      <c r="F110" s="6">
        <v>0.15303073253807134</v>
      </c>
      <c r="G110" s="6">
        <v>0.13387586755177941</v>
      </c>
      <c r="H110" s="6">
        <v>1.7460424169383273E-2</v>
      </c>
      <c r="I110" s="6">
        <v>0.14394422002744511</v>
      </c>
      <c r="J110" s="6">
        <v>5.4101765113014788E-2</v>
      </c>
      <c r="K110" s="6">
        <v>0.12654343231047721</v>
      </c>
      <c r="L110" s="6">
        <v>0.12963542938550501</v>
      </c>
    </row>
    <row r="111" spans="3:12" x14ac:dyDescent="0.25">
      <c r="C111" s="7">
        <v>4.9999999992179203E-2</v>
      </c>
      <c r="D111" s="6">
        <v>0.12020018350343437</v>
      </c>
      <c r="E111" s="6">
        <v>0.12099739971559376</v>
      </c>
      <c r="F111" s="6">
        <v>0.15481411920115706</v>
      </c>
      <c r="G111" s="6">
        <v>0.1344892873126122</v>
      </c>
      <c r="H111" s="6">
        <v>1.5764492839943328E-2</v>
      </c>
      <c r="I111" s="6">
        <v>0.14515049007916556</v>
      </c>
      <c r="J111" s="6">
        <v>5.1825283732011403E-2</v>
      </c>
      <c r="K111" s="6">
        <v>0.12674855304423807</v>
      </c>
      <c r="L111" s="6">
        <v>0.1300101905718444</v>
      </c>
    </row>
    <row r="112" spans="3:12" x14ac:dyDescent="0.25">
      <c r="C112" s="7">
        <v>5.500099999139995E-2</v>
      </c>
      <c r="D112" s="6">
        <v>0.12002212223676248</v>
      </c>
      <c r="E112" s="6">
        <v>0.12086679872263735</v>
      </c>
      <c r="F112" s="6">
        <v>0.15670107486496768</v>
      </c>
      <c r="G112" s="6">
        <v>0.1351096738761558</v>
      </c>
      <c r="H112" s="6">
        <v>1.4119916163336523E-2</v>
      </c>
      <c r="I112" s="6">
        <v>0.14641316388656217</v>
      </c>
      <c r="J112" s="6">
        <v>4.946499864170148E-2</v>
      </c>
      <c r="K112" s="6">
        <v>0.12692906466183154</v>
      </c>
      <c r="L112" s="6">
        <v>0.13037318694604516</v>
      </c>
    </row>
    <row r="113" spans="3:12" x14ac:dyDescent="0.25">
      <c r="C113" s="7">
        <v>5.999999999033874E-2</v>
      </c>
      <c r="D113" s="6">
        <v>0.11979342915481891</v>
      </c>
      <c r="E113" s="6">
        <v>0.12068089683378351</v>
      </c>
      <c r="F113" s="6">
        <v>0.15871746212694923</v>
      </c>
      <c r="G113" s="6">
        <v>0.13573135106942397</v>
      </c>
      <c r="H113" s="6">
        <v>1.2530779053772076E-2</v>
      </c>
      <c r="I113" s="6">
        <v>0.14773129522514064</v>
      </c>
      <c r="J113" s="6">
        <v>4.7020959039994203E-2</v>
      </c>
      <c r="K113" s="6">
        <v>0.12707668278802869</v>
      </c>
      <c r="L113" s="6">
        <v>0.13071714470808871</v>
      </c>
    </row>
    <row r="114" spans="3:12" x14ac:dyDescent="0.25">
      <c r="C114" s="7">
        <v>6.4999999989249574E-2</v>
      </c>
      <c r="D114" s="6">
        <v>0.11949510939110967</v>
      </c>
      <c r="E114" s="6">
        <v>0.12043342113072375</v>
      </c>
      <c r="F114" s="6">
        <v>0.16087146970579397</v>
      </c>
      <c r="G114" s="6">
        <v>0.13635991178738469</v>
      </c>
      <c r="H114" s="6">
        <v>1.1002539982336293E-2</v>
      </c>
      <c r="I114" s="6">
        <v>0.14912174193869082</v>
      </c>
      <c r="J114" s="6">
        <v>4.4482560801820892E-2</v>
      </c>
      <c r="K114" s="6">
        <v>0.1271898423231182</v>
      </c>
      <c r="L114" s="6">
        <v>0.13104340293902181</v>
      </c>
    </row>
    <row r="115" spans="3:12" x14ac:dyDescent="0.25">
      <c r="C115" s="7">
        <v>7.0000999988266477E-2</v>
      </c>
      <c r="D115" s="6">
        <v>0.11909209827594562</v>
      </c>
      <c r="E115" s="6">
        <v>0.12011777694870041</v>
      </c>
      <c r="F115" s="6">
        <v>0.16315897385653064</v>
      </c>
      <c r="G115" s="6">
        <v>0.13700760946201751</v>
      </c>
      <c r="H115" s="6">
        <v>9.5430888596158871E-3</v>
      </c>
      <c r="I115" s="6">
        <v>0.15061522037590938</v>
      </c>
      <c r="J115" s="6">
        <v>4.1838533167351442E-2</v>
      </c>
      <c r="K115" s="6">
        <v>0.1272693313141374</v>
      </c>
      <c r="L115" s="6">
        <v>0.13135736773979181</v>
      </c>
    </row>
    <row r="116" spans="3:12" x14ac:dyDescent="0.25">
      <c r="C116" s="7">
        <v>7.5000999986614358E-2</v>
      </c>
      <c r="D116" s="6">
        <v>0.11859217184557194</v>
      </c>
      <c r="E116" s="6">
        <v>0.11971237851957343</v>
      </c>
      <c r="F116" s="6">
        <v>0.16564354559344438</v>
      </c>
      <c r="G116" s="6">
        <v>0.13765909333545409</v>
      </c>
      <c r="H116" s="6">
        <v>8.1564939331334203E-3</v>
      </c>
      <c r="I116" s="6">
        <v>0.15220528120099747</v>
      </c>
      <c r="J116" s="6">
        <v>3.9094508006880718E-2</v>
      </c>
      <c r="K116" s="6">
        <v>0.127295528037492</v>
      </c>
      <c r="L116" s="6">
        <v>0.13164099952745259</v>
      </c>
    </row>
    <row r="117" spans="3:12" x14ac:dyDescent="0.25">
      <c r="C117" s="7">
        <v>8.0000999983704121E-2</v>
      </c>
      <c r="D117" s="6">
        <v>0.11806182437946056</v>
      </c>
      <c r="E117" s="6">
        <v>0.11919007598709258</v>
      </c>
      <c r="F117" s="6">
        <v>0.16844385330391146</v>
      </c>
      <c r="G117" s="6">
        <v>0.13827242322058295</v>
      </c>
      <c r="H117" s="6">
        <v>6.8451072895744135E-3</v>
      </c>
      <c r="I117" s="6">
        <v>0.15383890503459929</v>
      </c>
      <c r="J117" s="6">
        <v>3.625574717372574E-2</v>
      </c>
      <c r="K117" s="6">
        <v>0.1272348838305985</v>
      </c>
      <c r="L117" s="6">
        <v>0.13185717978045455</v>
      </c>
    </row>
    <row r="118" spans="3:12" x14ac:dyDescent="0.25">
      <c r="C118" s="7">
        <v>8.499999998184625E-2</v>
      </c>
      <c r="D118" s="6">
        <v>0.11735865864357688</v>
      </c>
      <c r="E118" s="6">
        <v>0.11854918219676573</v>
      </c>
      <c r="F118" s="6">
        <v>0.17147177327798727</v>
      </c>
      <c r="G118" s="6">
        <v>0.13890826997603681</v>
      </c>
      <c r="H118" s="6">
        <v>5.6239025926474052E-3</v>
      </c>
      <c r="I118" s="6">
        <v>0.15563197754228195</v>
      </c>
      <c r="J118" s="6">
        <v>3.3300251704381577E-2</v>
      </c>
      <c r="K118" s="6">
        <v>0.12711113937684254</v>
      </c>
      <c r="L118" s="6">
        <v>0.13204484468947983</v>
      </c>
    </row>
    <row r="119" spans="3:12" x14ac:dyDescent="0.25">
      <c r="C119" s="7">
        <v>9.00009999788626E-2</v>
      </c>
      <c r="D119" s="6">
        <v>0.11654229595706986</v>
      </c>
      <c r="E119" s="6">
        <v>0.11777100246287381</v>
      </c>
      <c r="F119" s="6">
        <v>0.17477484358076387</v>
      </c>
      <c r="G119" s="6">
        <v>0.1394473380371952</v>
      </c>
      <c r="H119" s="6">
        <v>4.4880857656498388E-3</v>
      </c>
      <c r="I119" s="6">
        <v>0.15775708272858441</v>
      </c>
      <c r="J119" s="6">
        <v>3.0258629165964578E-2</v>
      </c>
      <c r="K119" s="6">
        <v>0.12685796427806353</v>
      </c>
      <c r="L119" s="6">
        <v>0.13210275802383492</v>
      </c>
    </row>
    <row r="120" spans="3:12" x14ac:dyDescent="0.25">
      <c r="C120" s="7">
        <v>9.4999999974987287E-2</v>
      </c>
      <c r="D120" s="6">
        <v>0.11547113902039439</v>
      </c>
      <c r="E120" s="6">
        <v>0.1167905987449805</v>
      </c>
      <c r="F120" s="6">
        <v>0.17855752597938493</v>
      </c>
      <c r="G120" s="6">
        <v>0.14003876746609556</v>
      </c>
      <c r="H120" s="6">
        <v>3.4756429126515435E-3</v>
      </c>
      <c r="I120" s="6">
        <v>0.15994083598882594</v>
      </c>
      <c r="J120" s="6">
        <v>2.7076499281746595E-2</v>
      </c>
      <c r="K120" s="6">
        <v>0.12651426686797826</v>
      </c>
      <c r="L120" s="6">
        <v>0.1321347237379423</v>
      </c>
    </row>
    <row r="121" spans="3:12" x14ac:dyDescent="0.25">
      <c r="C121" s="7">
        <v>0.10000099996999454</v>
      </c>
      <c r="D121" s="6">
        <v>0.11415034485501184</v>
      </c>
      <c r="E121" s="6">
        <v>0.11557186494874686</v>
      </c>
      <c r="F121" s="6">
        <v>0.18287583740290478</v>
      </c>
      <c r="G121" s="6">
        <v>0.14058208009351225</v>
      </c>
      <c r="H121" s="6">
        <v>2.5842148025033802E-3</v>
      </c>
      <c r="I121" s="6">
        <v>0.16237647109251338</v>
      </c>
      <c r="J121" s="6">
        <v>2.3788219089615346E-2</v>
      </c>
      <c r="K121" s="6">
        <v>0.1260174980466377</v>
      </c>
      <c r="L121" s="6">
        <v>0.13205346966855455</v>
      </c>
    </row>
    <row r="122" spans="3:12" x14ac:dyDescent="0.25">
      <c r="C122" s="7">
        <v>0.10500099996372178</v>
      </c>
      <c r="D122" s="6">
        <v>0.1124841591022344</v>
      </c>
      <c r="E122" s="6">
        <v>0.11407611292106529</v>
      </c>
      <c r="F122" s="6">
        <v>0.18784817735588458</v>
      </c>
      <c r="G122" s="6">
        <v>0.14098837832717728</v>
      </c>
      <c r="H122" s="6">
        <v>1.8098015230036432E-3</v>
      </c>
      <c r="I122" s="6">
        <v>0.1651026111127214</v>
      </c>
      <c r="J122" s="6">
        <v>2.0440915005330157E-2</v>
      </c>
      <c r="K122" s="6">
        <v>0.12540660099961748</v>
      </c>
      <c r="L122" s="6">
        <v>0.13184324365296587</v>
      </c>
    </row>
    <row r="123" spans="3:12" x14ac:dyDescent="0.25">
      <c r="C123" s="7">
        <v>0.10999999995537345</v>
      </c>
      <c r="D123" s="6">
        <v>0.1104678491838445</v>
      </c>
      <c r="E123" s="6">
        <v>0.11202588869402143</v>
      </c>
      <c r="F123" s="6">
        <v>0.19378309906715468</v>
      </c>
      <c r="G123" s="6">
        <v>0.14174494553218606</v>
      </c>
      <c r="H123" s="6">
        <v>1.2050105220544746E-3</v>
      </c>
      <c r="I123" s="6">
        <v>0.16810163249253485</v>
      </c>
      <c r="J123" s="6">
        <v>1.702350102379914E-2</v>
      </c>
      <c r="K123" s="6">
        <v>0.12420679061766746</v>
      </c>
      <c r="L123" s="6">
        <v>0.13144128286673737</v>
      </c>
    </row>
    <row r="124" spans="3:12" x14ac:dyDescent="0.25">
      <c r="C124" s="7">
        <v>0.11499999994288515</v>
      </c>
      <c r="D124" s="6">
        <v>0.10786507827469143</v>
      </c>
      <c r="E124" s="6">
        <v>0.10966719068938546</v>
      </c>
      <c r="F124" s="6">
        <v>0.20071756413567937</v>
      </c>
      <c r="G124" s="6">
        <v>0.14215707892110432</v>
      </c>
      <c r="H124" s="6">
        <v>7.2641863217182319E-4</v>
      </c>
      <c r="I124" s="6">
        <v>0.17157959003829781</v>
      </c>
      <c r="J124" s="6">
        <v>1.3627053840857252E-2</v>
      </c>
      <c r="K124" s="6">
        <v>0.12288644755774586</v>
      </c>
      <c r="L124" s="6">
        <v>0.13077357791006669</v>
      </c>
    </row>
    <row r="125" spans="3:12" x14ac:dyDescent="0.25">
      <c r="C125" s="7">
        <v>0.11999999992824981</v>
      </c>
      <c r="D125" s="6">
        <v>0.10466067809461439</v>
      </c>
      <c r="E125" s="6">
        <v>0.10649621589379268</v>
      </c>
      <c r="F125" s="6">
        <v>0.20935815042739978</v>
      </c>
      <c r="G125" s="6">
        <v>0.14235082531544044</v>
      </c>
      <c r="H125" s="6">
        <v>3.9667983785110765E-4</v>
      </c>
      <c r="I125" s="6">
        <v>0.17568114924500003</v>
      </c>
      <c r="J125" s="6">
        <v>1.0411386329490317E-2</v>
      </c>
      <c r="K125" s="6">
        <v>0.12095389824080002</v>
      </c>
      <c r="L125" s="6">
        <v>0.12969101661561128</v>
      </c>
    </row>
    <row r="126" spans="3:12" x14ac:dyDescent="0.25">
      <c r="C126" s="7">
        <v>0.12499999991001039</v>
      </c>
      <c r="D126" s="6">
        <v>0.10062836400328311</v>
      </c>
      <c r="E126" s="6">
        <v>0.10261481187584515</v>
      </c>
      <c r="F126" s="6">
        <v>0.21980985247452867</v>
      </c>
      <c r="G126" s="6">
        <v>0.14231602594164702</v>
      </c>
      <c r="H126" s="6">
        <v>1.8802601285461781E-4</v>
      </c>
      <c r="I126" s="6">
        <v>0.18039194593746632</v>
      </c>
      <c r="J126" s="6">
        <v>7.4683020803449551E-3</v>
      </c>
      <c r="K126" s="6">
        <v>0.11844708221771075</v>
      </c>
      <c r="L126" s="6">
        <v>0.12813558945631931</v>
      </c>
    </row>
    <row r="127" spans="3:12" x14ac:dyDescent="0.25">
      <c r="C127" s="7">
        <v>0.12999999988604499</v>
      </c>
      <c r="D127" s="6">
        <v>9.5697988402784304E-2</v>
      </c>
      <c r="E127" s="6">
        <v>9.7847717018129429E-2</v>
      </c>
      <c r="F127" s="6">
        <v>0.23257964466906597</v>
      </c>
      <c r="G127" s="6">
        <v>0.14190505640897377</v>
      </c>
      <c r="H127" s="6">
        <v>7.5856698129088136E-5</v>
      </c>
      <c r="I127" s="6">
        <v>0.18578858775333318</v>
      </c>
      <c r="J127" s="6">
        <v>4.9790961372982992E-3</v>
      </c>
      <c r="K127" s="6">
        <v>0.11518016719901224</v>
      </c>
      <c r="L127" s="6">
        <v>0.12594588571327392</v>
      </c>
    </row>
    <row r="128" spans="3:12" x14ac:dyDescent="0.25">
      <c r="C128" s="7">
        <v>0.13499999987186181</v>
      </c>
      <c r="D128" s="6">
        <v>8.9876733439121045E-2</v>
      </c>
      <c r="E128" s="6">
        <v>9.2185451593324988E-2</v>
      </c>
      <c r="F128" s="6">
        <v>0.24793782715702167</v>
      </c>
      <c r="G128" s="6">
        <v>0.1409896152569817</v>
      </c>
      <c r="H128" s="6">
        <v>2.5666811894915865E-5</v>
      </c>
      <c r="I128" s="6">
        <v>0.19182678339002493</v>
      </c>
      <c r="J128" s="6">
        <v>3.066555238998187E-3</v>
      </c>
      <c r="K128" s="6">
        <v>0.11107373429709626</v>
      </c>
      <c r="L128" s="6">
        <v>0.12301763281553643</v>
      </c>
    </row>
    <row r="129" spans="3:12" x14ac:dyDescent="0.25">
      <c r="C129" s="7">
        <v>0.13999999998391158</v>
      </c>
      <c r="D129" s="6">
        <v>7.0442135109044762E-2</v>
      </c>
      <c r="E129" s="6">
        <v>9.233947515978215E-2</v>
      </c>
      <c r="F129" s="6">
        <v>0.25715977799409984</v>
      </c>
      <c r="G129" s="6">
        <v>0.14423111872096681</v>
      </c>
      <c r="H129" s="6">
        <v>1.5053630257209468E-6</v>
      </c>
      <c r="I129" s="6">
        <v>0.19730441456763262</v>
      </c>
      <c r="J129" s="6">
        <v>5.6055665705215826E-4</v>
      </c>
      <c r="K129" s="6">
        <v>0.1126645364146822</v>
      </c>
      <c r="L129" s="6">
        <v>0.12529648001371366</v>
      </c>
    </row>
    <row r="130" spans="3:12" x14ac:dyDescent="0.25">
      <c r="C130" s="7">
        <v>0.14499999975415595</v>
      </c>
      <c r="D130" s="6">
        <v>7.6474210195918435E-2</v>
      </c>
      <c r="E130" s="6">
        <v>7.904684221584049E-2</v>
      </c>
      <c r="F130" s="6">
        <v>0.28642674691992187</v>
      </c>
      <c r="G130" s="6">
        <v>0.13739421455827291</v>
      </c>
      <c r="H130" s="6">
        <v>1.956279901548711E-6</v>
      </c>
      <c r="I130" s="6">
        <v>0.20470393211848206</v>
      </c>
      <c r="J130" s="6">
        <v>9.4169670115551072E-4</v>
      </c>
      <c r="K130" s="6">
        <v>0.10004570013281458</v>
      </c>
      <c r="L130" s="6">
        <v>0.11496470087769264</v>
      </c>
    </row>
    <row r="131" spans="3:12" x14ac:dyDescent="0.25">
      <c r="C131" s="7">
        <v>0.15000099984872811</v>
      </c>
      <c r="D131" s="6">
        <v>6.92269151445363E-2</v>
      </c>
      <c r="E131" s="6">
        <v>7.1846584720388088E-2</v>
      </c>
      <c r="F131" s="6">
        <v>0.3085104950674023</v>
      </c>
      <c r="G131" s="6">
        <v>0.13423529103730489</v>
      </c>
      <c r="H131" s="6">
        <v>6.0869949326398719E-7</v>
      </c>
      <c r="I131" s="6">
        <v>0.21148000179263471</v>
      </c>
      <c r="J131" s="6">
        <v>4.8109965642108228E-4</v>
      </c>
      <c r="K131" s="6">
        <v>9.4454706971130828E-2</v>
      </c>
      <c r="L131" s="6">
        <v>0.10976429691068874</v>
      </c>
    </row>
    <row r="132" spans="3:12" x14ac:dyDescent="0.25">
      <c r="C132" s="9">
        <v>0.1550009998364599</v>
      </c>
      <c r="D132" s="9">
        <v>6.2100298765541483E-2</v>
      </c>
      <c r="E132" s="9">
        <v>6.4765092611925146E-2</v>
      </c>
      <c r="F132" s="9">
        <v>0.33232527157743585</v>
      </c>
      <c r="G132" s="9">
        <v>0.13069491760512095</v>
      </c>
      <c r="H132" s="9">
        <v>6.0869949326398719E-7</v>
      </c>
      <c r="I132" s="9">
        <v>0.21742202631590157</v>
      </c>
      <c r="J132" s="9">
        <v>2.3376330813197187E-4</v>
      </c>
      <c r="K132" s="9">
        <v>8.8128276644368259E-2</v>
      </c>
      <c r="L132" s="9">
        <v>0.10432974447208171</v>
      </c>
    </row>
    <row r="133" spans="3:12" x14ac:dyDescent="0.25">
      <c r="C133" s="7">
        <v>0.15999999982544277</v>
      </c>
      <c r="D133" s="6">
        <v>5.5255963353977214E-2</v>
      </c>
      <c r="E133" s="6">
        <v>5.7899983763871989E-2</v>
      </c>
      <c r="F133" s="6">
        <v>0.35740275370985847</v>
      </c>
      <c r="G133" s="6">
        <v>0.12647908380796155</v>
      </c>
      <c r="H133" s="6">
        <v>6.0869949326398719E-7</v>
      </c>
      <c r="I133" s="6">
        <v>0.22289328950308315</v>
      </c>
      <c r="J133" s="6">
        <v>1.1157470082882764E-4</v>
      </c>
      <c r="K133" s="6">
        <v>8.1564515096572573E-2</v>
      </c>
      <c r="L133" s="6">
        <v>9.8392227364352894E-2</v>
      </c>
    </row>
    <row r="134" spans="3:12" x14ac:dyDescent="0.25">
      <c r="C134" s="7">
        <v>0.16499999981493452</v>
      </c>
      <c r="D134" s="6">
        <v>4.8699829504049885E-2</v>
      </c>
      <c r="E134" s="6">
        <v>5.1272232357661304E-2</v>
      </c>
      <c r="F134" s="6">
        <v>0.38363685982156093</v>
      </c>
      <c r="G134" s="6">
        <v>0.12166158465019569</v>
      </c>
      <c r="H134" s="6">
        <v>6.0869949326398719E-7</v>
      </c>
      <c r="I134" s="6">
        <v>0.22757989531242828</v>
      </c>
      <c r="J134" s="6">
        <v>5.0450136794005946E-5</v>
      </c>
      <c r="K134" s="6">
        <v>7.4910814033474576E-2</v>
      </c>
      <c r="L134" s="6">
        <v>9.2187725484341773E-2</v>
      </c>
    </row>
    <row r="135" spans="3:12" x14ac:dyDescent="0.25">
      <c r="C135" s="7">
        <v>0.1699999998045294</v>
      </c>
      <c r="D135" s="6">
        <v>4.2474119441587556E-2</v>
      </c>
      <c r="E135" s="6">
        <v>4.4955559344504528E-2</v>
      </c>
      <c r="F135" s="6">
        <v>0.41094417151523616</v>
      </c>
      <c r="G135" s="6">
        <v>0.11624926549445259</v>
      </c>
      <c r="H135" s="6">
        <v>6.0869949326398719E-7</v>
      </c>
      <c r="I135" s="6">
        <v>0.23145283864227825</v>
      </c>
      <c r="J135" s="6">
        <v>2.2357950058605337E-5</v>
      </c>
      <c r="K135" s="6">
        <v>6.8201253785748372E-2</v>
      </c>
      <c r="L135" s="6">
        <v>8.5699825126640802E-2</v>
      </c>
    </row>
    <row r="136" spans="3:12" x14ac:dyDescent="0.25">
      <c r="C136" s="7">
        <v>0.17500000479412531</v>
      </c>
      <c r="D136" s="6">
        <v>3.6637302327548818E-2</v>
      </c>
      <c r="E136" s="6">
        <v>3.9013539031492003E-2</v>
      </c>
      <c r="F136" s="6">
        <v>0.43946460637917151</v>
      </c>
      <c r="G136" s="6">
        <v>0.11030890891129076</v>
      </c>
      <c r="H136" s="6">
        <v>0</v>
      </c>
      <c r="I136" s="6">
        <v>0.23420436821491072</v>
      </c>
      <c r="J136" s="6">
        <v>9.3980478034442276E-6</v>
      </c>
      <c r="K136" s="6">
        <v>6.1484643049239868E-2</v>
      </c>
      <c r="L136" s="6">
        <v>7.8877234038542826E-2</v>
      </c>
    </row>
    <row r="137" spans="3:12" x14ac:dyDescent="0.25">
      <c r="C137" s="7">
        <v>0.17999999959288762</v>
      </c>
      <c r="D137" s="6">
        <v>3.1120239952997397E-2</v>
      </c>
      <c r="E137" s="6">
        <v>3.330608906975549E-2</v>
      </c>
      <c r="F137" s="6">
        <v>0.46894733733493627</v>
      </c>
      <c r="G137" s="6">
        <v>0.10367564341577996</v>
      </c>
      <c r="H137" s="6">
        <v>6.0869949326398719E-7</v>
      </c>
      <c r="I137" s="6">
        <v>0.2361220812901319</v>
      </c>
      <c r="J137" s="6">
        <v>3.7396423794150367E-6</v>
      </c>
      <c r="K137" s="6">
        <v>5.4810870143394329E-2</v>
      </c>
      <c r="L137" s="6">
        <v>7.2013390451131726E-2</v>
      </c>
    </row>
    <row r="138" spans="3:12" x14ac:dyDescent="0.25">
      <c r="C138" s="7">
        <v>0.18500099977258566</v>
      </c>
      <c r="D138" s="6">
        <v>2.5981712267685409E-2</v>
      </c>
      <c r="E138" s="6">
        <v>2.7968601219804892E-2</v>
      </c>
      <c r="F138" s="6">
        <v>0.49981113079144118</v>
      </c>
      <c r="G138" s="6">
        <v>9.6453993174411626E-2</v>
      </c>
      <c r="H138" s="6">
        <v>6.0869949326398719E-7</v>
      </c>
      <c r="I138" s="6">
        <v>0.23657826079131378</v>
      </c>
      <c r="J138" s="6">
        <v>1.42370085306645E-6</v>
      </c>
      <c r="K138" s="6">
        <v>4.8145523096665976E-2</v>
      </c>
      <c r="L138" s="6">
        <v>6.5058746258330774E-2</v>
      </c>
    </row>
    <row r="139" spans="3:12" x14ac:dyDescent="0.25">
      <c r="C139" s="7">
        <v>0.18999999975908555</v>
      </c>
      <c r="D139" s="6">
        <v>2.106287005715966E-2</v>
      </c>
      <c r="E139" s="6">
        <v>2.3054094281879382E-2</v>
      </c>
      <c r="F139" s="6">
        <v>0.532650188477509</v>
      </c>
      <c r="G139" s="6">
        <v>8.8738215357710745E-2</v>
      </c>
      <c r="H139" s="6">
        <v>6.0869949326398719E-7</v>
      </c>
      <c r="I139" s="6">
        <v>0.23458301447488991</v>
      </c>
      <c r="J139" s="6">
        <v>6.7556402722851286E-7</v>
      </c>
      <c r="K139" s="6">
        <v>4.1884102216749611E-2</v>
      </c>
      <c r="L139" s="6">
        <v>5.8026230870581286E-2</v>
      </c>
    </row>
    <row r="140" spans="3:12" x14ac:dyDescent="0.25">
      <c r="C140" s="7">
        <v>0.19500099975555976</v>
      </c>
      <c r="D140" s="6">
        <v>1.6899407925460627E-2</v>
      </c>
      <c r="E140" s="6">
        <v>1.8502265544616703E-2</v>
      </c>
      <c r="F140" s="6">
        <v>0.56579613769505654</v>
      </c>
      <c r="G140" s="6">
        <v>8.042001157053047E-2</v>
      </c>
      <c r="H140" s="6">
        <v>6.0869949326398719E-7</v>
      </c>
      <c r="I140" s="6">
        <v>0.23298978875474088</v>
      </c>
      <c r="J140" s="6">
        <v>6.7556402722851286E-7</v>
      </c>
      <c r="K140" s="6">
        <v>3.5203823067079545E-2</v>
      </c>
      <c r="L140" s="6">
        <v>5.0187281178994757E-2</v>
      </c>
    </row>
    <row r="141" spans="3:12" x14ac:dyDescent="0.25">
      <c r="C141" s="7">
        <v>0.1999999997366784</v>
      </c>
      <c r="D141" s="6">
        <v>1.3049694119849943E-2</v>
      </c>
      <c r="E141" s="6">
        <v>1.433801168008344E-2</v>
      </c>
      <c r="F141" s="6">
        <v>0.60149430583279528</v>
      </c>
      <c r="G141" s="6">
        <v>7.136881854671738E-2</v>
      </c>
      <c r="H141" s="6">
        <v>6.0869949326398719E-7</v>
      </c>
      <c r="I141" s="6">
        <v>0.22815095952459816</v>
      </c>
      <c r="J141" s="6">
        <v>6.7556402722851286E-7</v>
      </c>
      <c r="K141" s="6">
        <v>2.8981451217542507E-2</v>
      </c>
      <c r="L141" s="6">
        <v>4.261547481489257E-2</v>
      </c>
    </row>
    <row r="142" spans="3:12" x14ac:dyDescent="0.25">
      <c r="C142" s="7">
        <v>0.20499999999190652</v>
      </c>
      <c r="D142" s="6">
        <v>-9.9999999999926537E-7</v>
      </c>
      <c r="E142" s="6">
        <v>-9.9999999999926537E-7</v>
      </c>
      <c r="F142" s="6">
        <v>0.62093579610351424</v>
      </c>
      <c r="G142" s="6">
        <v>7.2388384841161516E-2</v>
      </c>
      <c r="H142" s="6">
        <v>6.0869949326398719E-7</v>
      </c>
      <c r="I142" s="6">
        <v>0.23427337565572556</v>
      </c>
      <c r="J142" s="6">
        <v>6.7556402722851286E-7</v>
      </c>
      <c r="K142" s="6">
        <v>2.9277989446049212E-2</v>
      </c>
      <c r="L142" s="6">
        <v>4.3125169690028838E-2</v>
      </c>
    </row>
    <row r="143" spans="3:12" x14ac:dyDescent="0.25">
      <c r="C143" s="7">
        <v>0.20999999979050205</v>
      </c>
      <c r="D143" s="6">
        <v>6.5443539015738548E-3</v>
      </c>
      <c r="E143" s="6">
        <v>7.3266860308074519E-3</v>
      </c>
      <c r="F143" s="6">
        <v>0.67971684972340307</v>
      </c>
      <c r="G143" s="6">
        <v>5.1396160586678057E-2</v>
      </c>
      <c r="H143" s="6">
        <v>6.0869949326398719E-7</v>
      </c>
      <c r="I143" s="6">
        <v>0.2101721132066631</v>
      </c>
      <c r="J143" s="6">
        <v>6.7556402722851286E-7</v>
      </c>
      <c r="K143" s="6">
        <v>1.729416812866244E-2</v>
      </c>
      <c r="L143" s="6">
        <v>2.7548384158691753E-2</v>
      </c>
    </row>
    <row r="144" spans="3:12" x14ac:dyDescent="0.25">
      <c r="C144" s="7">
        <v>0.214999999848864</v>
      </c>
      <c r="D144" s="6">
        <v>4.0658919559861282E-3</v>
      </c>
      <c r="E144" s="6">
        <v>4.5954256274028521E-3</v>
      </c>
      <c r="F144" s="6">
        <v>0.72372975048757104</v>
      </c>
      <c r="G144" s="6">
        <v>4.0449380598588797E-2</v>
      </c>
      <c r="H144" s="6">
        <v>6.0869949326398719E-7</v>
      </c>
      <c r="I144" s="6">
        <v>0.19492041015548534</v>
      </c>
      <c r="J144" s="6">
        <v>6.7556402722851286E-7</v>
      </c>
      <c r="K144" s="6">
        <v>1.2002813329038365E-2</v>
      </c>
      <c r="L144" s="6">
        <v>2.0235043582406988E-2</v>
      </c>
    </row>
    <row r="145" spans="3:12" x14ac:dyDescent="0.25">
      <c r="C145" s="7">
        <v>0.2199999998575683</v>
      </c>
      <c r="D145" s="6">
        <v>2.1730572359884319E-3</v>
      </c>
      <c r="E145" s="6">
        <v>2.4618524457545006E-3</v>
      </c>
      <c r="F145" s="6">
        <v>0.77217407849364816</v>
      </c>
      <c r="G145" s="6">
        <v>2.8954189928053983E-2</v>
      </c>
      <c r="H145" s="6">
        <v>6.0869949326398719E-7</v>
      </c>
      <c r="I145" s="6">
        <v>0.17378826052494556</v>
      </c>
      <c r="J145" s="6">
        <v>6.7556402722851286E-7</v>
      </c>
      <c r="K145" s="6">
        <v>7.3262990328834317E-3</v>
      </c>
      <c r="L145" s="6">
        <v>1.3120978075205111E-2</v>
      </c>
    </row>
    <row r="146" spans="3:12" x14ac:dyDescent="0.25">
      <c r="C146" s="7">
        <v>0.22499999985515004</v>
      </c>
      <c r="D146" s="6">
        <v>8.0231243320092621E-4</v>
      </c>
      <c r="E146" s="6">
        <v>9.5664194782781725E-4</v>
      </c>
      <c r="F146" s="6">
        <v>0.82720910492794919</v>
      </c>
      <c r="G146" s="6">
        <v>1.750828848912624E-2</v>
      </c>
      <c r="H146" s="6">
        <v>6.0869949326398719E-7</v>
      </c>
      <c r="I146" s="6">
        <v>0.14319830934641201</v>
      </c>
      <c r="J146" s="6">
        <v>6.7556402722851286E-7</v>
      </c>
      <c r="K146" s="6">
        <v>3.4297340696755226E-3</v>
      </c>
      <c r="L146" s="6">
        <v>6.8943245222881115E-3</v>
      </c>
    </row>
    <row r="147" spans="3:12" x14ac:dyDescent="0.25">
      <c r="C147" s="7">
        <v>0.22999999990877154</v>
      </c>
      <c r="D147" s="6">
        <v>1.3966772660855713E-4</v>
      </c>
      <c r="E147" s="6">
        <v>1.7397996252774809E-4</v>
      </c>
      <c r="F147" s="6">
        <v>0.89262122008672296</v>
      </c>
      <c r="G147" s="6">
        <v>6.8142466923066828E-3</v>
      </c>
      <c r="H147" s="6">
        <v>6.0869949326398719E-7</v>
      </c>
      <c r="I147" s="6">
        <v>9.7281237049310521E-2</v>
      </c>
      <c r="J147" s="6">
        <v>6.7556402722851286E-7</v>
      </c>
      <c r="K147" s="6">
        <v>8.6953072710386744E-4</v>
      </c>
      <c r="L147" s="6">
        <v>2.0988334918990346E-3</v>
      </c>
    </row>
    <row r="148" spans="3:12" x14ac:dyDescent="0.25">
      <c r="C148" s="7">
        <v>0.23499999999742466</v>
      </c>
      <c r="D148" s="6">
        <v>-9.999999999999972E-7</v>
      </c>
      <c r="E148" s="6">
        <v>-9.999999999999972E-7</v>
      </c>
      <c r="F148" s="6">
        <v>0.9746949834254377</v>
      </c>
      <c r="G148" s="6">
        <v>3.0676736329678903E-4</v>
      </c>
      <c r="H148" s="6">
        <v>6.0869949326398719E-7</v>
      </c>
      <c r="I148" s="6">
        <v>2.494487250033206E-2</v>
      </c>
      <c r="J148" s="6">
        <v>6.7556402722851286E-7</v>
      </c>
      <c r="K148" s="6">
        <v>1.0146933211365125E-5</v>
      </c>
      <c r="L148" s="6">
        <v>4.3945514201986641E-5</v>
      </c>
    </row>
    <row r="149" spans="3:12" x14ac:dyDescent="0.25">
      <c r="C149" s="7">
        <v>0.23633933491528195</v>
      </c>
      <c r="D149" s="6">
        <v>0</v>
      </c>
      <c r="E149" s="6">
        <v>0</v>
      </c>
      <c r="F149" s="6">
        <v>0.99999871573647947</v>
      </c>
      <c r="G149" s="6">
        <v>0</v>
      </c>
      <c r="H149" s="6">
        <v>6.0869949326398719E-7</v>
      </c>
      <c r="I149" s="6">
        <v>0</v>
      </c>
      <c r="J149" s="6">
        <v>6.7556402722851286E-7</v>
      </c>
      <c r="K149" s="6">
        <v>0</v>
      </c>
      <c r="L149" s="6">
        <v>0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91"/>
  <sheetViews>
    <sheetView tabSelected="1" topLeftCell="A66" workbookViewId="0">
      <selection activeCell="D91" sqref="D91:L91"/>
    </sheetView>
  </sheetViews>
  <sheetFormatPr defaultRowHeight="15" x14ac:dyDescent="0.25"/>
  <cols>
    <col min="1" max="1" width="14.28515625" bestFit="1" customWidth="1"/>
    <col min="2" max="2" width="17.42578125" bestFit="1" customWidth="1"/>
    <col min="3" max="3" width="12.7109375" bestFit="1" customWidth="1"/>
    <col min="4" max="4" width="13.140625" bestFit="1" customWidth="1"/>
    <col min="5" max="11" width="12.7109375" bestFit="1" customWidth="1"/>
    <col min="12" max="12" width="14.7109375" customWidth="1"/>
    <col min="13" max="13" width="3.5703125" bestFit="1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</v>
      </c>
      <c r="D3" s="6">
        <v>6.9120528883066273E-7</v>
      </c>
      <c r="E3" s="6">
        <v>0.99999930879471133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M3" s="6">
        <f>SUM(C3:K3)</f>
        <v>1.0000000000000002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1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1" x14ac:dyDescent="0.25">
      <c r="B20" t="s">
        <v>2214</v>
      </c>
      <c r="C20" s="6">
        <f>C3*C4</f>
        <v>0</v>
      </c>
      <c r="D20" s="6">
        <f t="shared" ref="D20:K20" si="0">D3*D4</f>
        <v>2.4856697295408608E-8</v>
      </c>
      <c r="E20" s="6">
        <f t="shared" si="0"/>
        <v>0.23634090363425697</v>
      </c>
      <c r="F20" s="6">
        <f t="shared" si="0"/>
        <v>0</v>
      </c>
      <c r="G20" s="6">
        <f t="shared" si="0"/>
        <v>0</v>
      </c>
      <c r="H20" s="6">
        <f t="shared" si="0"/>
        <v>0</v>
      </c>
      <c r="I20" s="6">
        <f t="shared" si="0"/>
        <v>0</v>
      </c>
      <c r="J20" s="6">
        <f t="shared" si="0"/>
        <v>0</v>
      </c>
      <c r="K20" s="6">
        <f t="shared" si="0"/>
        <v>0</v>
      </c>
    </row>
    <row r="21" spans="2:11" x14ac:dyDescent="0.25">
      <c r="B21" t="s">
        <v>2215</v>
      </c>
      <c r="C21" s="6">
        <f>C3*SUMPRODUCT($C$3:$K$3,$C9:$K9)</f>
        <v>0</v>
      </c>
      <c r="D21" s="6">
        <f>D3*SUMPRODUCT($C$3:$K$3,$C10:$K10)</f>
        <v>4.0291884691686653E-7</v>
      </c>
      <c r="E21" s="6">
        <f>E3*SUMPRODUCT($C$3:$K$3,$C11:$K11)</f>
        <v>112.27922744569747</v>
      </c>
      <c r="F21" s="6">
        <f>F3*SUMPRODUCT($C$3:$K$3,$C12:$K12)</f>
        <v>0</v>
      </c>
      <c r="G21" s="6">
        <f>G3*SUMPRODUCT($C$3:$K$3,$C13:$K13)</f>
        <v>0</v>
      </c>
      <c r="H21" s="6">
        <f>H3*SUMPRODUCT($C$3:$K$3,$C14:$K14)</f>
        <v>0</v>
      </c>
      <c r="I21" s="6">
        <f>I3*SUMPRODUCT($C$3:$K$3,$C15:$K15)</f>
        <v>0</v>
      </c>
      <c r="J21" s="6">
        <f>J3*SUMPRODUCT($C$3:$K$3,$C16:$K16)</f>
        <v>0</v>
      </c>
      <c r="K21" s="6">
        <f>K3*SUMPRODUCT($C$3:$K$3,$C17:$K17)</f>
        <v>0</v>
      </c>
    </row>
    <row r="25" spans="2:11" x14ac:dyDescent="0.25">
      <c r="B25" t="s">
        <v>2216</v>
      </c>
      <c r="C25" s="6">
        <f>SUM(C21:K21)</f>
        <v>112.27922784861632</v>
      </c>
    </row>
    <row r="26" spans="2:11" x14ac:dyDescent="0.25">
      <c r="B26" t="s">
        <v>2271</v>
      </c>
      <c r="C26">
        <f>SQRT(C25)</f>
        <v>10.596189307888771</v>
      </c>
    </row>
    <row r="27" spans="2:11" x14ac:dyDescent="0.25">
      <c r="B27" t="s">
        <v>2217</v>
      </c>
      <c r="C27" s="6">
        <f>SUM(C20:K20)</f>
        <v>0.23634092849095426</v>
      </c>
      <c r="D27" t="s">
        <v>2267</v>
      </c>
      <c r="E27" s="3">
        <v>0.24</v>
      </c>
    </row>
    <row r="28" spans="2:11" x14ac:dyDescent="0.25">
      <c r="B28" t="s">
        <v>2280</v>
      </c>
      <c r="C28" s="6" t="e">
        <f>C3*LN(C3)</f>
        <v>#NUM!</v>
      </c>
      <c r="D28" s="6">
        <f t="shared" ref="D28:K28" si="1">D3*LN(D3)</f>
        <v>-9.8046288037163388E-6</v>
      </c>
      <c r="E28" s="6">
        <f t="shared" si="1"/>
        <v>-6.9120504978962819E-7</v>
      </c>
      <c r="F28" s="6" t="e">
        <f t="shared" si="1"/>
        <v>#NUM!</v>
      </c>
      <c r="G28" s="6" t="e">
        <f t="shared" si="1"/>
        <v>#NUM!</v>
      </c>
      <c r="H28" s="6" t="e">
        <f t="shared" si="1"/>
        <v>#NUM!</v>
      </c>
      <c r="I28" s="6" t="e">
        <f t="shared" si="1"/>
        <v>#NUM!</v>
      </c>
      <c r="J28" s="6" t="e">
        <f t="shared" si="1"/>
        <v>#NUM!</v>
      </c>
      <c r="K28" s="6" t="e">
        <f t="shared" si="1"/>
        <v>#NUM!</v>
      </c>
    </row>
    <row r="29" spans="2:11" x14ac:dyDescent="0.25">
      <c r="B29" t="s">
        <v>2266</v>
      </c>
      <c r="C29" s="6">
        <f>-SUMIF(C28:K28,"&lt;0")</f>
        <v>1.0495833853505967E-5</v>
      </c>
    </row>
    <row r="30" spans="2:11" x14ac:dyDescent="0.25">
      <c r="B30" t="s">
        <v>2281</v>
      </c>
      <c r="C30" s="6">
        <f>C31*C29</f>
        <v>2.0991667707011935E-6</v>
      </c>
    </row>
    <row r="31" spans="2:11" x14ac:dyDescent="0.25">
      <c r="B31" t="s">
        <v>2282</v>
      </c>
      <c r="C31">
        <v>0.2</v>
      </c>
    </row>
    <row r="32" spans="2:11" x14ac:dyDescent="0.25">
      <c r="B32" t="s">
        <v>2283</v>
      </c>
      <c r="C32" s="6">
        <f>C25-C30</f>
        <v>112.27922574944955</v>
      </c>
    </row>
    <row r="34" spans="1:12" x14ac:dyDescent="0.25">
      <c r="B34" s="5" t="s">
        <v>972</v>
      </c>
      <c r="C34" s="5" t="s">
        <v>2217</v>
      </c>
      <c r="D34" s="5" t="s">
        <v>2203</v>
      </c>
      <c r="E34" s="5" t="s">
        <v>2204</v>
      </c>
      <c r="F34" s="5" t="s">
        <v>2205</v>
      </c>
      <c r="G34" s="5" t="s">
        <v>2206</v>
      </c>
      <c r="H34" s="5" t="s">
        <v>2207</v>
      </c>
      <c r="I34" s="5" t="s">
        <v>2208</v>
      </c>
      <c r="J34" s="5" t="s">
        <v>2209</v>
      </c>
      <c r="K34" s="5" t="s">
        <v>2210</v>
      </c>
      <c r="L34" s="5" t="s">
        <v>2211</v>
      </c>
    </row>
    <row r="35" spans="1:12" x14ac:dyDescent="0.25">
      <c r="B35">
        <f>C26</f>
        <v>10.596189307888771</v>
      </c>
      <c r="C35" s="3">
        <f>C27</f>
        <v>0.23634092849095426</v>
      </c>
      <c r="D35" s="6">
        <f>C3</f>
        <v>0</v>
      </c>
      <c r="E35" s="6">
        <f t="shared" ref="E35:L35" si="2">D3</f>
        <v>6.9120528883066273E-7</v>
      </c>
      <c r="F35" s="6">
        <f t="shared" si="2"/>
        <v>0.99999930879471133</v>
      </c>
      <c r="G35" s="6">
        <f t="shared" si="2"/>
        <v>0</v>
      </c>
      <c r="H35" s="6">
        <f t="shared" si="2"/>
        <v>0</v>
      </c>
      <c r="I35" s="6">
        <f t="shared" si="2"/>
        <v>0</v>
      </c>
      <c r="J35" s="6">
        <f t="shared" si="2"/>
        <v>0</v>
      </c>
      <c r="K35" s="6">
        <f t="shared" si="2"/>
        <v>0</v>
      </c>
      <c r="L35" s="6">
        <f t="shared" si="2"/>
        <v>0</v>
      </c>
    </row>
    <row r="40" spans="1:12" x14ac:dyDescent="0.25">
      <c r="B40" s="5" t="s">
        <v>972</v>
      </c>
      <c r="C40" s="5"/>
      <c r="D40" s="5" t="s">
        <v>2203</v>
      </c>
      <c r="E40" s="5" t="s">
        <v>2204</v>
      </c>
      <c r="F40" s="5" t="s">
        <v>2205</v>
      </c>
      <c r="G40" s="5" t="s">
        <v>2206</v>
      </c>
      <c r="H40" s="5" t="s">
        <v>2207</v>
      </c>
      <c r="I40" s="5" t="s">
        <v>2208</v>
      </c>
      <c r="J40" s="5" t="s">
        <v>2209</v>
      </c>
      <c r="K40" s="5" t="s">
        <v>2210</v>
      </c>
      <c r="L40" s="5" t="s">
        <v>2211</v>
      </c>
    </row>
    <row r="41" spans="1:12" x14ac:dyDescent="0.25">
      <c r="A41" t="s">
        <v>2218</v>
      </c>
      <c r="B41">
        <v>0.45643615662972509</v>
      </c>
      <c r="C41" s="3">
        <v>4.9999995738022485E-3</v>
      </c>
      <c r="D41" s="6">
        <v>1.9999741619063177E-2</v>
      </c>
      <c r="E41" s="6">
        <v>0.73267915451184051</v>
      </c>
      <c r="F41" s="6">
        <v>6.3449845612958894E-6</v>
      </c>
      <c r="G41" s="6">
        <v>3.4658605441934089E-2</v>
      </c>
      <c r="H41" s="6">
        <v>1.7550534378351867E-2</v>
      </c>
      <c r="I41" s="6">
        <v>8.9110257332341986E-3</v>
      </c>
      <c r="J41" s="6">
        <v>2.1977942573884315E-2</v>
      </c>
      <c r="K41" s="6">
        <v>2.4878007753517336E-2</v>
      </c>
      <c r="L41" s="6">
        <v>0.13933864300361412</v>
      </c>
    </row>
    <row r="42" spans="1:12" x14ac:dyDescent="0.25">
      <c r="A42" t="s">
        <v>2219</v>
      </c>
      <c r="B42">
        <v>0.43190370764096747</v>
      </c>
      <c r="C42" s="3">
        <v>1.0000000037889457E-2</v>
      </c>
      <c r="D42" s="6">
        <v>1.9784016046020869E-2</v>
      </c>
      <c r="E42" s="6">
        <v>0.71274491280664276</v>
      </c>
      <c r="F42" s="6">
        <v>1.4459349730108665E-5</v>
      </c>
      <c r="G42" s="6">
        <v>4.2387117574246999E-2</v>
      </c>
      <c r="H42" s="6">
        <v>1.6294124544015343E-2</v>
      </c>
      <c r="I42" s="6">
        <v>1.2059410243294188E-2</v>
      </c>
      <c r="J42" s="6">
        <v>2.0421611501922586E-2</v>
      </c>
      <c r="K42" s="6">
        <v>2.4687440957825022E-2</v>
      </c>
      <c r="L42" s="6">
        <v>0.15160690697630214</v>
      </c>
    </row>
    <row r="43" spans="1:12" x14ac:dyDescent="0.25">
      <c r="A43" t="s">
        <v>2220</v>
      </c>
      <c r="B43">
        <v>0.40750932534576451</v>
      </c>
      <c r="C43" s="3">
        <v>1.5000000033447231E-2</v>
      </c>
      <c r="D43" s="6">
        <v>1.9514851903454544E-2</v>
      </c>
      <c r="E43" s="6">
        <v>0.69576372126266295</v>
      </c>
      <c r="F43" s="6">
        <v>3.073341374713015E-5</v>
      </c>
      <c r="G43" s="6">
        <v>5.0396901089370526E-2</v>
      </c>
      <c r="H43" s="6">
        <v>1.5006584079600892E-2</v>
      </c>
      <c r="I43" s="6">
        <v>1.6084837399457472E-2</v>
      </c>
      <c r="J43" s="6">
        <v>1.8826908981204576E-2</v>
      </c>
      <c r="K43" s="6">
        <v>2.453632878028985E-2</v>
      </c>
      <c r="L43" s="6">
        <v>0.15983913309021228</v>
      </c>
    </row>
    <row r="44" spans="1:12" x14ac:dyDescent="0.25">
      <c r="A44" t="s">
        <v>2221</v>
      </c>
      <c r="B44">
        <v>0.38598418517405658</v>
      </c>
      <c r="C44" s="3">
        <v>2.0000000038086919E-2</v>
      </c>
      <c r="D44" s="6">
        <v>1.9187086117223338E-2</v>
      </c>
      <c r="E44" s="6">
        <v>0.67460272176212932</v>
      </c>
      <c r="F44" s="6">
        <v>6.4553151492828431E-5</v>
      </c>
      <c r="G44" s="6">
        <v>5.9210983003003828E-2</v>
      </c>
      <c r="H44" s="6">
        <v>1.3845393873651182E-2</v>
      </c>
      <c r="I44" s="6">
        <v>2.0635690450993106E-2</v>
      </c>
      <c r="J44" s="6">
        <v>1.7371299371566267E-2</v>
      </c>
      <c r="K44" s="6">
        <v>2.4339454350205233E-2</v>
      </c>
      <c r="L44" s="6">
        <v>0.17074281791973503</v>
      </c>
    </row>
    <row r="45" spans="1:12" x14ac:dyDescent="0.25">
      <c r="A45" t="s">
        <v>2222</v>
      </c>
      <c r="B45">
        <v>0.36604804935652574</v>
      </c>
      <c r="C45" s="3">
        <v>2.5000990580238872E-2</v>
      </c>
      <c r="D45" s="6">
        <v>1.8849183560143236E-2</v>
      </c>
      <c r="E45" s="6">
        <v>0.65353085486766627</v>
      </c>
      <c r="F45" s="6">
        <v>1.2739037965528278E-4</v>
      </c>
      <c r="G45" s="6">
        <v>6.8845381011566939E-2</v>
      </c>
      <c r="H45" s="6">
        <v>1.2719288999209323E-2</v>
      </c>
      <c r="I45" s="6">
        <v>2.6078642788521008E-2</v>
      </c>
      <c r="J45" s="6">
        <v>1.5970355884502192E-2</v>
      </c>
      <c r="K45" s="6">
        <v>2.4161394893234461E-2</v>
      </c>
      <c r="L45" s="6">
        <v>0.17971750761550156</v>
      </c>
    </row>
    <row r="46" spans="1:12" x14ac:dyDescent="0.25">
      <c r="A46" t="s">
        <v>2223</v>
      </c>
      <c r="B46">
        <v>0.34789859107031357</v>
      </c>
      <c r="C46" s="3">
        <v>3.0000965391213372E-2</v>
      </c>
      <c r="D46" s="6">
        <v>1.8488341483374644E-2</v>
      </c>
      <c r="E46" s="6">
        <v>0.63181065421130977</v>
      </c>
      <c r="F46" s="6">
        <v>2.3241687520732986E-4</v>
      </c>
      <c r="G46" s="6">
        <v>7.9004053999858367E-2</v>
      </c>
      <c r="H46" s="6">
        <v>1.1642122842844148E-2</v>
      </c>
      <c r="I46" s="6">
        <v>3.227707668506561E-2</v>
      </c>
      <c r="J46" s="6">
        <v>1.4629981636094339E-2</v>
      </c>
      <c r="K46" s="6">
        <v>2.3959669679919755E-2</v>
      </c>
      <c r="L46" s="6">
        <v>0.18795568258632619</v>
      </c>
    </row>
    <row r="47" spans="1:12" x14ac:dyDescent="0.25">
      <c r="A47" t="s">
        <v>2224</v>
      </c>
      <c r="B47">
        <v>0.33156821107463413</v>
      </c>
      <c r="C47" s="3">
        <v>3.500000003617279E-2</v>
      </c>
      <c r="D47" s="6">
        <v>1.81049609859112E-2</v>
      </c>
      <c r="E47" s="6">
        <v>0.60953508282053748</v>
      </c>
      <c r="F47" s="6">
        <v>3.9357772664098641E-4</v>
      </c>
      <c r="G47" s="6">
        <v>8.9608534026453301E-2</v>
      </c>
      <c r="H47" s="6">
        <v>1.0610134075769021E-2</v>
      </c>
      <c r="I47" s="6">
        <v>3.9199775534511476E-2</v>
      </c>
      <c r="J47" s="6">
        <v>1.3347299552248566E-2</v>
      </c>
      <c r="K47" s="6">
        <v>2.3738083508151535E-2</v>
      </c>
      <c r="L47" s="6">
        <v>0.19546255176977642</v>
      </c>
    </row>
    <row r="48" spans="1:12" x14ac:dyDescent="0.25">
      <c r="A48" t="s">
        <v>2225</v>
      </c>
      <c r="B48">
        <v>0.31704737836374314</v>
      </c>
      <c r="C48" s="3">
        <v>4.0000000035356267E-2</v>
      </c>
      <c r="D48" s="6">
        <v>1.7698052565921919E-2</v>
      </c>
      <c r="E48" s="6">
        <v>0.58681140457582537</v>
      </c>
      <c r="F48" s="6">
        <v>6.141094176697568E-4</v>
      </c>
      <c r="G48" s="6">
        <v>0.10058314474116944</v>
      </c>
      <c r="H48" s="6">
        <v>9.6179075823536932E-3</v>
      </c>
      <c r="I48" s="6">
        <v>4.679420886500095E-2</v>
      </c>
      <c r="J48" s="6">
        <v>1.2115321459082914E-2</v>
      </c>
      <c r="K48" s="6">
        <v>2.3499196262820522E-2</v>
      </c>
      <c r="L48" s="6">
        <v>0.20226665453015552</v>
      </c>
    </row>
    <row r="49" spans="1:12" x14ac:dyDescent="0.25">
      <c r="A49" t="s">
        <v>2226</v>
      </c>
      <c r="B49">
        <v>0.30435596590748581</v>
      </c>
      <c r="C49" s="3">
        <v>4.5000000025513041E-2</v>
      </c>
      <c r="D49" s="6">
        <v>1.7276097971004933E-2</v>
      </c>
      <c r="E49" s="6">
        <v>0.56371637260963703</v>
      </c>
      <c r="F49" s="6">
        <v>8.8630901559042863E-4</v>
      </c>
      <c r="G49" s="6">
        <v>0.11187819552365769</v>
      </c>
      <c r="H49" s="6">
        <v>8.6605336253500632E-3</v>
      </c>
      <c r="I49" s="6">
        <v>5.5007478126157916E-2</v>
      </c>
      <c r="J49" s="6">
        <v>1.0930263682364475E-2</v>
      </c>
      <c r="K49" s="6">
        <v>2.3241679914175903E-2</v>
      </c>
      <c r="L49" s="6">
        <v>0.20840306953206125</v>
      </c>
    </row>
    <row r="50" spans="1:12" x14ac:dyDescent="0.25">
      <c r="A50" t="s">
        <v>2227</v>
      </c>
      <c r="B50">
        <v>0.29350532557621001</v>
      </c>
      <c r="C50" s="3">
        <v>5.0000000033713091E-2</v>
      </c>
      <c r="D50" s="6">
        <v>1.6835365014291413E-2</v>
      </c>
      <c r="E50" s="6">
        <v>0.54034194269090452</v>
      </c>
      <c r="F50" s="6">
        <v>1.202813120812672E-3</v>
      </c>
      <c r="G50" s="6">
        <v>0.12343367829400249</v>
      </c>
      <c r="H50" s="6">
        <v>7.7340011201640193E-3</v>
      </c>
      <c r="I50" s="6">
        <v>6.3794822094321788E-2</v>
      </c>
      <c r="J50" s="6">
        <v>9.7853152097356205E-3</v>
      </c>
      <c r="K50" s="6">
        <v>2.2970944665870713E-2</v>
      </c>
      <c r="L50" s="6">
        <v>0.21390111778989676</v>
      </c>
    </row>
    <row r="51" spans="1:12" x14ac:dyDescent="0.25">
      <c r="A51" t="s">
        <v>2228</v>
      </c>
      <c r="B51">
        <v>0.29350532557621001</v>
      </c>
      <c r="C51" s="3">
        <v>5.0000000033713091E-2</v>
      </c>
      <c r="D51" s="6">
        <v>1.6835365014291413E-2</v>
      </c>
      <c r="E51" s="6">
        <v>0.54034194269090452</v>
      </c>
      <c r="F51" s="6">
        <v>1.202813120812672E-3</v>
      </c>
      <c r="G51" s="6">
        <v>0.12343367829400249</v>
      </c>
      <c r="H51" s="6">
        <v>7.7340011201640193E-3</v>
      </c>
      <c r="I51" s="6">
        <v>6.3794822094321788E-2</v>
      </c>
      <c r="J51" s="6">
        <v>9.7853152097356205E-3</v>
      </c>
      <c r="K51" s="6">
        <v>2.2970944665870713E-2</v>
      </c>
      <c r="L51" s="6">
        <v>0.21390111778989676</v>
      </c>
    </row>
    <row r="52" spans="1:12" x14ac:dyDescent="0.25">
      <c r="A52" t="s">
        <v>2229</v>
      </c>
      <c r="B52">
        <v>0.28451910556978877</v>
      </c>
      <c r="C52" s="3">
        <v>5.5000000032953938E-2</v>
      </c>
      <c r="D52" s="6">
        <v>1.6380108026623135E-2</v>
      </c>
      <c r="E52" s="6">
        <v>0.51675274780957559</v>
      </c>
      <c r="F52" s="6">
        <v>1.5521742333025287E-3</v>
      </c>
      <c r="G52" s="6">
        <v>0.13521360184291481</v>
      </c>
      <c r="H52" s="6">
        <v>6.8335098069177468E-3</v>
      </c>
      <c r="I52" s="6">
        <v>7.3110145636151064E-2</v>
      </c>
      <c r="J52" s="6">
        <v>8.6770171500005072E-3</v>
      </c>
      <c r="K52" s="6">
        <v>2.2687574580497916E-2</v>
      </c>
      <c r="L52" s="6">
        <v>0.2187931209140169</v>
      </c>
    </row>
    <row r="53" spans="1:12" x14ac:dyDescent="0.25">
      <c r="A53" t="s">
        <v>2230</v>
      </c>
      <c r="B53">
        <v>0.27742681969831623</v>
      </c>
      <c r="C53" s="3">
        <v>6.0000000031480302E-2</v>
      </c>
      <c r="D53" s="6">
        <v>1.5911992342213601E-2</v>
      </c>
      <c r="E53" s="6">
        <v>0.4930034829751303</v>
      </c>
      <c r="F53" s="6">
        <v>1.9262471411082337E-3</v>
      </c>
      <c r="G53" s="6">
        <v>0.14718545821935386</v>
      </c>
      <c r="H53" s="6">
        <v>5.9555222522191843E-3</v>
      </c>
      <c r="I53" s="6">
        <v>8.2914746500757863E-2</v>
      </c>
      <c r="J53" s="6">
        <v>7.6016324391837472E-3</v>
      </c>
      <c r="K53" s="6">
        <v>2.2392922199171904E-2</v>
      </c>
      <c r="L53" s="6">
        <v>0.22310799593086131</v>
      </c>
    </row>
    <row r="54" spans="1:12" x14ac:dyDescent="0.25">
      <c r="A54" t="s">
        <v>2231</v>
      </c>
      <c r="B54">
        <v>0.27225490008676817</v>
      </c>
      <c r="C54" s="3">
        <v>6.5000000031561242E-2</v>
      </c>
      <c r="D54" s="6">
        <v>1.5432140243264079E-2</v>
      </c>
      <c r="E54" s="6">
        <v>0.46913737301161157</v>
      </c>
      <c r="F54" s="6">
        <v>2.3187553124679673E-3</v>
      </c>
      <c r="G54" s="6">
        <v>0.15932194545138811</v>
      </c>
      <c r="H54" s="6">
        <v>5.0970429804236619E-3</v>
      </c>
      <c r="I54" s="6">
        <v>9.3177114521908966E-2</v>
      </c>
      <c r="J54" s="6">
        <v>6.5565475985221002E-3</v>
      </c>
      <c r="K54" s="6">
        <v>2.2087882785515111E-2</v>
      </c>
      <c r="L54" s="6">
        <v>0.22687119809489845</v>
      </c>
    </row>
    <row r="55" spans="1:12" x14ac:dyDescent="0.25">
      <c r="A55" t="s">
        <v>2232</v>
      </c>
      <c r="B55">
        <v>0.26902061687603901</v>
      </c>
      <c r="C55" s="3">
        <v>7.0000000030900539E-2</v>
      </c>
      <c r="D55" s="6">
        <v>1.4941183033218824E-2</v>
      </c>
      <c r="E55" s="6">
        <v>0.44518338563500381</v>
      </c>
      <c r="F55" s="6">
        <v>2.725223246277489E-3</v>
      </c>
      <c r="G55" s="6">
        <v>0.17160109857938158</v>
      </c>
      <c r="H55" s="6">
        <v>4.2557558864237078E-3</v>
      </c>
      <c r="I55" s="6">
        <v>0.10387597804934738</v>
      </c>
      <c r="J55" s="6">
        <v>5.5405263553276324E-3</v>
      </c>
      <c r="K55" s="6">
        <v>2.177299864435581E-2</v>
      </c>
      <c r="L55" s="6">
        <v>0.23010385057066385</v>
      </c>
    </row>
    <row r="56" spans="1:12" x14ac:dyDescent="0.25">
      <c r="A56" t="s">
        <v>2233</v>
      </c>
      <c r="B56">
        <v>0.26835962258697738</v>
      </c>
      <c r="C56" s="3">
        <v>8.0000000060092516E-2</v>
      </c>
      <c r="D56" s="6">
        <v>1.3924829083087566E-2</v>
      </c>
      <c r="E56" s="6">
        <v>0.3970239271794469</v>
      </c>
      <c r="F56" s="6">
        <v>3.5694362221864763E-3</v>
      </c>
      <c r="G56" s="6">
        <v>0.19653262675782376</v>
      </c>
      <c r="H56" s="6">
        <v>2.6206765482111464E-3</v>
      </c>
      <c r="I56" s="6">
        <v>0.12657966936703599</v>
      </c>
      <c r="J56" s="6">
        <v>3.5997220874193726E-3</v>
      </c>
      <c r="K56" s="6">
        <v>2.1114010657403769E-2</v>
      </c>
      <c r="L56" s="6">
        <v>0.2350351020973851</v>
      </c>
    </row>
    <row r="57" spans="1:12" x14ac:dyDescent="0.25">
      <c r="A57" t="s">
        <v>2234</v>
      </c>
      <c r="B57">
        <v>0.27089914315515684</v>
      </c>
      <c r="C57" s="3">
        <v>8.5000000026377781E-2</v>
      </c>
      <c r="D57" s="6">
        <v>1.3395457403906798E-2</v>
      </c>
      <c r="E57" s="6">
        <v>0.37272117692537787</v>
      </c>
      <c r="F57" s="6">
        <v>4.0053922778968245E-3</v>
      </c>
      <c r="G57" s="6">
        <v>0.20918569485735045</v>
      </c>
      <c r="H57" s="6">
        <v>1.8302563134519796E-3</v>
      </c>
      <c r="I57" s="6">
        <v>0.1386641956993126</v>
      </c>
      <c r="J57" s="6">
        <v>2.6844428219893932E-3</v>
      </c>
      <c r="K57" s="6">
        <v>2.076889454060293E-2</v>
      </c>
      <c r="L57" s="6">
        <v>0.23674448916011109</v>
      </c>
    </row>
    <row r="58" spans="1:12" x14ac:dyDescent="0.25">
      <c r="A58" t="s">
        <v>2235</v>
      </c>
      <c r="B58">
        <v>0.27534958000698762</v>
      </c>
      <c r="C58" s="3">
        <v>9.0000000028409521E-2</v>
      </c>
      <c r="D58" s="6">
        <v>1.28425585692675E-2</v>
      </c>
      <c r="E58" s="6">
        <v>0.348015600732693</v>
      </c>
      <c r="F58" s="6">
        <v>4.4539547686512186E-3</v>
      </c>
      <c r="G58" s="6">
        <v>0.22200922616669541</v>
      </c>
      <c r="H58" s="6">
        <v>1.0712948111240353E-3</v>
      </c>
      <c r="I58" s="6">
        <v>0.15143309741761388</v>
      </c>
      <c r="J58" s="6">
        <v>1.8217266169095908E-3</v>
      </c>
      <c r="K58" s="6">
        <v>2.0414549525634408E-2</v>
      </c>
      <c r="L58" s="6">
        <v>0.23793799139141111</v>
      </c>
    </row>
    <row r="59" spans="1:12" x14ac:dyDescent="0.25">
      <c r="A59" t="s">
        <v>2236</v>
      </c>
      <c r="B59">
        <v>0.28185674285236556</v>
      </c>
      <c r="C59" s="3">
        <v>9.5000000053847955E-2</v>
      </c>
      <c r="D59" s="6">
        <v>1.2244467360995097E-2</v>
      </c>
      <c r="E59" s="6">
        <v>0.32212529839385984</v>
      </c>
      <c r="F59" s="6">
        <v>4.9228960060771661E-3</v>
      </c>
      <c r="G59" s="6">
        <v>0.23521366323356768</v>
      </c>
      <c r="H59" s="6">
        <v>3.9362284094766854E-4</v>
      </c>
      <c r="I59" s="6">
        <v>0.16544817635167502</v>
      </c>
      <c r="J59" s="6">
        <v>1.0371318763276161E-3</v>
      </c>
      <c r="K59" s="6">
        <v>2.0045500455678569E-2</v>
      </c>
      <c r="L59" s="6">
        <v>0.23856924348087141</v>
      </c>
    </row>
    <row r="60" spans="1:12" x14ac:dyDescent="0.25">
      <c r="A60" t="s">
        <v>2237</v>
      </c>
      <c r="B60">
        <v>0.29136033431978925</v>
      </c>
      <c r="C60" s="3">
        <v>0.10000000008631088</v>
      </c>
      <c r="D60" s="6">
        <v>1.1498438631499958E-2</v>
      </c>
      <c r="E60" s="6">
        <v>0.29186680360095574</v>
      </c>
      <c r="F60" s="6">
        <v>5.4580704832976421E-3</v>
      </c>
      <c r="G60" s="6">
        <v>0.249555385879911</v>
      </c>
      <c r="H60" s="6">
        <v>2.6604934447048627E-5</v>
      </c>
      <c r="I60" s="6">
        <v>0.1830897444041325</v>
      </c>
      <c r="J60" s="6">
        <v>3.845460639486845E-4</v>
      </c>
      <c r="K60" s="6">
        <v>1.9668284234053188E-2</v>
      </c>
      <c r="L60" s="6">
        <v>0.23845212176775429</v>
      </c>
    </row>
    <row r="61" spans="1:12" x14ac:dyDescent="0.25">
      <c r="A61" t="s">
        <v>2238</v>
      </c>
      <c r="B61">
        <v>0.30375782218988423</v>
      </c>
      <c r="C61" s="3">
        <v>0.10500068765050766</v>
      </c>
      <c r="D61" s="6">
        <v>-9.9999999999926537E-7</v>
      </c>
      <c r="E61" s="6">
        <v>0.25757473590365382</v>
      </c>
      <c r="F61" s="6">
        <v>6.6468654393051418E-3</v>
      </c>
      <c r="G61" s="6">
        <v>0.2641380727899455</v>
      </c>
      <c r="H61" s="6">
        <v>1.7511837452862388E-6</v>
      </c>
      <c r="I61" s="6">
        <v>0.19974675338441525</v>
      </c>
      <c r="J61" s="6">
        <v>9.0154653447485606E-5</v>
      </c>
      <c r="K61" s="6">
        <v>2.288515559123569E-2</v>
      </c>
      <c r="L61" s="6">
        <v>0.248917511054252</v>
      </c>
    </row>
    <row r="62" spans="1:12" x14ac:dyDescent="0.25">
      <c r="A62" t="s">
        <v>2239</v>
      </c>
      <c r="B62">
        <v>0.31925489905090076</v>
      </c>
      <c r="C62" s="3">
        <v>0.11000000009379815</v>
      </c>
      <c r="D62" s="6">
        <v>9.5556701078217694E-3</v>
      </c>
      <c r="E62" s="6">
        <v>0.21969317282419723</v>
      </c>
      <c r="F62" s="6">
        <v>6.7308886358506421E-3</v>
      </c>
      <c r="G62" s="6">
        <v>0.28085809544977736</v>
      </c>
      <c r="H62" s="6">
        <v>0</v>
      </c>
      <c r="I62" s="6">
        <v>0.23053257211668174</v>
      </c>
      <c r="J62" s="6">
        <v>6.7160876613600974E-6</v>
      </c>
      <c r="K62" s="6">
        <v>1.878238169021262E-2</v>
      </c>
      <c r="L62" s="6">
        <v>0.23384050308779741</v>
      </c>
    </row>
    <row r="63" spans="1:12" x14ac:dyDescent="0.25">
      <c r="A63" t="s">
        <v>2240</v>
      </c>
      <c r="B63">
        <v>0.33185793112712164</v>
      </c>
      <c r="C63" s="3">
        <v>0.11500064953974498</v>
      </c>
      <c r="D63" s="6">
        <v>-9.9999999999926537E-7</v>
      </c>
      <c r="E63" s="6">
        <v>0.18631565536868686</v>
      </c>
      <c r="F63" s="6">
        <v>7.6266710013021995E-3</v>
      </c>
      <c r="G63" s="6">
        <v>0.29035404046698104</v>
      </c>
      <c r="H63" s="6">
        <v>0</v>
      </c>
      <c r="I63" s="6">
        <v>0.25325239544652894</v>
      </c>
      <c r="J63" s="6">
        <v>9.8423576419160009E-7</v>
      </c>
      <c r="K63" s="6">
        <v>1.8521487417490694E-2</v>
      </c>
      <c r="L63" s="6">
        <v>0.2439297660632461</v>
      </c>
    </row>
    <row r="64" spans="1:12" x14ac:dyDescent="0.25">
      <c r="A64" t="s">
        <v>2241</v>
      </c>
      <c r="B64">
        <v>0.35227755983541181</v>
      </c>
      <c r="C64" s="3">
        <v>0.12000000009842435</v>
      </c>
      <c r="D64" s="6">
        <v>7.466941487578334E-3</v>
      </c>
      <c r="E64" s="6">
        <v>0.15062890304674678</v>
      </c>
      <c r="F64" s="6">
        <v>8.042675911758803E-3</v>
      </c>
      <c r="G64" s="6">
        <v>0.30971713007221208</v>
      </c>
      <c r="H64" s="6">
        <v>0</v>
      </c>
      <c r="I64" s="6">
        <v>0.28411955221243734</v>
      </c>
      <c r="J64" s="6">
        <v>0</v>
      </c>
      <c r="K64" s="6">
        <v>1.7671265467563528E-2</v>
      </c>
      <c r="L64" s="6">
        <v>0.22235353180170225</v>
      </c>
    </row>
    <row r="65" spans="1:12" x14ac:dyDescent="0.25">
      <c r="A65" t="s">
        <v>2242</v>
      </c>
      <c r="B65">
        <v>0.37032703122255073</v>
      </c>
      <c r="C65" s="3">
        <v>0.12500061573391233</v>
      </c>
      <c r="D65" s="6">
        <v>6.3903796900325049E-3</v>
      </c>
      <c r="E65" s="6">
        <v>0.11881886485251036</v>
      </c>
      <c r="F65" s="6">
        <v>8.6998285715301649E-3</v>
      </c>
      <c r="G65" s="6">
        <v>0.32242265152630678</v>
      </c>
      <c r="H65" s="6">
        <v>0</v>
      </c>
      <c r="I65" s="6">
        <v>0.31319761313143657</v>
      </c>
      <c r="J65" s="6">
        <v>0</v>
      </c>
      <c r="K65" s="6">
        <v>1.7019364954177399E-2</v>
      </c>
      <c r="L65" s="6">
        <v>0.21345129727400633</v>
      </c>
    </row>
    <row r="66" spans="1:12" x14ac:dyDescent="0.25">
      <c r="A66" t="s">
        <v>2243</v>
      </c>
      <c r="B66">
        <v>0.38951417717228493</v>
      </c>
      <c r="C66" s="3">
        <v>0.13000000008577814</v>
      </c>
      <c r="D66" s="6">
        <v>5.2619844578299969E-3</v>
      </c>
      <c r="E66" s="6">
        <v>8.9499656265792302E-2</v>
      </c>
      <c r="F66" s="6">
        <v>9.3719121129793338E-3</v>
      </c>
      <c r="G66" s="6">
        <v>0.33339060116485414</v>
      </c>
      <c r="H66" s="6">
        <v>0</v>
      </c>
      <c r="I66" s="6">
        <v>0.34432155736111086</v>
      </c>
      <c r="J66" s="6">
        <v>0</v>
      </c>
      <c r="K66" s="6">
        <v>1.6232857114780706E-2</v>
      </c>
      <c r="L66" s="6">
        <v>0.20192143152265243</v>
      </c>
    </row>
    <row r="67" spans="1:12" x14ac:dyDescent="0.25">
      <c r="A67" t="s">
        <v>2244</v>
      </c>
      <c r="B67">
        <v>0.4101387077948917</v>
      </c>
      <c r="C67" s="3">
        <v>0.13500000007472598</v>
      </c>
      <c r="D67" s="6">
        <v>4.1097892483722316E-3</v>
      </c>
      <c r="E67" s="6">
        <v>6.325896233852768E-2</v>
      </c>
      <c r="F67" s="6">
        <v>1.0050983945777005E-2</v>
      </c>
      <c r="G67" s="6">
        <v>0.34204445261706479</v>
      </c>
      <c r="H67" s="6">
        <v>0</v>
      </c>
      <c r="I67" s="6">
        <v>0.37810108157457445</v>
      </c>
      <c r="J67" s="6">
        <v>0</v>
      </c>
      <c r="K67" s="6">
        <v>1.5304274671167135E-2</v>
      </c>
      <c r="L67" s="6">
        <v>0.18713045560451677</v>
      </c>
    </row>
    <row r="68" spans="1:12" x14ac:dyDescent="0.25">
      <c r="A68" t="s">
        <v>2245</v>
      </c>
      <c r="B68">
        <v>0.43267944420869853</v>
      </c>
      <c r="C68" s="3">
        <v>0.13999999996271559</v>
      </c>
      <c r="D68" s="6">
        <v>2.9586871830495527E-3</v>
      </c>
      <c r="E68" s="6">
        <v>4.0940904782828781E-2</v>
      </c>
      <c r="F68" s="6">
        <v>1.0738481770646914E-2</v>
      </c>
      <c r="G68" s="6">
        <v>0.34740049163154563</v>
      </c>
      <c r="H68" s="6">
        <v>0</v>
      </c>
      <c r="I68" s="6">
        <v>0.41538428498798508</v>
      </c>
      <c r="J68" s="6">
        <v>0</v>
      </c>
      <c r="K68" s="6">
        <v>1.4188373249104998E-2</v>
      </c>
      <c r="L68" s="6">
        <v>0.16838877639483904</v>
      </c>
    </row>
    <row r="69" spans="1:12" x14ac:dyDescent="0.25">
      <c r="A69" t="s">
        <v>2246</v>
      </c>
      <c r="B69">
        <v>0.45790221426479533</v>
      </c>
      <c r="C69" s="3">
        <v>0.14500000003914915</v>
      </c>
      <c r="D69" s="6">
        <v>1.8318968713318228E-3</v>
      </c>
      <c r="E69" s="6">
        <v>2.3584872140071208E-2</v>
      </c>
      <c r="F69" s="6">
        <v>1.1477552560160392E-2</v>
      </c>
      <c r="G69" s="6">
        <v>0.34810848567484515</v>
      </c>
      <c r="H69" s="6">
        <v>0</v>
      </c>
      <c r="I69" s="6">
        <v>0.45718207838000446</v>
      </c>
      <c r="J69" s="6">
        <v>0</v>
      </c>
      <c r="K69" s="6">
        <v>1.2768920767915493E-2</v>
      </c>
      <c r="L69" s="6">
        <v>0.14504619360567131</v>
      </c>
    </row>
    <row r="70" spans="1:12" x14ac:dyDescent="0.25">
      <c r="A70" t="s">
        <v>2247</v>
      </c>
      <c r="B70">
        <v>0.48621691828801628</v>
      </c>
      <c r="C70" s="3">
        <v>0.15000000009956982</v>
      </c>
      <c r="D70" s="6">
        <v>-9.9999999999991589E-7</v>
      </c>
      <c r="E70" s="6">
        <v>1.1843103639379175E-2</v>
      </c>
      <c r="F70" s="6">
        <v>1.2257764171840983E-2</v>
      </c>
      <c r="G70" s="6">
        <v>0.34271348165530902</v>
      </c>
      <c r="H70" s="6">
        <v>0</v>
      </c>
      <c r="I70" s="6">
        <v>0.50387649280768154</v>
      </c>
      <c r="J70" s="6">
        <v>0</v>
      </c>
      <c r="K70" s="6">
        <v>1.1096382966017504E-2</v>
      </c>
      <c r="L70" s="6">
        <v>0.11821377475977184</v>
      </c>
    </row>
    <row r="71" spans="1:12" x14ac:dyDescent="0.25">
      <c r="A71" t="s">
        <v>2248</v>
      </c>
      <c r="B71">
        <v>0.51838369733462353</v>
      </c>
      <c r="C71" s="3">
        <v>0.15500000019691607</v>
      </c>
      <c r="D71" s="6">
        <v>3.6203421738206706E-4</v>
      </c>
      <c r="E71" s="6">
        <v>-9.9999999999926537E-7</v>
      </c>
      <c r="F71" s="6">
        <v>1.3039917868561455E-2</v>
      </c>
      <c r="G71" s="6">
        <v>0.33303013393982278</v>
      </c>
      <c r="H71" s="6">
        <v>0</v>
      </c>
      <c r="I71" s="6">
        <v>0.5532974558619046</v>
      </c>
      <c r="J71" s="6">
        <v>0</v>
      </c>
      <c r="K71" s="6">
        <v>9.1133278129311209E-3</v>
      </c>
      <c r="L71" s="6">
        <v>9.1158130299397969E-2</v>
      </c>
    </row>
    <row r="72" spans="1:12" x14ac:dyDescent="0.25">
      <c r="A72" t="s">
        <v>2249</v>
      </c>
      <c r="B72">
        <v>0.5595101767170807</v>
      </c>
      <c r="C72" s="3">
        <v>0.16000000023517411</v>
      </c>
      <c r="D72" s="6">
        <v>8.0311069415368267E-5</v>
      </c>
      <c r="E72" s="6">
        <v>1.5590032241947563E-3</v>
      </c>
      <c r="F72" s="6">
        <v>1.3990689639030822E-2</v>
      </c>
      <c r="G72" s="6">
        <v>0.30432744479203072</v>
      </c>
      <c r="H72" s="6">
        <v>0</v>
      </c>
      <c r="I72" s="6">
        <v>0.61635298980940334</v>
      </c>
      <c r="J72" s="6">
        <v>0</v>
      </c>
      <c r="K72" s="6">
        <v>6.3271671451530067E-3</v>
      </c>
      <c r="L72" s="6">
        <v>5.7362394320772017E-2</v>
      </c>
    </row>
    <row r="73" spans="1:12" x14ac:dyDescent="0.25">
      <c r="A73" t="s">
        <v>2250</v>
      </c>
      <c r="B73">
        <v>0.60388047940306155</v>
      </c>
      <c r="C73" s="3">
        <v>0.16500000022616221</v>
      </c>
      <c r="D73" s="6">
        <v>-9.999999999999972E-7</v>
      </c>
      <c r="E73" s="6">
        <v>-9.9999999999991589E-7</v>
      </c>
      <c r="F73" s="6">
        <v>1.5030481926011563E-2</v>
      </c>
      <c r="G73" s="6">
        <v>0.26916292375108669</v>
      </c>
      <c r="H73" s="6">
        <v>0</v>
      </c>
      <c r="I73" s="6">
        <v>0.67942161227595266</v>
      </c>
      <c r="J73" s="6">
        <v>0</v>
      </c>
      <c r="K73" s="6">
        <v>3.7804988604030294E-3</v>
      </c>
      <c r="L73" s="6">
        <v>3.2606483186545965E-2</v>
      </c>
    </row>
    <row r="74" spans="1:12" x14ac:dyDescent="0.25">
      <c r="A74" t="s">
        <v>2251</v>
      </c>
      <c r="B74">
        <v>0.65199221322049539</v>
      </c>
      <c r="C74" s="3">
        <v>0.17000048854139588</v>
      </c>
      <c r="D74" s="6">
        <v>0</v>
      </c>
      <c r="E74" s="6">
        <v>1.3827419942135111E-5</v>
      </c>
      <c r="F74" s="6">
        <v>1.6917730733568833E-2</v>
      </c>
      <c r="G74" s="6">
        <v>0.23507741569518809</v>
      </c>
      <c r="H74" s="6">
        <v>0</v>
      </c>
      <c r="I74" s="6">
        <v>0.74185981659312017</v>
      </c>
      <c r="J74" s="6">
        <v>0</v>
      </c>
      <c r="K74" s="6">
        <v>1.0232329367883908E-3</v>
      </c>
      <c r="L74" s="6">
        <v>5.1079766213921983E-3</v>
      </c>
    </row>
    <row r="75" spans="1:12" x14ac:dyDescent="0.25">
      <c r="A75" t="s">
        <v>2252</v>
      </c>
      <c r="B75">
        <v>0.71258741939362447</v>
      </c>
      <c r="C75" s="3">
        <v>0.17500000025030266</v>
      </c>
      <c r="D75" s="6">
        <v>0</v>
      </c>
      <c r="E75" s="6">
        <v>2.5235189511074697E-6</v>
      </c>
      <c r="F75" s="6">
        <v>1.8833462621282621E-2</v>
      </c>
      <c r="G75" s="6">
        <v>0.16000226997096065</v>
      </c>
      <c r="H75" s="6">
        <v>0</v>
      </c>
      <c r="I75" s="6">
        <v>0.81724446746000901</v>
      </c>
      <c r="J75" s="6">
        <v>0</v>
      </c>
      <c r="K75" s="6">
        <v>1.8607919780241165E-4</v>
      </c>
      <c r="L75" s="6">
        <v>3.7311972309942939E-3</v>
      </c>
    </row>
    <row r="76" spans="1:12" x14ac:dyDescent="0.25">
      <c r="A76" t="s">
        <v>2253</v>
      </c>
      <c r="B76">
        <v>0.77552430482503298</v>
      </c>
      <c r="C76" s="3">
        <v>0.18000000027366625</v>
      </c>
      <c r="D76" s="6">
        <v>0</v>
      </c>
      <c r="E76" s="6">
        <v>6.9120528883066273E-7</v>
      </c>
      <c r="F76" s="6">
        <v>1.9279475109120786E-2</v>
      </c>
      <c r="G76" s="6">
        <v>8.4280052027982846E-2</v>
      </c>
      <c r="H76" s="6">
        <v>0</v>
      </c>
      <c r="I76" s="6">
        <v>0.89532151288930728</v>
      </c>
      <c r="J76" s="6">
        <v>0</v>
      </c>
      <c r="K76" s="6">
        <v>5.9357708353610564E-5</v>
      </c>
      <c r="L76" s="6">
        <v>1.0589110599466514E-3</v>
      </c>
    </row>
    <row r="77" spans="1:12" x14ac:dyDescent="0.25">
      <c r="A77" t="s">
        <v>2254</v>
      </c>
      <c r="B77">
        <v>0.84408844471132816</v>
      </c>
      <c r="C77" s="3">
        <v>0.185000000271274</v>
      </c>
      <c r="D77" s="6">
        <v>0</v>
      </c>
      <c r="E77" s="6">
        <v>6.9120528883066273E-7</v>
      </c>
      <c r="F77" s="6">
        <v>2.2159624528543444E-2</v>
      </c>
      <c r="G77" s="6">
        <v>8.1087329707266054E-3</v>
      </c>
      <c r="H77" s="6">
        <v>0</v>
      </c>
      <c r="I77" s="6">
        <v>0.96971244109424393</v>
      </c>
      <c r="J77" s="6">
        <v>0</v>
      </c>
      <c r="K77" s="6">
        <v>0</v>
      </c>
      <c r="L77" s="6">
        <v>1.8510201197340344E-5</v>
      </c>
    </row>
    <row r="78" spans="1:12" x14ac:dyDescent="0.25">
      <c r="A78" t="s">
        <v>2255</v>
      </c>
      <c r="B78">
        <v>1.3457294733778549</v>
      </c>
      <c r="C78" s="3">
        <v>0.19000099999999998</v>
      </c>
      <c r="D78" s="6">
        <v>0</v>
      </c>
      <c r="E78" s="6">
        <v>6.9120528883066273E-7</v>
      </c>
      <c r="F78" s="6">
        <v>0.10860022497638334</v>
      </c>
      <c r="G78" s="6">
        <v>0</v>
      </c>
      <c r="H78" s="6">
        <v>0</v>
      </c>
      <c r="I78" s="6">
        <v>0.89139908381832789</v>
      </c>
      <c r="J78" s="6">
        <v>0</v>
      </c>
      <c r="K78" s="6">
        <v>0</v>
      </c>
      <c r="L78" s="6">
        <v>0</v>
      </c>
    </row>
    <row r="79" spans="1:12" x14ac:dyDescent="0.25">
      <c r="A79" t="s">
        <v>2256</v>
      </c>
      <c r="B79">
        <v>2.2406447178967897</v>
      </c>
      <c r="C79" s="3">
        <v>0.19500099999999998</v>
      </c>
      <c r="D79" s="6">
        <v>0</v>
      </c>
      <c r="E79" s="6">
        <v>6.9120528883066273E-7</v>
      </c>
      <c r="F79" s="6">
        <v>0.20478068023888285</v>
      </c>
      <c r="G79" s="6">
        <v>0</v>
      </c>
      <c r="H79" s="6">
        <v>0</v>
      </c>
      <c r="I79" s="6">
        <v>0.79521862855582837</v>
      </c>
      <c r="J79" s="6">
        <v>0</v>
      </c>
      <c r="K79" s="6">
        <v>0</v>
      </c>
      <c r="L79" s="6">
        <v>0</v>
      </c>
    </row>
    <row r="80" spans="1:12" x14ac:dyDescent="0.25">
      <c r="A80" t="s">
        <v>2257</v>
      </c>
      <c r="B80">
        <v>3.2151005878989265</v>
      </c>
      <c r="C80" s="3">
        <v>0.20000099999999998</v>
      </c>
      <c r="D80" s="6">
        <v>0</v>
      </c>
      <c r="E80" s="6">
        <v>6.9120528883066273E-7</v>
      </c>
      <c r="F80" s="6">
        <v>0.30096113550138182</v>
      </c>
      <c r="G80" s="6">
        <v>0</v>
      </c>
      <c r="H80" s="6">
        <v>0</v>
      </c>
      <c r="I80" s="6">
        <v>0.6990381732933294</v>
      </c>
      <c r="J80" s="6">
        <v>0</v>
      </c>
      <c r="K80" s="6">
        <v>0</v>
      </c>
      <c r="L80" s="6">
        <v>0</v>
      </c>
    </row>
    <row r="81" spans="1:12" x14ac:dyDescent="0.25">
      <c r="A81" t="s">
        <v>2258</v>
      </c>
      <c r="B81">
        <v>4.2140766049130214</v>
      </c>
      <c r="C81" s="3">
        <v>0.20500000000014768</v>
      </c>
      <c r="D81" s="6">
        <v>0</v>
      </c>
      <c r="E81" s="6">
        <v>6.9120528883066273E-7</v>
      </c>
      <c r="F81" s="6">
        <v>0.39712235467566948</v>
      </c>
      <c r="G81" s="6">
        <v>0</v>
      </c>
      <c r="H81" s="6">
        <v>0</v>
      </c>
      <c r="I81" s="6">
        <v>0.60287695411904174</v>
      </c>
      <c r="J81" s="6">
        <v>0</v>
      </c>
      <c r="K81" s="6">
        <v>0</v>
      </c>
      <c r="L81" s="6">
        <v>0</v>
      </c>
    </row>
    <row r="82" spans="1:12" x14ac:dyDescent="0.25">
      <c r="A82" t="s">
        <v>2259</v>
      </c>
      <c r="B82">
        <v>5.2238077585687384</v>
      </c>
      <c r="C82" s="3">
        <v>0.21000000000014768</v>
      </c>
      <c r="D82" s="6">
        <v>0</v>
      </c>
      <c r="E82" s="6">
        <v>6.9120528883066273E-7</v>
      </c>
      <c r="F82" s="6">
        <v>0.49330280993816872</v>
      </c>
      <c r="G82" s="6">
        <v>0</v>
      </c>
      <c r="H82" s="6">
        <v>0</v>
      </c>
      <c r="I82" s="6">
        <v>0.50669649885654244</v>
      </c>
      <c r="J82" s="6">
        <v>0</v>
      </c>
      <c r="K82" s="6">
        <v>0</v>
      </c>
      <c r="L82" s="6">
        <v>0</v>
      </c>
    </row>
    <row r="83" spans="1:12" x14ac:dyDescent="0.25">
      <c r="A83" t="s">
        <v>2260</v>
      </c>
      <c r="B83">
        <v>6.2391757082651313</v>
      </c>
      <c r="C83" s="3">
        <v>0.21500099999999997</v>
      </c>
      <c r="D83" s="6">
        <v>0</v>
      </c>
      <c r="E83" s="6">
        <v>6.9120528883066273E-7</v>
      </c>
      <c r="F83" s="6">
        <v>0.58950250128887982</v>
      </c>
      <c r="G83" s="6">
        <v>0</v>
      </c>
      <c r="H83" s="6">
        <v>0</v>
      </c>
      <c r="I83" s="6">
        <v>0.41049680750583134</v>
      </c>
      <c r="J83" s="6">
        <v>0</v>
      </c>
      <c r="K83" s="6">
        <v>0</v>
      </c>
      <c r="L83" s="6">
        <v>0</v>
      </c>
    </row>
    <row r="84" spans="1:12" x14ac:dyDescent="0.25">
      <c r="A84" t="s">
        <v>2261</v>
      </c>
      <c r="B84">
        <v>7.2572905093942124</v>
      </c>
      <c r="C84" s="3">
        <v>0.22000000000014769</v>
      </c>
      <c r="D84" s="6">
        <v>0</v>
      </c>
      <c r="E84" s="6">
        <v>6.9120528883066273E-7</v>
      </c>
      <c r="F84" s="6">
        <v>0.68566372046316759</v>
      </c>
      <c r="G84" s="6">
        <v>0</v>
      </c>
      <c r="H84" s="6">
        <v>0</v>
      </c>
      <c r="I84" s="6">
        <v>0.31433558833154368</v>
      </c>
      <c r="J84" s="6">
        <v>0</v>
      </c>
      <c r="K84" s="6">
        <v>0</v>
      </c>
      <c r="L84" s="6">
        <v>0</v>
      </c>
    </row>
    <row r="85" spans="1:12" x14ac:dyDescent="0.25">
      <c r="A85" t="s">
        <v>2262</v>
      </c>
      <c r="B85">
        <v>8.2775985473201015</v>
      </c>
      <c r="C85" s="3">
        <v>0.22500000000014769</v>
      </c>
      <c r="D85" s="6">
        <v>0</v>
      </c>
      <c r="E85" s="6">
        <v>6.9120528883066273E-7</v>
      </c>
      <c r="F85" s="6">
        <v>0.78184417572566633</v>
      </c>
      <c r="G85" s="6">
        <v>0</v>
      </c>
      <c r="H85" s="6">
        <v>0</v>
      </c>
      <c r="I85" s="6">
        <v>0.21815513306904499</v>
      </c>
      <c r="J85" s="6">
        <v>0</v>
      </c>
      <c r="K85" s="6">
        <v>0</v>
      </c>
      <c r="L85" s="6">
        <v>0</v>
      </c>
    </row>
    <row r="86" spans="1:12" x14ac:dyDescent="0.25">
      <c r="A86" t="s">
        <v>2263</v>
      </c>
      <c r="B86">
        <v>9.2992414736685323</v>
      </c>
      <c r="C86" s="3">
        <v>0.23000000000014767</v>
      </c>
      <c r="D86" s="6">
        <v>0</v>
      </c>
      <c r="E86" s="6">
        <v>6.9120528883066273E-7</v>
      </c>
      <c r="F86" s="6">
        <v>0.87802463098816597</v>
      </c>
      <c r="G86" s="6">
        <v>0</v>
      </c>
      <c r="H86" s="6">
        <v>0</v>
      </c>
      <c r="I86" s="6">
        <v>0.12197467780654525</v>
      </c>
      <c r="J86" s="6">
        <v>0</v>
      </c>
      <c r="K86" s="6">
        <v>0</v>
      </c>
      <c r="L86" s="6">
        <v>0</v>
      </c>
    </row>
    <row r="87" spans="1:12" x14ac:dyDescent="0.25">
      <c r="A87" t="s">
        <v>2264</v>
      </c>
      <c r="B87">
        <v>10.32182291859079</v>
      </c>
      <c r="C87" s="3">
        <v>0.23500000000014765</v>
      </c>
      <c r="D87" s="6">
        <v>0</v>
      </c>
      <c r="E87" s="6">
        <v>6.9120528883066273E-7</v>
      </c>
      <c r="F87" s="6">
        <v>0.97420508625066482</v>
      </c>
      <c r="G87" s="6">
        <v>0</v>
      </c>
      <c r="H87" s="6">
        <v>0</v>
      </c>
      <c r="I87" s="6">
        <v>2.579422254404648E-2</v>
      </c>
      <c r="J87" s="6">
        <v>0</v>
      </c>
      <c r="K87" s="6">
        <v>0</v>
      </c>
      <c r="L87" s="6">
        <v>0</v>
      </c>
    </row>
    <row r="88" spans="1:12" x14ac:dyDescent="0.25">
      <c r="A88" t="s">
        <v>2265</v>
      </c>
      <c r="B88">
        <v>10.596189307888771</v>
      </c>
      <c r="C88" s="3">
        <v>0.23634092849095426</v>
      </c>
      <c r="D88" s="6">
        <v>0</v>
      </c>
      <c r="E88" s="6">
        <v>6.9120528883066273E-7</v>
      </c>
      <c r="F88" s="6">
        <v>0.99999930879471133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</row>
    <row r="90" spans="1:12" x14ac:dyDescent="0.25">
      <c r="D90" s="6">
        <f>SUM(D41:D88)</f>
        <v>0.367157931307591</v>
      </c>
      <c r="E90" s="6">
        <f t="shared" ref="E90:L90" si="3">SUM(E41:E88)</f>
        <v>11.761449732067947</v>
      </c>
      <c r="F90" s="6">
        <f t="shared" si="3"/>
        <v>6.6606093056361999</v>
      </c>
      <c r="G90" s="6">
        <f t="shared" si="3"/>
        <v>7.1843954501842937</v>
      </c>
      <c r="H90" s="6">
        <f t="shared" si="3"/>
        <v>0.15950066379938505</v>
      </c>
      <c r="I90" s="6">
        <f t="shared" si="3"/>
        <v>14.741841103249691</v>
      </c>
      <c r="J90" s="6">
        <f t="shared" si="3"/>
        <v>0.2031627630488432</v>
      </c>
      <c r="K90" s="6">
        <f t="shared" si="3"/>
        <v>0.63889589060589225</v>
      </c>
      <c r="L90" s="6">
        <f t="shared" si="3"/>
        <v>6.2829871601001548</v>
      </c>
    </row>
    <row r="91" spans="1:12" x14ac:dyDescent="0.25">
      <c r="D91" s="2">
        <f>D90/48</f>
        <v>7.6491235689081461E-3</v>
      </c>
      <c r="E91" s="2">
        <f t="shared" ref="E91:L91" si="4">E90/48</f>
        <v>0.24503020275141554</v>
      </c>
      <c r="F91" s="2">
        <f t="shared" si="4"/>
        <v>0.13876269386742082</v>
      </c>
      <c r="G91" s="2">
        <f t="shared" si="4"/>
        <v>0.14967490521217278</v>
      </c>
      <c r="H91" s="2">
        <f t="shared" si="4"/>
        <v>3.3229304958205218E-3</v>
      </c>
      <c r="I91" s="2">
        <f t="shared" si="4"/>
        <v>0.3071216896510352</v>
      </c>
      <c r="J91" s="2">
        <f t="shared" si="4"/>
        <v>4.2325575635175664E-3</v>
      </c>
      <c r="K91" s="2">
        <f t="shared" si="4"/>
        <v>1.3310331054289422E-2</v>
      </c>
      <c r="L91" s="2">
        <f t="shared" si="4"/>
        <v>0.13089556583541989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93"/>
  <sheetViews>
    <sheetView topLeftCell="A69" workbookViewId="0">
      <selection activeCell="D93" sqref="D93:L93"/>
    </sheetView>
  </sheetViews>
  <sheetFormatPr defaultRowHeight="15" x14ac:dyDescent="0.25"/>
  <cols>
    <col min="1" max="1" width="14.28515625" bestFit="1" customWidth="1"/>
    <col min="2" max="2" width="17.42578125" bestFit="1" customWidth="1"/>
    <col min="3" max="3" width="12.7109375" bestFit="1" customWidth="1"/>
    <col min="4" max="4" width="13.140625" bestFit="1" customWidth="1"/>
    <col min="5" max="11" width="12.7109375" bestFit="1" customWidth="1"/>
    <col min="12" max="12" width="12.28515625" customWidth="1"/>
    <col min="13" max="13" width="19.85546875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</v>
      </c>
      <c r="D3" s="6">
        <v>0</v>
      </c>
      <c r="E3" s="6">
        <v>0.9999991669347188</v>
      </c>
      <c r="F3" s="6">
        <v>0</v>
      </c>
      <c r="G3" s="6">
        <v>0</v>
      </c>
      <c r="H3" s="6">
        <v>0</v>
      </c>
      <c r="I3" s="6">
        <v>8.3306528113873517E-7</v>
      </c>
      <c r="J3" s="6">
        <v>0</v>
      </c>
      <c r="K3" s="6">
        <v>0</v>
      </c>
      <c r="M3" s="6">
        <f>SUM(C3:K3)</f>
        <v>0.99999999999999989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1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1" x14ac:dyDescent="0.25">
      <c r="B20" t="s">
        <v>2214</v>
      </c>
      <c r="C20" s="6">
        <f>C3*C4</f>
        <v>0</v>
      </c>
      <c r="D20" s="6">
        <f t="shared" ref="D20:K20" si="0">D3*D4</f>
        <v>0</v>
      </c>
      <c r="E20" s="6">
        <f t="shared" si="0"/>
        <v>0.23634087010691496</v>
      </c>
      <c r="F20" s="6">
        <f t="shared" si="0"/>
        <v>0</v>
      </c>
      <c r="G20" s="6">
        <f t="shared" si="0"/>
        <v>0</v>
      </c>
      <c r="H20" s="6">
        <f t="shared" si="0"/>
        <v>0</v>
      </c>
      <c r="I20" s="6">
        <f t="shared" si="0"/>
        <v>-5.4421890209969056E-7</v>
      </c>
      <c r="J20" s="6">
        <f t="shared" si="0"/>
        <v>0</v>
      </c>
      <c r="K20" s="6">
        <f t="shared" si="0"/>
        <v>0</v>
      </c>
    </row>
    <row r="21" spans="2:11" x14ac:dyDescent="0.25">
      <c r="B21" t="s">
        <v>2215</v>
      </c>
      <c r="C21" s="6">
        <f>C3*SUMPRODUCT($C$3:$K$3,$C9:$K9)</f>
        <v>0</v>
      </c>
      <c r="D21" s="6">
        <f>D3*SUMPRODUCT($C$3:$K$3,$C10:$K10)</f>
        <v>0</v>
      </c>
      <c r="E21" s="6">
        <f>E3*SUMPRODUCT($C$3:$K$3,$C11:$K11)</f>
        <v>112.27919600129643</v>
      </c>
      <c r="F21" s="6">
        <f>F3*SUMPRODUCT($C$3:$K$3,$C12:$K12)</f>
        <v>0</v>
      </c>
      <c r="G21" s="6">
        <f>G3*SUMPRODUCT($C$3:$K$3,$C13:$K13)</f>
        <v>0</v>
      </c>
      <c r="H21" s="6">
        <f>H3*SUMPRODUCT($C$3:$K$3,$C14:$K14)</f>
        <v>0</v>
      </c>
      <c r="I21" s="6">
        <f>I3*SUMPRODUCT($C$3:$K$3,$C15:$K15)</f>
        <v>8.1448125620568583E-7</v>
      </c>
      <c r="J21" s="6">
        <f>J3*SUMPRODUCT($C$3:$K$3,$C16:$K16)</f>
        <v>0</v>
      </c>
      <c r="K21" s="6">
        <f>K3*SUMPRODUCT($C$3:$K$3,$C17:$K17)</f>
        <v>0</v>
      </c>
    </row>
    <row r="25" spans="2:11" x14ac:dyDescent="0.25">
      <c r="B25" t="s">
        <v>2216</v>
      </c>
      <c r="C25" s="6">
        <f>SUM(C21:K21)</f>
        <v>112.27919681577768</v>
      </c>
    </row>
    <row r="26" spans="2:11" x14ac:dyDescent="0.25">
      <c r="B26" t="s">
        <v>2271</v>
      </c>
      <c r="C26">
        <f>SQRT(C25)</f>
        <v>10.596187843549098</v>
      </c>
    </row>
    <row r="27" spans="2:11" x14ac:dyDescent="0.25">
      <c r="B27" t="s">
        <v>2217</v>
      </c>
      <c r="C27" s="6">
        <f>SUM(C20:K20)</f>
        <v>0.23634032588801285</v>
      </c>
      <c r="D27" t="s">
        <v>2267</v>
      </c>
      <c r="E27" s="3">
        <v>0.24</v>
      </c>
    </row>
    <row r="28" spans="2:11" x14ac:dyDescent="0.25">
      <c r="B28" t="s">
        <v>2280</v>
      </c>
      <c r="C28" s="6" t="e">
        <f>C3*LN(C3)</f>
        <v>#NUM!</v>
      </c>
      <c r="D28" s="6" t="e">
        <f t="shared" ref="D28:K28" si="1">D3*LN(D3)</f>
        <v>#NUM!</v>
      </c>
      <c r="E28" s="6">
        <f t="shared" si="1"/>
        <v>-8.3306493420377175E-7</v>
      </c>
      <c r="F28" s="6" t="e">
        <f t="shared" si="1"/>
        <v>#NUM!</v>
      </c>
      <c r="G28" s="6" t="e">
        <f t="shared" si="1"/>
        <v>#NUM!</v>
      </c>
      <c r="H28" s="6" t="e">
        <f t="shared" si="1"/>
        <v>#NUM!</v>
      </c>
      <c r="I28" s="6">
        <f t="shared" si="1"/>
        <v>-1.1661375955092667E-5</v>
      </c>
      <c r="J28" s="6" t="e">
        <f t="shared" si="1"/>
        <v>#NUM!</v>
      </c>
      <c r="K28" s="6" t="e">
        <f t="shared" si="1"/>
        <v>#NUM!</v>
      </c>
    </row>
    <row r="29" spans="2:11" x14ac:dyDescent="0.25">
      <c r="B29" t="s">
        <v>2266</v>
      </c>
      <c r="C29" s="6">
        <f>-SUMIF(C28:K28,"&lt;0")</f>
        <v>1.2494440889296438E-5</v>
      </c>
    </row>
    <row r="30" spans="2:11" x14ac:dyDescent="0.25">
      <c r="B30" t="s">
        <v>2281</v>
      </c>
      <c r="C30" s="6">
        <f>C31*C29</f>
        <v>9.9955527114371517E-6</v>
      </c>
    </row>
    <row r="31" spans="2:11" x14ac:dyDescent="0.25">
      <c r="B31" t="s">
        <v>2282</v>
      </c>
      <c r="C31">
        <v>0.8</v>
      </c>
    </row>
    <row r="32" spans="2:11" x14ac:dyDescent="0.25">
      <c r="B32" t="s">
        <v>2283</v>
      </c>
      <c r="C32" s="6">
        <f>C25-C30</f>
        <v>112.27918682022496</v>
      </c>
    </row>
    <row r="34" spans="1:12" x14ac:dyDescent="0.25">
      <c r="B34" s="5" t="s">
        <v>972</v>
      </c>
      <c r="C34" s="5" t="s">
        <v>2217</v>
      </c>
      <c r="D34" s="5" t="s">
        <v>2203</v>
      </c>
      <c r="E34" s="5" t="s">
        <v>2204</v>
      </c>
      <c r="F34" s="5" t="s">
        <v>2205</v>
      </c>
      <c r="G34" s="5" t="s">
        <v>2206</v>
      </c>
      <c r="H34" s="5" t="s">
        <v>2207</v>
      </c>
      <c r="I34" s="5" t="s">
        <v>2208</v>
      </c>
      <c r="J34" s="5" t="s">
        <v>2209</v>
      </c>
      <c r="K34" s="5" t="s">
        <v>2210</v>
      </c>
      <c r="L34" s="5" t="s">
        <v>2211</v>
      </c>
    </row>
    <row r="35" spans="1:12" x14ac:dyDescent="0.25">
      <c r="B35">
        <f>C26</f>
        <v>10.596187843549098</v>
      </c>
      <c r="C35" s="7">
        <f>C27</f>
        <v>0.23634032588801285</v>
      </c>
      <c r="D35" s="6">
        <f>C3</f>
        <v>0</v>
      </c>
      <c r="E35" s="6">
        <f t="shared" ref="E35:L35" si="2">D3</f>
        <v>0</v>
      </c>
      <c r="F35" s="6">
        <f t="shared" si="2"/>
        <v>0.9999991669347188</v>
      </c>
      <c r="G35" s="6">
        <f t="shared" si="2"/>
        <v>0</v>
      </c>
      <c r="H35" s="6">
        <f t="shared" si="2"/>
        <v>0</v>
      </c>
      <c r="I35" s="6">
        <f t="shared" si="2"/>
        <v>0</v>
      </c>
      <c r="J35" s="6">
        <f t="shared" si="2"/>
        <v>8.3306528113873517E-7</v>
      </c>
      <c r="K35" s="6">
        <f t="shared" si="2"/>
        <v>0</v>
      </c>
      <c r="L35" s="6">
        <f t="shared" si="2"/>
        <v>0</v>
      </c>
    </row>
    <row r="40" spans="1:12" x14ac:dyDescent="0.25">
      <c r="B40" s="5" t="s">
        <v>972</v>
      </c>
      <c r="C40" s="5"/>
      <c r="D40" s="5" t="s">
        <v>2203</v>
      </c>
      <c r="E40" s="5" t="s">
        <v>2204</v>
      </c>
      <c r="F40" s="5" t="s">
        <v>2205</v>
      </c>
      <c r="G40" s="5" t="s">
        <v>2206</v>
      </c>
      <c r="H40" s="5" t="s">
        <v>2207</v>
      </c>
      <c r="I40" s="5" t="s">
        <v>2208</v>
      </c>
      <c r="J40" s="5" t="s">
        <v>2209</v>
      </c>
      <c r="K40" s="5" t="s">
        <v>2210</v>
      </c>
      <c r="L40" s="5" t="s">
        <v>2211</v>
      </c>
    </row>
    <row r="41" spans="1:12" x14ac:dyDescent="0.25">
      <c r="A41" t="s">
        <v>2218</v>
      </c>
      <c r="B41">
        <v>0.69688034239878638</v>
      </c>
      <c r="C41" s="7">
        <v>4.9999997762982147E-3</v>
      </c>
      <c r="D41" s="6">
        <v>3.3540900722154418E-2</v>
      </c>
      <c r="E41" s="6">
        <v>0.44341340595284223</v>
      </c>
      <c r="F41" s="6">
        <v>4.3351496272108049E-3</v>
      </c>
      <c r="G41" s="6">
        <v>0.12833874404335618</v>
      </c>
      <c r="H41" s="6">
        <v>2.6308978835936657E-2</v>
      </c>
      <c r="I41" s="6">
        <v>7.4202781542662841E-2</v>
      </c>
      <c r="J41" s="6">
        <v>3.4655179647428334E-2</v>
      </c>
      <c r="K41" s="6">
        <v>5.4114550469320621E-2</v>
      </c>
      <c r="L41" s="6">
        <v>0.20109030915908774</v>
      </c>
    </row>
    <row r="42" spans="1:12" x14ac:dyDescent="0.25">
      <c r="A42" t="s">
        <v>2219</v>
      </c>
      <c r="B42">
        <v>0.67065168244658413</v>
      </c>
      <c r="C42" s="7">
        <v>1.0000000013836101E-2</v>
      </c>
      <c r="D42" s="6">
        <v>3.3193693722197604E-2</v>
      </c>
      <c r="E42" s="6">
        <v>0.43276917901503942</v>
      </c>
      <c r="F42" s="6">
        <v>4.7175185936414619E-3</v>
      </c>
      <c r="G42" s="6">
        <v>0.13393017019780776</v>
      </c>
      <c r="H42" s="6">
        <v>2.491126194492331E-2</v>
      </c>
      <c r="I42" s="6">
        <v>7.9533275990755339E-2</v>
      </c>
      <c r="J42" s="6">
        <v>3.2964554774014734E-2</v>
      </c>
      <c r="K42" s="6">
        <v>5.3874148490638707E-2</v>
      </c>
      <c r="L42" s="6">
        <v>0.2041061972709817</v>
      </c>
    </row>
    <row r="43" spans="1:12" x14ac:dyDescent="0.25">
      <c r="A43" t="s">
        <v>2220</v>
      </c>
      <c r="B43">
        <v>0.64506069349255846</v>
      </c>
      <c r="C43" s="7">
        <v>1.5000000013391135E-2</v>
      </c>
      <c r="D43" s="6">
        <v>3.2831666630371764E-2</v>
      </c>
      <c r="E43" s="6">
        <v>0.42202798250162066</v>
      </c>
      <c r="F43" s="6">
        <v>5.0891707290619502E-3</v>
      </c>
      <c r="G43" s="6">
        <v>0.13959125878710507</v>
      </c>
      <c r="H43" s="6">
        <v>2.3519056146374995E-2</v>
      </c>
      <c r="I43" s="6">
        <v>8.5081657040657732E-2</v>
      </c>
      <c r="J43" s="6">
        <v>3.1297494685929371E-2</v>
      </c>
      <c r="K43" s="6">
        <v>5.3611315537270249E-2</v>
      </c>
      <c r="L43" s="6">
        <v>0.20695039794160797</v>
      </c>
    </row>
    <row r="44" spans="1:12" x14ac:dyDescent="0.25">
      <c r="A44" t="s">
        <v>2221</v>
      </c>
      <c r="B44">
        <v>0.62020304825503003</v>
      </c>
      <c r="C44" s="7">
        <v>2.0000000016526139E-2</v>
      </c>
      <c r="D44" s="6">
        <v>3.2457386435742211E-2</v>
      </c>
      <c r="E44" s="6">
        <v>0.41118353475611441</v>
      </c>
      <c r="F44" s="6">
        <v>5.4673703542969026E-3</v>
      </c>
      <c r="G44" s="6">
        <v>0.14530325195164237</v>
      </c>
      <c r="H44" s="6">
        <v>2.2139009723900222E-2</v>
      </c>
      <c r="I44" s="6">
        <v>9.0856122305652542E-2</v>
      </c>
      <c r="J44" s="6">
        <v>2.9642415419213385E-2</v>
      </c>
      <c r="K44" s="6">
        <v>5.3332083052391795E-2</v>
      </c>
      <c r="L44" s="6">
        <v>0.20961882600104617</v>
      </c>
    </row>
    <row r="45" spans="1:12" x14ac:dyDescent="0.25">
      <c r="A45" t="s">
        <v>2222</v>
      </c>
      <c r="B45">
        <v>0.59614366451539402</v>
      </c>
      <c r="C45" s="7">
        <v>2.5000000014149176E-2</v>
      </c>
      <c r="D45" s="6">
        <v>3.2074943343095179E-2</v>
      </c>
      <c r="E45" s="6">
        <v>0.40024852852665188</v>
      </c>
      <c r="F45" s="6">
        <v>5.8563621074345226E-3</v>
      </c>
      <c r="G45" s="6">
        <v>0.15105442773864622</v>
      </c>
      <c r="H45" s="6">
        <v>2.0767713526735811E-2</v>
      </c>
      <c r="I45" s="6">
        <v>9.6851599119264151E-2</v>
      </c>
      <c r="J45" s="6">
        <v>2.8005601795866399E-2</v>
      </c>
      <c r="K45" s="6">
        <v>5.3035146934159692E-2</v>
      </c>
      <c r="L45" s="6">
        <v>0.21210567690814611</v>
      </c>
    </row>
    <row r="46" spans="1:12" x14ac:dyDescent="0.25">
      <c r="A46" t="s">
        <v>2223</v>
      </c>
      <c r="B46">
        <v>0.57292481146974639</v>
      </c>
      <c r="C46" s="7">
        <v>3.0000000014263471E-2</v>
      </c>
      <c r="D46" s="6">
        <v>3.1682226282906546E-2</v>
      </c>
      <c r="E46" s="6">
        <v>0.38923812937189339</v>
      </c>
      <c r="F46" s="6">
        <v>6.2505773762747312E-3</v>
      </c>
      <c r="G46" s="6">
        <v>0.15684007327512922</v>
      </c>
      <c r="H46" s="6">
        <v>1.9406628680909602E-2</v>
      </c>
      <c r="I46" s="6">
        <v>0.10307088490015184</v>
      </c>
      <c r="J46" s="6">
        <v>2.6381757195857683E-2</v>
      </c>
      <c r="K46" s="6">
        <v>5.2722036325759843E-2</v>
      </c>
      <c r="L46" s="6">
        <v>0.21440768659111709</v>
      </c>
    </row>
    <row r="47" spans="1:12" x14ac:dyDescent="0.25">
      <c r="A47" t="s">
        <v>2224</v>
      </c>
      <c r="B47">
        <v>0.55061564942024899</v>
      </c>
      <c r="C47" s="7">
        <v>3.5000000015442553E-2</v>
      </c>
      <c r="D47" s="6">
        <v>3.1279863113867115E-2</v>
      </c>
      <c r="E47" s="6">
        <v>0.37816455808744487</v>
      </c>
      <c r="F47" s="6">
        <v>6.6505157108712682E-3</v>
      </c>
      <c r="G47" s="6">
        <v>0.16265185596631981</v>
      </c>
      <c r="H47" s="6">
        <v>1.8054896711599423E-2</v>
      </c>
      <c r="I47" s="6">
        <v>0.10951300786038214</v>
      </c>
      <c r="J47" s="6">
        <v>2.4771518400368203E-2</v>
      </c>
      <c r="K47" s="6">
        <v>5.2392595982019195E-2</v>
      </c>
      <c r="L47" s="6">
        <v>0.21652118816712793</v>
      </c>
    </row>
    <row r="48" spans="1:12" x14ac:dyDescent="0.25">
      <c r="A48" t="s">
        <v>2225</v>
      </c>
      <c r="B48">
        <v>0.52929669280764458</v>
      </c>
      <c r="C48" s="7">
        <v>4.0000000014380296E-2</v>
      </c>
      <c r="D48" s="6">
        <v>3.0868232254381577E-2</v>
      </c>
      <c r="E48" s="6">
        <v>0.36703920599563988</v>
      </c>
      <c r="F48" s="6">
        <v>7.056954672323118E-3</v>
      </c>
      <c r="G48" s="6">
        <v>0.16848169434447344</v>
      </c>
      <c r="H48" s="6">
        <v>1.6711449962712139E-2</v>
      </c>
      <c r="I48" s="6">
        <v>0.11617736858739051</v>
      </c>
      <c r="J48" s="6">
        <v>2.3176199271711346E-2</v>
      </c>
      <c r="K48" s="6">
        <v>5.2046525697501948E-2</v>
      </c>
      <c r="L48" s="6">
        <v>0.21844236921386617</v>
      </c>
    </row>
    <row r="49" spans="1:12" x14ac:dyDescent="0.25">
      <c r="A49" t="s">
        <v>2226</v>
      </c>
      <c r="B49">
        <v>0.50905154188109492</v>
      </c>
      <c r="C49" s="7">
        <v>4.5000000014628457E-2</v>
      </c>
      <c r="D49" s="6">
        <v>3.044669442755325E-2</v>
      </c>
      <c r="E49" s="6">
        <v>0.35587286598354073</v>
      </c>
      <c r="F49" s="6">
        <v>7.4684360625833692E-3</v>
      </c>
      <c r="G49" s="6">
        <v>0.17432303768418977</v>
      </c>
      <c r="H49" s="6">
        <v>1.5376301583410898E-2</v>
      </c>
      <c r="I49" s="6">
        <v>0.12306560207873417</v>
      </c>
      <c r="J49" s="6">
        <v>2.1594649879651814E-2</v>
      </c>
      <c r="K49" s="6">
        <v>5.1684139583525503E-2</v>
      </c>
      <c r="L49" s="6">
        <v>0.22016827271681069</v>
      </c>
    </row>
    <row r="50" spans="1:12" x14ac:dyDescent="0.25">
      <c r="A50" t="s">
        <v>2227</v>
      </c>
      <c r="B50">
        <v>0.48997902563992668</v>
      </c>
      <c r="C50" s="7">
        <v>5.0000000014196633E-2</v>
      </c>
      <c r="D50" s="6">
        <v>3.0015186212650601E-2</v>
      </c>
      <c r="E50" s="6">
        <v>0.34467455909236572</v>
      </c>
      <c r="F50" s="6">
        <v>7.88471540980565E-3</v>
      </c>
      <c r="G50" s="6">
        <v>0.18016888987777183</v>
      </c>
      <c r="H50" s="6">
        <v>1.4049076638983823E-2</v>
      </c>
      <c r="I50" s="6">
        <v>0.13017955182294319</v>
      </c>
      <c r="J50" s="6">
        <v>2.0026950041711723E-2</v>
      </c>
      <c r="K50" s="6">
        <v>5.1305379105811129E-2</v>
      </c>
      <c r="L50" s="6">
        <v>0.22169569179795626</v>
      </c>
    </row>
    <row r="51" spans="1:12" x14ac:dyDescent="0.25">
      <c r="A51" t="s">
        <v>2228</v>
      </c>
      <c r="B51">
        <v>0.47218853033398511</v>
      </c>
      <c r="C51" s="7">
        <v>5.5000000013745019E-2</v>
      </c>
      <c r="D51" s="6">
        <v>2.9573395973568097E-2</v>
      </c>
      <c r="E51" s="6">
        <v>0.33345144641781327</v>
      </c>
      <c r="F51" s="6">
        <v>8.3054162607078767E-3</v>
      </c>
      <c r="G51" s="6">
        <v>0.18601273079782454</v>
      </c>
      <c r="H51" s="6">
        <v>1.2729597891241147E-2</v>
      </c>
      <c r="I51" s="6">
        <v>0.1375227436735916</v>
      </c>
      <c r="J51" s="6">
        <v>1.8473087611992466E-2</v>
      </c>
      <c r="K51" s="6">
        <v>5.091016977824861E-2</v>
      </c>
      <c r="L51" s="6">
        <v>0.22302141159501235</v>
      </c>
    </row>
    <row r="52" spans="1:12" x14ac:dyDescent="0.25">
      <c r="A52" t="s">
        <v>2229</v>
      </c>
      <c r="B52">
        <v>0.45580078116358203</v>
      </c>
      <c r="C52" s="7">
        <v>6.0000000013270161E-2</v>
      </c>
      <c r="D52" s="6">
        <v>2.9120945512599253E-2</v>
      </c>
      <c r="E52" s="6">
        <v>0.32220815059163554</v>
      </c>
      <c r="F52" s="6">
        <v>8.730410592925196E-3</v>
      </c>
      <c r="G52" s="6">
        <v>0.19184835198833888</v>
      </c>
      <c r="H52" s="6">
        <v>1.1417790094705985E-2</v>
      </c>
      <c r="I52" s="6">
        <v>0.14510081684454687</v>
      </c>
      <c r="J52" s="6">
        <v>1.6933337243341402E-2</v>
      </c>
      <c r="K52" s="6">
        <v>5.0498295779516339E-2</v>
      </c>
      <c r="L52" s="6">
        <v>0.22414190135239057</v>
      </c>
    </row>
    <row r="53" spans="1:12" x14ac:dyDescent="0.25">
      <c r="A53" t="s">
        <v>2230</v>
      </c>
      <c r="B53">
        <v>0.44094577064349127</v>
      </c>
      <c r="C53" s="7">
        <v>6.500000001276976E-2</v>
      </c>
      <c r="D53" s="6">
        <v>2.8657260408341993E-2</v>
      </c>
      <c r="E53" s="6">
        <v>0.31094584323516766</v>
      </c>
      <c r="F53" s="6">
        <v>9.1596853342595687E-3</v>
      </c>
      <c r="G53" s="6">
        <v>0.19767008636436398</v>
      </c>
      <c r="H53" s="6">
        <v>1.0113817192265432E-2</v>
      </c>
      <c r="I53" s="6">
        <v>0.1529226192482967</v>
      </c>
      <c r="J53" s="6">
        <v>1.5408142372873841E-2</v>
      </c>
      <c r="K53" s="6">
        <v>5.0069412998435169E-2</v>
      </c>
      <c r="L53" s="6">
        <v>0.2250531328459956</v>
      </c>
    </row>
    <row r="54" spans="1:12" x14ac:dyDescent="0.25">
      <c r="A54" t="s">
        <v>2231</v>
      </c>
      <c r="B54">
        <v>0.42776010630759298</v>
      </c>
      <c r="C54" s="7">
        <v>7.0000000012240521E-2</v>
      </c>
      <c r="D54" s="6">
        <v>2.8181478703170334E-2</v>
      </c>
      <c r="E54" s="6">
        <v>0.29966075883166959</v>
      </c>
      <c r="F54" s="6">
        <v>9.5933837918179762E-3</v>
      </c>
      <c r="G54" s="6">
        <v>0.2034729757014434</v>
      </c>
      <c r="H54" s="6">
        <v>8.8182137051994788E-3</v>
      </c>
      <c r="I54" s="6">
        <v>0.16100181033342334</v>
      </c>
      <c r="J54" s="6">
        <v>1.3898145907001573E-2</v>
      </c>
      <c r="K54" s="6">
        <v>4.9622995977974392E-2</v>
      </c>
      <c r="L54" s="6">
        <v>0.22575023704829986</v>
      </c>
    </row>
    <row r="55" spans="1:12" x14ac:dyDescent="0.25">
      <c r="A55" t="s">
        <v>2232</v>
      </c>
      <c r="B55">
        <v>0.41638301197966376</v>
      </c>
      <c r="C55" s="7">
        <v>7.5000000011677226E-2</v>
      </c>
      <c r="D55" s="6">
        <v>2.7692314843265391E-2</v>
      </c>
      <c r="E55" s="6">
        <v>0.28834168503563795</v>
      </c>
      <c r="F55" s="6">
        <v>1.0031840628373079E-2</v>
      </c>
      <c r="G55" s="6">
        <v>0.20925299840370112</v>
      </c>
      <c r="H55" s="6">
        <v>7.5321103473443424E-3</v>
      </c>
      <c r="I55" s="6">
        <v>0.16935949112670684</v>
      </c>
      <c r="J55" s="6">
        <v>1.2404213396196736E-2</v>
      </c>
      <c r="K55" s="6">
        <v>4.9158271031518451E-2</v>
      </c>
      <c r="L55" s="6">
        <v>0.22622707518725607</v>
      </c>
    </row>
    <row r="56" spans="1:12" x14ac:dyDescent="0.25">
      <c r="A56" t="s">
        <v>2233</v>
      </c>
      <c r="B56">
        <v>0.40692727093988007</v>
      </c>
      <c r="C56" s="7">
        <v>8.0000000011068051E-2</v>
      </c>
      <c r="D56" s="6">
        <v>2.7177386231534786E-2</v>
      </c>
      <c r="E56" s="6">
        <v>0.2769716812550167</v>
      </c>
      <c r="F56" s="6">
        <v>1.0477149273398212E-2</v>
      </c>
      <c r="G56" s="6">
        <v>0.21501277024512722</v>
      </c>
      <c r="H56" s="6">
        <v>6.2586638739562219E-3</v>
      </c>
      <c r="I56" s="6">
        <v>0.17803199499218811</v>
      </c>
      <c r="J56" s="6">
        <v>1.0926504588773155E-2</v>
      </c>
      <c r="K56" s="6">
        <v>4.8669336259172434E-2</v>
      </c>
      <c r="L56" s="6">
        <v>0.2264745132808331</v>
      </c>
    </row>
    <row r="57" spans="1:12" x14ac:dyDescent="0.25">
      <c r="A57" t="s">
        <v>2234</v>
      </c>
      <c r="B57">
        <v>0.3995683829468758</v>
      </c>
      <c r="C57" s="7">
        <v>8.5000000010394053E-2</v>
      </c>
      <c r="D57" s="6">
        <v>2.6651740101158929E-2</v>
      </c>
      <c r="E57" s="6">
        <v>0.26549516256698458</v>
      </c>
      <c r="F57" s="6">
        <v>1.0930385357657722E-2</v>
      </c>
      <c r="G57" s="6">
        <v>0.22074557586012955</v>
      </c>
      <c r="H57" s="6">
        <v>5.0014659480020667E-3</v>
      </c>
      <c r="I57" s="6">
        <v>0.1870692311118593</v>
      </c>
      <c r="J57" s="6">
        <v>9.4656142447169973E-3</v>
      </c>
      <c r="K57" s="6">
        <v>4.8162949251816557E-2</v>
      </c>
      <c r="L57" s="6">
        <v>0.2264778755576741</v>
      </c>
    </row>
    <row r="58" spans="1:12" x14ac:dyDescent="0.25">
      <c r="A58" t="s">
        <v>2235</v>
      </c>
      <c r="B58">
        <v>0.39439494146402337</v>
      </c>
      <c r="C58" s="7">
        <v>9.0000000009646294E-2</v>
      </c>
      <c r="D58" s="6">
        <v>2.6100550205239725E-2</v>
      </c>
      <c r="E58" s="6">
        <v>0.25383748003145057</v>
      </c>
      <c r="F58" s="6">
        <v>1.1393850023317146E-2</v>
      </c>
      <c r="G58" s="6">
        <v>0.22646166582847349</v>
      </c>
      <c r="H58" s="6">
        <v>3.7689852918960953E-3</v>
      </c>
      <c r="I58" s="6">
        <v>0.19656790737716343</v>
      </c>
      <c r="J58" s="6">
        <v>8.0218535586309338E-3</v>
      </c>
      <c r="K58" s="6">
        <v>4.7631717645592063E-2</v>
      </c>
      <c r="L58" s="6">
        <v>0.22621599003823634</v>
      </c>
    </row>
    <row r="59" spans="1:12" x14ac:dyDescent="0.25">
      <c r="A59" t="s">
        <v>2236</v>
      </c>
      <c r="B59">
        <v>0.39438288173426306</v>
      </c>
      <c r="C59" s="7">
        <v>9.4999999999991189E-2</v>
      </c>
      <c r="D59" s="6">
        <v>2.8806784682945362E-2</v>
      </c>
      <c r="E59" s="6">
        <v>0.25384531951708017</v>
      </c>
      <c r="F59" s="6">
        <v>1.1707204607644512E-2</v>
      </c>
      <c r="G59" s="6">
        <v>0.22660067866952552</v>
      </c>
      <c r="H59" s="6">
        <v>1.2491711527347076E-3</v>
      </c>
      <c r="I59" s="6">
        <v>0.19680200047491536</v>
      </c>
      <c r="J59" s="6">
        <v>6.9788308068346547E-3</v>
      </c>
      <c r="K59" s="6">
        <v>4.7697102383720207E-2</v>
      </c>
      <c r="L59" s="6">
        <v>0.22631290770459941</v>
      </c>
    </row>
    <row r="60" spans="1:12" x14ac:dyDescent="0.25">
      <c r="A60" t="s">
        <v>2237</v>
      </c>
      <c r="B60">
        <v>0.39578144852085984</v>
      </c>
      <c r="C60" s="7">
        <v>0.10000099999999999</v>
      </c>
      <c r="D60" s="6">
        <v>3.071112767303872E-2</v>
      </c>
      <c r="E60" s="6">
        <v>0.2538728712866134</v>
      </c>
      <c r="F60" s="6">
        <v>1.2808485188732545E-2</v>
      </c>
      <c r="G60" s="6">
        <v>0.22708923747807497</v>
      </c>
      <c r="H60" s="6">
        <v>0</v>
      </c>
      <c r="I60" s="6">
        <v>0.1976247175999076</v>
      </c>
      <c r="J60" s="6">
        <v>3.3131410111933704E-3</v>
      </c>
      <c r="K60" s="6">
        <v>4.7926896189209346E-2</v>
      </c>
      <c r="L60" s="6">
        <v>0.22665352357322993</v>
      </c>
    </row>
    <row r="61" spans="1:12" x14ac:dyDescent="0.25">
      <c r="A61" t="s">
        <v>2238</v>
      </c>
      <c r="B61">
        <v>0.39703511728985569</v>
      </c>
      <c r="C61" s="7">
        <v>0.10500000000000594</v>
      </c>
      <c r="D61" s="6">
        <v>1.4841932725868085E-2</v>
      </c>
      <c r="E61" s="6">
        <v>0.25404842489790486</v>
      </c>
      <c r="F61" s="6">
        <v>1.9825594664107972E-2</v>
      </c>
      <c r="G61" s="6">
        <v>0.23020222312734823</v>
      </c>
      <c r="H61" s="6">
        <v>0</v>
      </c>
      <c r="I61" s="6">
        <v>0.2028668840672698</v>
      </c>
      <c r="J61" s="6">
        <v>0</v>
      </c>
      <c r="K61" s="6">
        <v>4.9391090071832178E-2</v>
      </c>
      <c r="L61" s="6">
        <v>0.2288238504456688</v>
      </c>
    </row>
    <row r="62" spans="1:12" x14ac:dyDescent="0.25">
      <c r="A62" t="s">
        <v>2239</v>
      </c>
      <c r="B62">
        <v>0.3980680648676812</v>
      </c>
      <c r="C62" s="7">
        <v>0.11000000000537405</v>
      </c>
      <c r="D62" s="6">
        <v>2.3032200518014981E-2</v>
      </c>
      <c r="E62" s="6">
        <v>0.19654986681111</v>
      </c>
      <c r="F62" s="6">
        <v>1.362645295189543E-2</v>
      </c>
      <c r="G62" s="6">
        <v>0.25026969290757112</v>
      </c>
      <c r="H62" s="6">
        <v>8.7849468182257291E-5</v>
      </c>
      <c r="I62" s="6">
        <v>0.24904494020740187</v>
      </c>
      <c r="J62" s="6">
        <v>2.1512720909996506E-3</v>
      </c>
      <c r="K62" s="6">
        <v>4.4951144243610089E-2</v>
      </c>
      <c r="L62" s="6">
        <v>0.2202865808012146</v>
      </c>
    </row>
    <row r="63" spans="1:12" x14ac:dyDescent="0.25">
      <c r="A63" t="s">
        <v>2240</v>
      </c>
      <c r="B63">
        <v>0.40685633682829681</v>
      </c>
      <c r="C63" s="7">
        <v>0.11500000002907</v>
      </c>
      <c r="D63" s="6">
        <v>2.1618778411275227E-2</v>
      </c>
      <c r="E63" s="6">
        <v>0.17398812097488253</v>
      </c>
      <c r="F63" s="6">
        <v>1.4475924226357869E-2</v>
      </c>
      <c r="G63" s="6">
        <v>0.25674961836267574</v>
      </c>
      <c r="H63" s="6">
        <v>4.96047739267412E-6</v>
      </c>
      <c r="I63" s="6">
        <v>0.27305611172149497</v>
      </c>
      <c r="J63" s="6">
        <v>8.5769775595825426E-4</v>
      </c>
      <c r="K63" s="6">
        <v>4.3847834287142409E-2</v>
      </c>
      <c r="L63" s="6">
        <v>0.21540095378282051</v>
      </c>
    </row>
    <row r="64" spans="1:12" x14ac:dyDescent="0.25">
      <c r="A64" t="s">
        <v>2241</v>
      </c>
      <c r="B64">
        <v>0.42333349374022239</v>
      </c>
      <c r="C64" s="7">
        <v>0.12000000001740778</v>
      </c>
      <c r="D64" s="6">
        <v>2.0097258244601644E-2</v>
      </c>
      <c r="E64" s="6">
        <v>0.15168271013088105</v>
      </c>
      <c r="F64" s="6">
        <v>1.579570579696921E-2</v>
      </c>
      <c r="G64" s="6">
        <v>0.26143005120277035</v>
      </c>
      <c r="H64" s="6">
        <v>1.098011226864208E-6</v>
      </c>
      <c r="I64" s="6">
        <v>0.30550336694521635</v>
      </c>
      <c r="J64" s="6">
        <v>3.837778097815797E-4</v>
      </c>
      <c r="K64" s="6">
        <v>4.368831123035502E-2</v>
      </c>
      <c r="L64" s="6">
        <v>0.20141772062819804</v>
      </c>
    </row>
    <row r="65" spans="1:12" x14ac:dyDescent="0.25">
      <c r="A65" t="s">
        <v>2242</v>
      </c>
      <c r="B65" s="12">
        <v>0.43421723291426845</v>
      </c>
      <c r="C65" s="9">
        <v>0.12500000038290487</v>
      </c>
      <c r="D65" s="5">
        <v>1.8024660414772527E-2</v>
      </c>
      <c r="E65" s="5">
        <v>0.12417074523486112</v>
      </c>
      <c r="F65" s="5">
        <v>1.650797255561047E-2</v>
      </c>
      <c r="G65" s="5">
        <v>0.26672510390289178</v>
      </c>
      <c r="H65" s="5">
        <v>0</v>
      </c>
      <c r="I65" s="5">
        <v>0.33543091648619716</v>
      </c>
      <c r="J65" s="5">
        <v>3.9424679127392147E-5</v>
      </c>
      <c r="K65" s="5">
        <v>4.0706623034368679E-2</v>
      </c>
      <c r="L65" s="5">
        <v>0.19839455369217088</v>
      </c>
    </row>
    <row r="66" spans="1:12" x14ac:dyDescent="0.25">
      <c r="A66" t="s">
        <v>2243</v>
      </c>
      <c r="B66">
        <v>0.44452658538309447</v>
      </c>
      <c r="C66" s="7">
        <v>0.13000000026858177</v>
      </c>
      <c r="D66" s="6">
        <v>-9.9999999999753064E-7</v>
      </c>
      <c r="E66" s="6">
        <v>0.10905944166356929</v>
      </c>
      <c r="F66" s="6">
        <v>1.9265561192316635E-2</v>
      </c>
      <c r="G66" s="6">
        <v>0.27232040534629565</v>
      </c>
      <c r="H66" s="6">
        <v>0</v>
      </c>
      <c r="I66" s="6">
        <v>0.36250061286724905</v>
      </c>
      <c r="J66" s="6">
        <v>1.2884124155712077E-6</v>
      </c>
      <c r="K66" s="6">
        <v>4.2572525933250956E-2</v>
      </c>
      <c r="L66" s="6">
        <v>0.19428116458490299</v>
      </c>
    </row>
    <row r="67" spans="1:12" x14ac:dyDescent="0.25">
      <c r="A67" t="s">
        <v>2244</v>
      </c>
      <c r="B67">
        <v>0.46964000832683916</v>
      </c>
      <c r="C67" s="7">
        <v>0.13500000003043577</v>
      </c>
      <c r="D67" s="6">
        <v>1.3772865744152795E-2</v>
      </c>
      <c r="E67" s="6">
        <v>7.7752635253632144E-2</v>
      </c>
      <c r="F67" s="6">
        <v>1.8690510856405277E-2</v>
      </c>
      <c r="G67" s="6">
        <v>0.26890899018285452</v>
      </c>
      <c r="H67" s="6">
        <v>0</v>
      </c>
      <c r="I67" s="6">
        <v>0.40790545778480009</v>
      </c>
      <c r="J67" s="6">
        <v>8.3306528113873517E-7</v>
      </c>
      <c r="K67" s="6">
        <v>3.5954049147155512E-2</v>
      </c>
      <c r="L67" s="6">
        <v>0.17701465796571858</v>
      </c>
    </row>
    <row r="68" spans="1:12" x14ac:dyDescent="0.25">
      <c r="A68" t="s">
        <v>2245</v>
      </c>
      <c r="B68">
        <v>0.4824080635600913</v>
      </c>
      <c r="C68" s="7">
        <v>0.13999999989048098</v>
      </c>
      <c r="D68" s="6">
        <v>-9.9999999999926537E-7</v>
      </c>
      <c r="E68" s="6">
        <v>6.6493080211465203E-2</v>
      </c>
      <c r="F68" s="6">
        <v>1.9959640793369034E-2</v>
      </c>
      <c r="G68" s="6">
        <v>0.26957039796340371</v>
      </c>
      <c r="H68" s="6">
        <v>0</v>
      </c>
      <c r="I68" s="6">
        <v>0.44411091516689</v>
      </c>
      <c r="J68" s="6">
        <v>8.3306528113873517E-7</v>
      </c>
      <c r="K68" s="6">
        <v>3.5431895769682246E-2</v>
      </c>
      <c r="L68" s="6">
        <v>0.16443423702990895</v>
      </c>
    </row>
    <row r="69" spans="1:12" x14ac:dyDescent="0.25">
      <c r="A69" t="s">
        <v>2246</v>
      </c>
      <c r="B69">
        <v>0.51748831914225646</v>
      </c>
      <c r="C69" s="7">
        <v>0.1449999999689566</v>
      </c>
      <c r="D69" s="6">
        <v>9.6213026059513949E-3</v>
      </c>
      <c r="E69" s="6">
        <v>4.4938727327898144E-2</v>
      </c>
      <c r="F69" s="6">
        <v>2.1056865200640668E-2</v>
      </c>
      <c r="G69" s="6">
        <v>0.25940737986691081</v>
      </c>
      <c r="H69" s="6">
        <v>0</v>
      </c>
      <c r="I69" s="6">
        <v>0.49288627054415207</v>
      </c>
      <c r="J69" s="6">
        <v>8.3306528113873517E-7</v>
      </c>
      <c r="K69" s="6">
        <v>3.1134570388515272E-2</v>
      </c>
      <c r="L69" s="6">
        <v>0.14095405100065037</v>
      </c>
    </row>
    <row r="70" spans="1:12" x14ac:dyDescent="0.25">
      <c r="A70" t="s">
        <v>2247</v>
      </c>
      <c r="B70">
        <v>0.53840432192630239</v>
      </c>
      <c r="C70" s="7">
        <v>0.15000000002689179</v>
      </c>
      <c r="D70" s="6">
        <v>-9.9999999999926537E-7</v>
      </c>
      <c r="E70" s="6">
        <v>3.4087813760250329E-2</v>
      </c>
      <c r="F70" s="6">
        <v>2.2335279990839483E-2</v>
      </c>
      <c r="G70" s="6">
        <v>0.25342299617291841</v>
      </c>
      <c r="H70" s="6">
        <v>0</v>
      </c>
      <c r="I70" s="6">
        <v>0.53393939829880832</v>
      </c>
      <c r="J70" s="6">
        <v>8.3306528113873517E-7</v>
      </c>
      <c r="K70" s="6">
        <v>2.8978376382506745E-2</v>
      </c>
      <c r="L70" s="6">
        <v>0.12723630232939567</v>
      </c>
    </row>
    <row r="71" spans="1:12" x14ac:dyDescent="0.25">
      <c r="A71" t="s">
        <v>2248</v>
      </c>
      <c r="B71">
        <v>0.57655092796282359</v>
      </c>
      <c r="C71" s="7">
        <v>0.15499999998392594</v>
      </c>
      <c r="D71" s="6">
        <v>5.3683254092821066E-3</v>
      </c>
      <c r="E71" s="6">
        <v>2.0902101108932081E-2</v>
      </c>
      <c r="F71" s="6">
        <v>2.3599958908916991E-2</v>
      </c>
      <c r="G71" s="6">
        <v>0.23544063138170218</v>
      </c>
      <c r="H71" s="6">
        <v>0</v>
      </c>
      <c r="I71" s="6">
        <v>0.58721012189362887</v>
      </c>
      <c r="J71" s="6">
        <v>8.3306528113873517E-7</v>
      </c>
      <c r="K71" s="6">
        <v>2.4378705912540002E-2</v>
      </c>
      <c r="L71" s="6">
        <v>0.10309932231971668</v>
      </c>
    </row>
    <row r="72" spans="1:12" x14ac:dyDescent="0.25">
      <c r="A72" t="s">
        <v>2249</v>
      </c>
      <c r="B72">
        <v>0.61201851798530627</v>
      </c>
      <c r="C72" s="7">
        <v>0.16000000004871509</v>
      </c>
      <c r="D72" s="6">
        <v>3.5175213597207554E-3</v>
      </c>
      <c r="E72" s="6">
        <v>1.2864064927862488E-2</v>
      </c>
      <c r="F72" s="6">
        <v>2.501160300847783E-2</v>
      </c>
      <c r="G72" s="6">
        <v>0.21632363159238388</v>
      </c>
      <c r="H72" s="6">
        <v>0</v>
      </c>
      <c r="I72" s="6">
        <v>0.6389622670377666</v>
      </c>
      <c r="J72" s="6">
        <v>8.3306528113873517E-7</v>
      </c>
      <c r="K72" s="6">
        <v>2.0316463030121822E-2</v>
      </c>
      <c r="L72" s="6">
        <v>8.3003615978385695E-2</v>
      </c>
    </row>
    <row r="73" spans="1:12" x14ac:dyDescent="0.25">
      <c r="A73" t="s">
        <v>2250</v>
      </c>
      <c r="B73">
        <v>0.64778699650811566</v>
      </c>
      <c r="C73" s="7">
        <v>0.16500000014521074</v>
      </c>
      <c r="D73" s="6">
        <v>2.2730724507759406E-3</v>
      </c>
      <c r="E73" s="6">
        <v>-9.9999999999926537E-7</v>
      </c>
      <c r="F73" s="6">
        <v>2.6344207439935968E-2</v>
      </c>
      <c r="G73" s="6">
        <v>0.19938432415207852</v>
      </c>
      <c r="H73" s="6">
        <v>0</v>
      </c>
      <c r="I73" s="6">
        <v>0.68760543595617407</v>
      </c>
      <c r="J73" s="6">
        <v>8.3306528113873517E-7</v>
      </c>
      <c r="K73" s="6">
        <v>1.6866420519475001E-2</v>
      </c>
      <c r="L73" s="6">
        <v>6.7526706416279114E-2</v>
      </c>
    </row>
    <row r="74" spans="1:12" x14ac:dyDescent="0.25">
      <c r="A74" t="s">
        <v>2251</v>
      </c>
      <c r="B74">
        <v>0.6970472256681185</v>
      </c>
      <c r="C74" s="7">
        <v>0.17000000017597944</v>
      </c>
      <c r="D74" s="6">
        <v>9.3830918669225109E-4</v>
      </c>
      <c r="E74" s="6">
        <v>3.3744912067024064E-3</v>
      </c>
      <c r="F74" s="6">
        <v>2.8227002671451257E-2</v>
      </c>
      <c r="G74" s="6">
        <v>0.16068784294350502</v>
      </c>
      <c r="H74" s="6">
        <v>0</v>
      </c>
      <c r="I74" s="6">
        <v>0.75203520402358082</v>
      </c>
      <c r="J74" s="6">
        <v>8.3306528113873517E-7</v>
      </c>
      <c r="K74" s="6">
        <v>1.1222384221729984E-2</v>
      </c>
      <c r="L74" s="6">
        <v>4.3513932681058451E-2</v>
      </c>
    </row>
    <row r="75" spans="1:12" x14ac:dyDescent="0.25">
      <c r="A75" t="s">
        <v>2252</v>
      </c>
      <c r="B75">
        <v>0.74772392279889732</v>
      </c>
      <c r="C75" s="7">
        <v>0.17499999996499471</v>
      </c>
      <c r="D75" s="6">
        <v>3.2158224873011257E-4</v>
      </c>
      <c r="E75" s="6">
        <v>1.2534451147469792E-3</v>
      </c>
      <c r="F75" s="6">
        <v>3.020763658938631E-2</v>
      </c>
      <c r="G75" s="6">
        <v>0.12241105440644862</v>
      </c>
      <c r="H75" s="6">
        <v>0</v>
      </c>
      <c r="I75" s="6">
        <v>0.81334341930041298</v>
      </c>
      <c r="J75" s="6">
        <v>8.3306528113873517E-7</v>
      </c>
      <c r="K75" s="6">
        <v>6.5511124077893461E-3</v>
      </c>
      <c r="L75" s="6">
        <v>2.5910916867204439E-2</v>
      </c>
    </row>
    <row r="76" spans="1:12" x14ac:dyDescent="0.25">
      <c r="A76" t="s">
        <v>2253</v>
      </c>
      <c r="B76">
        <v>0.80490413456901533</v>
      </c>
      <c r="C76" s="7">
        <v>0.18000000019193749</v>
      </c>
      <c r="D76" s="6">
        <v>6.3331401011914844E-5</v>
      </c>
      <c r="E76" s="6">
        <v>-9.9999999999991589E-7</v>
      </c>
      <c r="F76" s="6">
        <v>3.2770291605139536E-2</v>
      </c>
      <c r="G76" s="6">
        <v>7.6043407647871125E-2</v>
      </c>
      <c r="H76" s="6">
        <v>0</v>
      </c>
      <c r="I76" s="6">
        <v>0.87718902833693957</v>
      </c>
      <c r="J76" s="6">
        <v>8.3306528113873517E-7</v>
      </c>
      <c r="K76" s="6">
        <v>2.5621190764229004E-3</v>
      </c>
      <c r="L76" s="6">
        <v>1.1371988867333805E-2</v>
      </c>
    </row>
    <row r="77" spans="1:12" x14ac:dyDescent="0.25">
      <c r="A77" t="s">
        <v>2254</v>
      </c>
      <c r="B77">
        <v>0.87542799019439232</v>
      </c>
      <c r="C77" s="7">
        <v>0.18500000021661103</v>
      </c>
      <c r="D77" s="6">
        <v>-9.999999999999972E-7</v>
      </c>
      <c r="E77" s="6">
        <v>6.9937269998251675E-6</v>
      </c>
      <c r="F77" s="6">
        <v>3.7795561967581021E-2</v>
      </c>
      <c r="G77" s="6">
        <v>1.8924502101547828E-2</v>
      </c>
      <c r="H77" s="6">
        <v>0</v>
      </c>
      <c r="I77" s="6">
        <v>0.94177513031449711</v>
      </c>
      <c r="J77" s="6">
        <v>8.3306528113873517E-7</v>
      </c>
      <c r="K77" s="6">
        <v>1.8263266714495753E-4</v>
      </c>
      <c r="L77" s="6">
        <v>1.3153461569481012E-3</v>
      </c>
    </row>
    <row r="78" spans="1:12" x14ac:dyDescent="0.25">
      <c r="A78" t="s">
        <v>2255</v>
      </c>
      <c r="B78">
        <v>1.3456645592296728</v>
      </c>
      <c r="C78" s="7">
        <v>0.19000000000014766</v>
      </c>
      <c r="D78" s="6">
        <v>0</v>
      </c>
      <c r="E78" s="6">
        <v>0</v>
      </c>
      <c r="F78" s="6">
        <v>0.10859243875322788</v>
      </c>
      <c r="G78" s="6">
        <v>0</v>
      </c>
      <c r="H78" s="6">
        <v>0</v>
      </c>
      <c r="I78" s="6">
        <v>0.89140672818149091</v>
      </c>
      <c r="J78" s="6">
        <v>8.3306528113873517E-7</v>
      </c>
      <c r="K78" s="6">
        <v>0</v>
      </c>
      <c r="L78" s="6">
        <v>0</v>
      </c>
    </row>
    <row r="79" spans="1:12" x14ac:dyDescent="0.25">
      <c r="A79" t="s">
        <v>2256</v>
      </c>
      <c r="B79">
        <v>2.2405676963918268</v>
      </c>
      <c r="C79" s="7">
        <v>0.19500000000014767</v>
      </c>
      <c r="D79" s="6">
        <v>0</v>
      </c>
      <c r="E79" s="6">
        <v>0</v>
      </c>
      <c r="F79" s="6">
        <v>0.20477289401572729</v>
      </c>
      <c r="G79" s="6">
        <v>0</v>
      </c>
      <c r="H79" s="6">
        <v>0</v>
      </c>
      <c r="I79" s="6">
        <v>0.79522627291899162</v>
      </c>
      <c r="J79" s="6">
        <v>8.3306528113873517E-7</v>
      </c>
      <c r="K79" s="6">
        <v>0</v>
      </c>
      <c r="L79" s="6">
        <v>0</v>
      </c>
    </row>
    <row r="80" spans="1:12" x14ac:dyDescent="0.25">
      <c r="A80" t="s">
        <v>2257</v>
      </c>
      <c r="B80">
        <v>3.215218526490859</v>
      </c>
      <c r="C80" s="7">
        <v>0.20000099999999998</v>
      </c>
      <c r="D80" s="6">
        <v>0</v>
      </c>
      <c r="E80" s="6">
        <v>0</v>
      </c>
      <c r="F80" s="6">
        <v>0.30097258536643828</v>
      </c>
      <c r="G80" s="6">
        <v>0</v>
      </c>
      <c r="H80" s="6">
        <v>0</v>
      </c>
      <c r="I80" s="6">
        <v>0.69902658156828057</v>
      </c>
      <c r="J80" s="6">
        <v>8.3306528113873517E-7</v>
      </c>
      <c r="K80" s="6">
        <v>0</v>
      </c>
      <c r="L80" s="6">
        <v>0</v>
      </c>
    </row>
    <row r="81" spans="1:12" x14ac:dyDescent="0.25">
      <c r="A81" t="s">
        <v>2258</v>
      </c>
      <c r="B81">
        <v>4.2141963529070496</v>
      </c>
      <c r="C81" s="7">
        <v>0.20500000000014768</v>
      </c>
      <c r="D81" s="6">
        <v>0</v>
      </c>
      <c r="E81" s="6">
        <v>0</v>
      </c>
      <c r="F81" s="6">
        <v>0.3971338045407255</v>
      </c>
      <c r="G81" s="6">
        <v>0</v>
      </c>
      <c r="H81" s="6">
        <v>0</v>
      </c>
      <c r="I81" s="6">
        <v>0.60286536239399335</v>
      </c>
      <c r="J81" s="6">
        <v>8.3306528113873517E-7</v>
      </c>
      <c r="K81" s="6">
        <v>0</v>
      </c>
      <c r="L81" s="6">
        <v>0</v>
      </c>
    </row>
    <row r="82" spans="1:12" x14ac:dyDescent="0.25">
      <c r="A82" t="s">
        <v>2259</v>
      </c>
      <c r="B82">
        <v>5.2239283784760824</v>
      </c>
      <c r="C82" s="7">
        <v>0.21000000000014762</v>
      </c>
      <c r="D82" s="6">
        <v>0</v>
      </c>
      <c r="E82" s="6">
        <v>0</v>
      </c>
      <c r="F82" s="6">
        <v>0.49331425980322435</v>
      </c>
      <c r="G82" s="6">
        <v>0</v>
      </c>
      <c r="H82" s="6">
        <v>0</v>
      </c>
      <c r="I82" s="6">
        <v>0.5066849071314945</v>
      </c>
      <c r="J82" s="6">
        <v>8.3306528113873517E-7</v>
      </c>
      <c r="K82" s="6">
        <v>0</v>
      </c>
      <c r="L82" s="6">
        <v>0</v>
      </c>
    </row>
    <row r="83" spans="1:12" x14ac:dyDescent="0.25">
      <c r="A83" t="s">
        <v>2260</v>
      </c>
      <c r="B83">
        <v>6.2392968121369892</v>
      </c>
      <c r="C83" s="7">
        <v>0.21500099999999997</v>
      </c>
      <c r="D83" s="6">
        <v>0</v>
      </c>
      <c r="E83" s="6">
        <v>0</v>
      </c>
      <c r="F83" s="6">
        <v>0.58951395115393546</v>
      </c>
      <c r="G83" s="6">
        <v>0</v>
      </c>
      <c r="H83" s="6">
        <v>0</v>
      </c>
      <c r="I83" s="6">
        <v>0.4104852157807834</v>
      </c>
      <c r="J83" s="6">
        <v>8.3306528113873517E-7</v>
      </c>
      <c r="K83" s="6">
        <v>0</v>
      </c>
      <c r="L83" s="6">
        <v>0</v>
      </c>
    </row>
    <row r="84" spans="1:12" x14ac:dyDescent="0.25">
      <c r="A84" t="s">
        <v>2261</v>
      </c>
      <c r="B84">
        <v>7.2574119088748308</v>
      </c>
      <c r="C84" s="7">
        <v>0.22000000000014766</v>
      </c>
      <c r="D84" s="6">
        <v>0</v>
      </c>
      <c r="E84" s="6">
        <v>0</v>
      </c>
      <c r="F84" s="6">
        <v>0.68567517032822323</v>
      </c>
      <c r="G84" s="6">
        <v>0</v>
      </c>
      <c r="H84" s="6">
        <v>0</v>
      </c>
      <c r="I84" s="6">
        <v>0.31432399660649574</v>
      </c>
      <c r="J84" s="6">
        <v>8.3306528113873517E-7</v>
      </c>
      <c r="K84" s="6">
        <v>0</v>
      </c>
      <c r="L84" s="6">
        <v>0</v>
      </c>
    </row>
    <row r="85" spans="1:12" x14ac:dyDescent="0.25">
      <c r="A85" t="s">
        <v>2262</v>
      </c>
      <c r="B85">
        <v>8.2777201404804721</v>
      </c>
      <c r="C85" s="7">
        <v>0.22500000000014772</v>
      </c>
      <c r="D85" s="6">
        <v>0</v>
      </c>
      <c r="E85" s="6">
        <v>0</v>
      </c>
      <c r="F85" s="6">
        <v>0.78185562559072341</v>
      </c>
      <c r="G85" s="6">
        <v>0</v>
      </c>
      <c r="H85" s="6">
        <v>0</v>
      </c>
      <c r="I85" s="6">
        <v>0.21814354134399544</v>
      </c>
      <c r="J85" s="6">
        <v>8.3306528113873517E-7</v>
      </c>
      <c r="K85" s="6">
        <v>0</v>
      </c>
      <c r="L85" s="6">
        <v>0</v>
      </c>
    </row>
    <row r="86" spans="1:12" x14ac:dyDescent="0.25">
      <c r="A86" t="s">
        <v>2263</v>
      </c>
      <c r="B86">
        <v>9.2995676332897581</v>
      </c>
      <c r="C86" s="7">
        <v>0.23000099999999998</v>
      </c>
      <c r="D86" s="6">
        <v>0</v>
      </c>
      <c r="E86" s="6">
        <v>0</v>
      </c>
      <c r="F86" s="6">
        <v>0.87805531694143346</v>
      </c>
      <c r="G86" s="6">
        <v>0</v>
      </c>
      <c r="H86" s="6">
        <v>0</v>
      </c>
      <c r="I86" s="6">
        <v>0.12194384999328542</v>
      </c>
      <c r="J86" s="6">
        <v>8.3306528113873517E-7</v>
      </c>
      <c r="K86" s="6">
        <v>0</v>
      </c>
      <c r="L86" s="6">
        <v>0</v>
      </c>
    </row>
    <row r="87" spans="1:12" x14ac:dyDescent="0.25">
      <c r="A87" t="s">
        <v>2264</v>
      </c>
      <c r="B87">
        <v>10.321944741599633</v>
      </c>
      <c r="C87" s="7">
        <v>0.2350000000001477</v>
      </c>
      <c r="D87" s="6">
        <v>0</v>
      </c>
      <c r="E87" s="6">
        <v>0</v>
      </c>
      <c r="F87" s="6">
        <v>0.97421653611572157</v>
      </c>
      <c r="G87" s="6">
        <v>0</v>
      </c>
      <c r="H87" s="6">
        <v>0</v>
      </c>
      <c r="I87" s="6">
        <v>2.5782630818997232E-2</v>
      </c>
      <c r="J87" s="6">
        <v>8.3306528113873517E-7</v>
      </c>
      <c r="K87" s="6">
        <v>0</v>
      </c>
      <c r="L87" s="6">
        <v>0</v>
      </c>
    </row>
    <row r="88" spans="1:12" x14ac:dyDescent="0.25">
      <c r="A88" t="s">
        <v>2265</v>
      </c>
      <c r="B88">
        <v>10.596187843549098</v>
      </c>
      <c r="C88" s="7">
        <v>0.23634032588801285</v>
      </c>
      <c r="D88" s="6">
        <v>0</v>
      </c>
      <c r="E88" s="6">
        <v>0</v>
      </c>
      <c r="F88" s="6">
        <v>0.9999991669347188</v>
      </c>
      <c r="G88" s="6">
        <v>0</v>
      </c>
      <c r="H88" s="6">
        <v>0</v>
      </c>
      <c r="I88" s="6">
        <v>0</v>
      </c>
      <c r="J88" s="6">
        <v>8.3306528113873517E-7</v>
      </c>
      <c r="K88" s="6">
        <v>0</v>
      </c>
      <c r="L88" s="6">
        <v>0</v>
      </c>
    </row>
    <row r="90" spans="1:12" x14ac:dyDescent="0.25">
      <c r="D90" s="6">
        <f>SUM(D41:D88)</f>
        <v>0.73455091820063256</v>
      </c>
      <c r="E90" s="6">
        <f t="shared" ref="E90:L90" si="3">SUM(E41:E88)</f>
        <v>8.0744330104039239</v>
      </c>
      <c r="F90" s="6">
        <f t="shared" si="3"/>
        <v>6.9635121016658381</v>
      </c>
      <c r="G90" s="6">
        <f t="shared" si="3"/>
        <v>7.263072728464623</v>
      </c>
      <c r="H90" s="6">
        <f t="shared" si="3"/>
        <v>0.2682280972096342</v>
      </c>
      <c r="I90" s="6">
        <f t="shared" si="3"/>
        <v>16.221789751721481</v>
      </c>
      <c r="J90" s="6">
        <f t="shared" si="3"/>
        <v>0.39179098003777574</v>
      </c>
      <c r="K90" s="6">
        <f t="shared" si="3"/>
        <v>1.4972013267972455</v>
      </c>
      <c r="L90" s="6">
        <f t="shared" si="3"/>
        <v>6.5854210854988509</v>
      </c>
    </row>
    <row r="93" spans="1:12" x14ac:dyDescent="0.25">
      <c r="D93" s="9">
        <f>D90/48</f>
        <v>1.5303144129179845E-2</v>
      </c>
      <c r="E93" s="9">
        <f t="shared" ref="E93:L93" si="4">E90/48</f>
        <v>0.16821735438341509</v>
      </c>
      <c r="F93" s="9">
        <f t="shared" si="4"/>
        <v>0.14507316878470497</v>
      </c>
      <c r="G93" s="9">
        <f t="shared" si="4"/>
        <v>0.15131401517634632</v>
      </c>
      <c r="H93" s="9">
        <f t="shared" si="4"/>
        <v>5.5880853585340458E-3</v>
      </c>
      <c r="I93" s="9">
        <f t="shared" si="4"/>
        <v>0.33795395316086418</v>
      </c>
      <c r="J93" s="9">
        <f t="shared" si="4"/>
        <v>8.1623120841203285E-3</v>
      </c>
      <c r="K93" s="9">
        <f t="shared" si="4"/>
        <v>3.1191694308275949E-2</v>
      </c>
      <c r="L93" s="9">
        <f t="shared" si="4"/>
        <v>0.13719627261455938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4"/>
  <sheetViews>
    <sheetView workbookViewId="0">
      <selection activeCell="G109" sqref="G109"/>
    </sheetView>
  </sheetViews>
  <sheetFormatPr defaultRowHeight="15" x14ac:dyDescent="0.25"/>
  <cols>
    <col min="1" max="1" width="11.5703125" bestFit="1" customWidth="1"/>
    <col min="2" max="11" width="12" bestFit="1" customWidth="1"/>
    <col min="12" max="13" width="10.5703125" bestFit="1" customWidth="1"/>
  </cols>
  <sheetData>
    <row r="1" spans="1:13" x14ac:dyDescent="0.25">
      <c r="B1" t="s">
        <v>973</v>
      </c>
      <c r="C1" t="s">
        <v>974</v>
      </c>
      <c r="D1" t="s">
        <v>982</v>
      </c>
      <c r="E1" t="s">
        <v>975</v>
      </c>
      <c r="F1" t="s">
        <v>976</v>
      </c>
      <c r="G1" t="s">
        <v>977</v>
      </c>
      <c r="H1" t="s">
        <v>978</v>
      </c>
      <c r="I1" t="s">
        <v>979</v>
      </c>
      <c r="J1" t="s">
        <v>980</v>
      </c>
      <c r="K1" t="s">
        <v>981</v>
      </c>
    </row>
    <row r="2" spans="1:13" x14ac:dyDescent="0.25">
      <c r="A2" t="s">
        <v>971</v>
      </c>
      <c r="B2" t="s">
        <v>1103</v>
      </c>
      <c r="C2" t="s">
        <v>1104</v>
      </c>
      <c r="D2" t="s">
        <v>1105</v>
      </c>
      <c r="E2" t="s">
        <v>1106</v>
      </c>
      <c r="F2" t="s">
        <v>1107</v>
      </c>
      <c r="G2" t="s">
        <v>1108</v>
      </c>
      <c r="H2" t="s">
        <v>1109</v>
      </c>
      <c r="I2" t="s">
        <v>1110</v>
      </c>
      <c r="J2" t="s">
        <v>1111</v>
      </c>
      <c r="K2" t="s">
        <v>1112</v>
      </c>
    </row>
    <row r="3" spans="1:13" x14ac:dyDescent="0.25">
      <c r="A3" t="s">
        <v>972</v>
      </c>
      <c r="B3" t="s">
        <v>1113</v>
      </c>
      <c r="C3" t="s">
        <v>1114</v>
      </c>
      <c r="D3" t="s">
        <v>1115</v>
      </c>
      <c r="E3" t="s">
        <v>1116</v>
      </c>
      <c r="F3" t="s">
        <v>1117</v>
      </c>
      <c r="G3" t="s">
        <v>1118</v>
      </c>
      <c r="H3" t="s">
        <v>1119</v>
      </c>
      <c r="I3" t="s">
        <v>1120</v>
      </c>
      <c r="J3" t="s">
        <v>1121</v>
      </c>
      <c r="K3" t="s">
        <v>1122</v>
      </c>
    </row>
    <row r="4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B5" t="s">
        <v>983</v>
      </c>
      <c r="C5" t="s">
        <v>1123</v>
      </c>
      <c r="D5" t="s">
        <v>1243</v>
      </c>
      <c r="E5" t="s">
        <v>1363</v>
      </c>
      <c r="F5" t="s">
        <v>1483</v>
      </c>
      <c r="G5" t="s">
        <v>2083</v>
      </c>
      <c r="H5" t="s">
        <v>1603</v>
      </c>
      <c r="I5" t="s">
        <v>1723</v>
      </c>
      <c r="J5" t="s">
        <v>1963</v>
      </c>
      <c r="K5" t="s">
        <v>1843</v>
      </c>
    </row>
    <row r="6" spans="1:13" x14ac:dyDescent="0.25">
      <c r="B6" t="s">
        <v>984</v>
      </c>
      <c r="C6" t="s">
        <v>1124</v>
      </c>
      <c r="D6" t="s">
        <v>1244</v>
      </c>
      <c r="E6" t="s">
        <v>1364</v>
      </c>
      <c r="F6" t="s">
        <v>1484</v>
      </c>
      <c r="G6" t="s">
        <v>2084</v>
      </c>
      <c r="H6" t="s">
        <v>1604</v>
      </c>
      <c r="I6" t="s">
        <v>1724</v>
      </c>
      <c r="J6" t="s">
        <v>1964</v>
      </c>
      <c r="K6" t="s">
        <v>1844</v>
      </c>
    </row>
    <row r="7" spans="1:13" x14ac:dyDescent="0.25">
      <c r="B7" t="s">
        <v>985</v>
      </c>
      <c r="C7" t="s">
        <v>1125</v>
      </c>
      <c r="D7" t="s">
        <v>1245</v>
      </c>
      <c r="E7" t="s">
        <v>1365</v>
      </c>
      <c r="F7" t="s">
        <v>1485</v>
      </c>
      <c r="G7" t="s">
        <v>2085</v>
      </c>
      <c r="H7" t="s">
        <v>1605</v>
      </c>
      <c r="I7" t="s">
        <v>1725</v>
      </c>
      <c r="J7" t="s">
        <v>1965</v>
      </c>
      <c r="K7" t="s">
        <v>1845</v>
      </c>
    </row>
    <row r="8" spans="1:13" x14ac:dyDescent="0.25">
      <c r="B8" t="s">
        <v>986</v>
      </c>
      <c r="C8" t="s">
        <v>1126</v>
      </c>
      <c r="D8" t="s">
        <v>1246</v>
      </c>
      <c r="E8" t="s">
        <v>1366</v>
      </c>
      <c r="F8" t="s">
        <v>1486</v>
      </c>
      <c r="G8" t="s">
        <v>2086</v>
      </c>
      <c r="H8" t="s">
        <v>1606</v>
      </c>
      <c r="I8" t="s">
        <v>1726</v>
      </c>
      <c r="J8" t="s">
        <v>1966</v>
      </c>
      <c r="K8" t="s">
        <v>1846</v>
      </c>
    </row>
    <row r="9" spans="1:13" x14ac:dyDescent="0.25">
      <c r="B9" t="s">
        <v>987</v>
      </c>
      <c r="C9" t="s">
        <v>1127</v>
      </c>
      <c r="D9" t="s">
        <v>1247</v>
      </c>
      <c r="E9" t="s">
        <v>1367</v>
      </c>
      <c r="F9" t="s">
        <v>1487</v>
      </c>
      <c r="G9" t="s">
        <v>2087</v>
      </c>
      <c r="H9" t="s">
        <v>1607</v>
      </c>
      <c r="I9" t="s">
        <v>1727</v>
      </c>
      <c r="J9" t="s">
        <v>1967</v>
      </c>
      <c r="K9" t="s">
        <v>1847</v>
      </c>
    </row>
    <row r="10" spans="1:13" x14ac:dyDescent="0.25">
      <c r="B10" t="s">
        <v>988</v>
      </c>
      <c r="C10" t="s">
        <v>1128</v>
      </c>
      <c r="D10" t="s">
        <v>1248</v>
      </c>
      <c r="E10" t="s">
        <v>1368</v>
      </c>
      <c r="F10" t="s">
        <v>1488</v>
      </c>
      <c r="G10" t="s">
        <v>2088</v>
      </c>
      <c r="H10" t="s">
        <v>1608</v>
      </c>
      <c r="I10" t="s">
        <v>1728</v>
      </c>
      <c r="J10" t="s">
        <v>1968</v>
      </c>
      <c r="K10" t="s">
        <v>1848</v>
      </c>
    </row>
    <row r="11" spans="1:13" x14ac:dyDescent="0.25">
      <c r="B11" t="s">
        <v>989</v>
      </c>
      <c r="C11" t="s">
        <v>1129</v>
      </c>
      <c r="D11" t="s">
        <v>1249</v>
      </c>
      <c r="E11" t="s">
        <v>1369</v>
      </c>
      <c r="F11" t="s">
        <v>1489</v>
      </c>
      <c r="G11" t="s">
        <v>2089</v>
      </c>
      <c r="H11" t="s">
        <v>1609</v>
      </c>
      <c r="I11" t="s">
        <v>1729</v>
      </c>
      <c r="J11" t="s">
        <v>1969</v>
      </c>
      <c r="K11" t="s">
        <v>1849</v>
      </c>
    </row>
    <row r="12" spans="1:13" x14ac:dyDescent="0.25">
      <c r="B12" t="s">
        <v>990</v>
      </c>
      <c r="C12" t="s">
        <v>1130</v>
      </c>
      <c r="D12" t="s">
        <v>1250</v>
      </c>
      <c r="E12" t="s">
        <v>1370</v>
      </c>
      <c r="F12" t="s">
        <v>1490</v>
      </c>
      <c r="G12" t="s">
        <v>2090</v>
      </c>
      <c r="H12" t="s">
        <v>1610</v>
      </c>
      <c r="I12" t="s">
        <v>1730</v>
      </c>
      <c r="J12" t="s">
        <v>1970</v>
      </c>
      <c r="K12" t="s">
        <v>1850</v>
      </c>
    </row>
    <row r="13" spans="1:13" x14ac:dyDescent="0.25">
      <c r="B13" t="s">
        <v>991</v>
      </c>
      <c r="C13" t="s">
        <v>1131</v>
      </c>
      <c r="D13" t="s">
        <v>1251</v>
      </c>
      <c r="E13" t="s">
        <v>1371</v>
      </c>
      <c r="F13" t="s">
        <v>1491</v>
      </c>
      <c r="G13" t="s">
        <v>2091</v>
      </c>
      <c r="H13" t="s">
        <v>1611</v>
      </c>
      <c r="I13" t="s">
        <v>1731</v>
      </c>
      <c r="J13" t="s">
        <v>1971</v>
      </c>
      <c r="K13" t="s">
        <v>1851</v>
      </c>
    </row>
    <row r="14" spans="1:13" x14ac:dyDescent="0.25">
      <c r="B14" t="s">
        <v>992</v>
      </c>
      <c r="C14" t="s">
        <v>1132</v>
      </c>
      <c r="D14" t="s">
        <v>1252</v>
      </c>
      <c r="E14" t="s">
        <v>1372</v>
      </c>
      <c r="F14" t="s">
        <v>1492</v>
      </c>
      <c r="G14" t="s">
        <v>2092</v>
      </c>
      <c r="H14" t="s">
        <v>1612</v>
      </c>
      <c r="I14" t="s">
        <v>1732</v>
      </c>
      <c r="J14" t="s">
        <v>1972</v>
      </c>
      <c r="K14" t="s">
        <v>1852</v>
      </c>
    </row>
    <row r="15" spans="1:13" x14ac:dyDescent="0.25">
      <c r="B15" t="s">
        <v>993</v>
      </c>
      <c r="C15" t="s">
        <v>1133</v>
      </c>
      <c r="D15" t="s">
        <v>1253</v>
      </c>
      <c r="E15" t="s">
        <v>1373</v>
      </c>
      <c r="F15" t="s">
        <v>1493</v>
      </c>
      <c r="G15" t="s">
        <v>2093</v>
      </c>
      <c r="H15" t="s">
        <v>1613</v>
      </c>
      <c r="I15" t="s">
        <v>1733</v>
      </c>
      <c r="J15" t="s">
        <v>1973</v>
      </c>
      <c r="K15" t="s">
        <v>1853</v>
      </c>
    </row>
    <row r="16" spans="1:13" x14ac:dyDescent="0.25">
      <c r="B16" t="s">
        <v>994</v>
      </c>
      <c r="C16" t="s">
        <v>1134</v>
      </c>
      <c r="D16" t="s">
        <v>1254</v>
      </c>
      <c r="E16" t="s">
        <v>1374</v>
      </c>
      <c r="F16" t="s">
        <v>1494</v>
      </c>
      <c r="G16" t="s">
        <v>2094</v>
      </c>
      <c r="H16" t="s">
        <v>1614</v>
      </c>
      <c r="I16" t="s">
        <v>1734</v>
      </c>
      <c r="J16" t="s">
        <v>1974</v>
      </c>
      <c r="K16" t="s">
        <v>1854</v>
      </c>
    </row>
    <row r="17" spans="2:11" x14ac:dyDescent="0.25">
      <c r="B17" t="s">
        <v>995</v>
      </c>
      <c r="C17" t="s">
        <v>1135</v>
      </c>
      <c r="D17" t="s">
        <v>1255</v>
      </c>
      <c r="E17" t="s">
        <v>1375</v>
      </c>
      <c r="F17" t="s">
        <v>1495</v>
      </c>
      <c r="G17" t="s">
        <v>2095</v>
      </c>
      <c r="H17" t="s">
        <v>1615</v>
      </c>
      <c r="I17" t="s">
        <v>1735</v>
      </c>
      <c r="J17" t="s">
        <v>1975</v>
      </c>
      <c r="K17" t="s">
        <v>1855</v>
      </c>
    </row>
    <row r="18" spans="2:11" x14ac:dyDescent="0.25">
      <c r="B18" t="s">
        <v>996</v>
      </c>
      <c r="C18" t="s">
        <v>1136</v>
      </c>
      <c r="D18" t="s">
        <v>1256</v>
      </c>
      <c r="E18" t="s">
        <v>1376</v>
      </c>
      <c r="F18" t="s">
        <v>1496</v>
      </c>
      <c r="G18" t="s">
        <v>2096</v>
      </c>
      <c r="H18" t="s">
        <v>1616</v>
      </c>
      <c r="I18" t="s">
        <v>1736</v>
      </c>
      <c r="J18" t="s">
        <v>1976</v>
      </c>
      <c r="K18" t="s">
        <v>1856</v>
      </c>
    </row>
    <row r="19" spans="2:11" x14ac:dyDescent="0.25">
      <c r="B19" t="s">
        <v>997</v>
      </c>
      <c r="C19" t="s">
        <v>1137</v>
      </c>
      <c r="D19" t="s">
        <v>1257</v>
      </c>
      <c r="E19" t="s">
        <v>1377</v>
      </c>
      <c r="F19" t="s">
        <v>1497</v>
      </c>
      <c r="G19" t="s">
        <v>2097</v>
      </c>
      <c r="H19" t="s">
        <v>1617</v>
      </c>
      <c r="I19" t="s">
        <v>1737</v>
      </c>
      <c r="J19" t="s">
        <v>1977</v>
      </c>
      <c r="K19" t="s">
        <v>1857</v>
      </c>
    </row>
    <row r="20" spans="2:11" x14ac:dyDescent="0.25">
      <c r="B20" t="s">
        <v>998</v>
      </c>
      <c r="C20" t="s">
        <v>1138</v>
      </c>
      <c r="D20" t="s">
        <v>1258</v>
      </c>
      <c r="E20" t="s">
        <v>1378</v>
      </c>
      <c r="F20" t="s">
        <v>1498</v>
      </c>
      <c r="G20" t="s">
        <v>2098</v>
      </c>
      <c r="H20" t="s">
        <v>1618</v>
      </c>
      <c r="I20" t="s">
        <v>1738</v>
      </c>
      <c r="J20" t="s">
        <v>1978</v>
      </c>
      <c r="K20" t="s">
        <v>1858</v>
      </c>
    </row>
    <row r="21" spans="2:11" x14ac:dyDescent="0.25">
      <c r="B21" t="s">
        <v>999</v>
      </c>
      <c r="C21" t="s">
        <v>1139</v>
      </c>
      <c r="D21" t="s">
        <v>1259</v>
      </c>
      <c r="E21" t="s">
        <v>1379</v>
      </c>
      <c r="F21" t="s">
        <v>1499</v>
      </c>
      <c r="G21" t="s">
        <v>2099</v>
      </c>
      <c r="H21" t="s">
        <v>1619</v>
      </c>
      <c r="I21" t="s">
        <v>1739</v>
      </c>
      <c r="J21" t="s">
        <v>1979</v>
      </c>
      <c r="K21" t="s">
        <v>1859</v>
      </c>
    </row>
    <row r="22" spans="2:11" x14ac:dyDescent="0.25">
      <c r="B22" t="s">
        <v>1000</v>
      </c>
      <c r="C22" t="s">
        <v>1140</v>
      </c>
      <c r="D22" t="s">
        <v>1260</v>
      </c>
      <c r="E22" t="s">
        <v>1380</v>
      </c>
      <c r="F22" t="s">
        <v>1500</v>
      </c>
      <c r="G22" t="s">
        <v>2100</v>
      </c>
      <c r="H22" t="s">
        <v>1620</v>
      </c>
      <c r="I22" t="s">
        <v>1740</v>
      </c>
      <c r="J22" t="s">
        <v>1980</v>
      </c>
      <c r="K22" t="s">
        <v>1860</v>
      </c>
    </row>
    <row r="23" spans="2:11" x14ac:dyDescent="0.25">
      <c r="B23" t="s">
        <v>1001</v>
      </c>
      <c r="C23" t="s">
        <v>1141</v>
      </c>
      <c r="D23" t="s">
        <v>1261</v>
      </c>
      <c r="E23" t="s">
        <v>1381</v>
      </c>
      <c r="F23" t="s">
        <v>1501</v>
      </c>
      <c r="G23" t="s">
        <v>2101</v>
      </c>
      <c r="H23" t="s">
        <v>1621</v>
      </c>
      <c r="I23" t="s">
        <v>1741</v>
      </c>
      <c r="J23" t="s">
        <v>1981</v>
      </c>
      <c r="K23" t="s">
        <v>1861</v>
      </c>
    </row>
    <row r="24" spans="2:11" x14ac:dyDescent="0.25">
      <c r="B24" t="s">
        <v>1002</v>
      </c>
      <c r="C24" t="s">
        <v>1142</v>
      </c>
      <c r="D24" t="s">
        <v>1262</v>
      </c>
      <c r="E24" t="s">
        <v>1382</v>
      </c>
      <c r="F24" t="s">
        <v>1502</v>
      </c>
      <c r="G24" t="s">
        <v>2102</v>
      </c>
      <c r="H24" t="s">
        <v>1622</v>
      </c>
      <c r="I24" t="s">
        <v>1742</v>
      </c>
      <c r="J24" t="s">
        <v>1982</v>
      </c>
      <c r="K24" t="s">
        <v>1862</v>
      </c>
    </row>
    <row r="25" spans="2:11" x14ac:dyDescent="0.25">
      <c r="B25" t="s">
        <v>1003</v>
      </c>
      <c r="C25" t="s">
        <v>1143</v>
      </c>
      <c r="D25" t="s">
        <v>1263</v>
      </c>
      <c r="E25" t="s">
        <v>1383</v>
      </c>
      <c r="F25" t="s">
        <v>1503</v>
      </c>
      <c r="G25" t="s">
        <v>2103</v>
      </c>
      <c r="H25" t="s">
        <v>1623</v>
      </c>
      <c r="I25" t="s">
        <v>1743</v>
      </c>
      <c r="J25" t="s">
        <v>1983</v>
      </c>
      <c r="K25" t="s">
        <v>1863</v>
      </c>
    </row>
    <row r="26" spans="2:11" x14ac:dyDescent="0.25">
      <c r="B26" t="s">
        <v>1004</v>
      </c>
      <c r="C26" t="s">
        <v>1144</v>
      </c>
      <c r="D26" t="s">
        <v>1264</v>
      </c>
      <c r="E26" t="s">
        <v>1384</v>
      </c>
      <c r="F26" t="s">
        <v>1504</v>
      </c>
      <c r="G26" t="s">
        <v>2104</v>
      </c>
      <c r="H26" t="s">
        <v>1624</v>
      </c>
      <c r="I26" t="s">
        <v>1744</v>
      </c>
      <c r="J26" t="s">
        <v>1984</v>
      </c>
      <c r="K26" t="s">
        <v>1864</v>
      </c>
    </row>
    <row r="27" spans="2:11" x14ac:dyDescent="0.25">
      <c r="B27" t="s">
        <v>1005</v>
      </c>
      <c r="C27" t="s">
        <v>1145</v>
      </c>
      <c r="D27" t="s">
        <v>1265</v>
      </c>
      <c r="E27" t="s">
        <v>1385</v>
      </c>
      <c r="F27" t="s">
        <v>1505</v>
      </c>
      <c r="G27" t="s">
        <v>2105</v>
      </c>
      <c r="H27" t="s">
        <v>1625</v>
      </c>
      <c r="I27" t="s">
        <v>1745</v>
      </c>
      <c r="J27" t="s">
        <v>1985</v>
      </c>
      <c r="K27" t="s">
        <v>1865</v>
      </c>
    </row>
    <row r="28" spans="2:11" x14ac:dyDescent="0.25">
      <c r="B28" t="s">
        <v>1006</v>
      </c>
      <c r="C28" t="s">
        <v>1146</v>
      </c>
      <c r="D28" t="s">
        <v>1266</v>
      </c>
      <c r="E28" t="s">
        <v>1386</v>
      </c>
      <c r="F28" t="s">
        <v>1506</v>
      </c>
      <c r="G28" t="s">
        <v>2106</v>
      </c>
      <c r="H28" t="s">
        <v>1626</v>
      </c>
      <c r="I28" t="s">
        <v>1746</v>
      </c>
      <c r="J28" t="s">
        <v>1986</v>
      </c>
      <c r="K28" t="s">
        <v>1866</v>
      </c>
    </row>
    <row r="29" spans="2:11" x14ac:dyDescent="0.25">
      <c r="B29" t="s">
        <v>1007</v>
      </c>
      <c r="C29" t="s">
        <v>1147</v>
      </c>
      <c r="D29" t="s">
        <v>1267</v>
      </c>
      <c r="E29" t="s">
        <v>1387</v>
      </c>
      <c r="F29" t="s">
        <v>1507</v>
      </c>
      <c r="G29" t="s">
        <v>2107</v>
      </c>
      <c r="H29" t="s">
        <v>1627</v>
      </c>
      <c r="I29" t="s">
        <v>1747</v>
      </c>
      <c r="J29" t="s">
        <v>1987</v>
      </c>
      <c r="K29" t="s">
        <v>1867</v>
      </c>
    </row>
    <row r="30" spans="2:11" x14ac:dyDescent="0.25">
      <c r="B30" t="s">
        <v>1008</v>
      </c>
      <c r="C30" t="s">
        <v>1148</v>
      </c>
      <c r="D30" t="s">
        <v>1268</v>
      </c>
      <c r="E30" t="s">
        <v>1388</v>
      </c>
      <c r="F30" t="s">
        <v>1508</v>
      </c>
      <c r="G30" t="s">
        <v>2108</v>
      </c>
      <c r="H30" t="s">
        <v>1628</v>
      </c>
      <c r="I30" t="s">
        <v>1748</v>
      </c>
      <c r="J30" t="s">
        <v>1988</v>
      </c>
      <c r="K30" t="s">
        <v>1868</v>
      </c>
    </row>
    <row r="31" spans="2:11" x14ac:dyDescent="0.25">
      <c r="B31" t="s">
        <v>1009</v>
      </c>
      <c r="C31" t="s">
        <v>1149</v>
      </c>
      <c r="D31" t="s">
        <v>1269</v>
      </c>
      <c r="E31" t="s">
        <v>1389</v>
      </c>
      <c r="F31" t="s">
        <v>1509</v>
      </c>
      <c r="G31" t="s">
        <v>2109</v>
      </c>
      <c r="H31" t="s">
        <v>1629</v>
      </c>
      <c r="I31" t="s">
        <v>1749</v>
      </c>
      <c r="J31" t="s">
        <v>1989</v>
      </c>
      <c r="K31" t="s">
        <v>1869</v>
      </c>
    </row>
    <row r="32" spans="2:11" x14ac:dyDescent="0.25">
      <c r="B32" t="s">
        <v>1010</v>
      </c>
      <c r="C32" t="s">
        <v>1150</v>
      </c>
      <c r="D32" t="s">
        <v>1270</v>
      </c>
      <c r="E32" t="s">
        <v>1390</v>
      </c>
      <c r="F32" t="s">
        <v>1510</v>
      </c>
      <c r="G32" t="s">
        <v>2110</v>
      </c>
      <c r="H32" t="s">
        <v>1630</v>
      </c>
      <c r="I32" t="s">
        <v>1750</v>
      </c>
      <c r="J32" t="s">
        <v>1990</v>
      </c>
      <c r="K32" t="s">
        <v>1870</v>
      </c>
    </row>
    <row r="33" spans="2:11" x14ac:dyDescent="0.25">
      <c r="B33" t="s">
        <v>1011</v>
      </c>
      <c r="C33" t="s">
        <v>1151</v>
      </c>
      <c r="D33" t="s">
        <v>1271</v>
      </c>
      <c r="E33" t="s">
        <v>1391</v>
      </c>
      <c r="F33" t="s">
        <v>1511</v>
      </c>
      <c r="G33" t="s">
        <v>2111</v>
      </c>
      <c r="H33" t="s">
        <v>1631</v>
      </c>
      <c r="I33" t="s">
        <v>1751</v>
      </c>
      <c r="J33" t="s">
        <v>1991</v>
      </c>
      <c r="K33" t="s">
        <v>1871</v>
      </c>
    </row>
    <row r="34" spans="2:11" x14ac:dyDescent="0.25">
      <c r="B34" t="s">
        <v>1012</v>
      </c>
      <c r="C34" t="s">
        <v>1152</v>
      </c>
      <c r="D34" t="s">
        <v>1272</v>
      </c>
      <c r="E34" t="s">
        <v>1392</v>
      </c>
      <c r="F34" t="s">
        <v>1512</v>
      </c>
      <c r="G34" t="s">
        <v>2112</v>
      </c>
      <c r="H34" t="s">
        <v>1632</v>
      </c>
      <c r="I34" t="s">
        <v>1752</v>
      </c>
      <c r="J34" t="s">
        <v>1992</v>
      </c>
      <c r="K34" t="s">
        <v>1872</v>
      </c>
    </row>
    <row r="35" spans="2:11" x14ac:dyDescent="0.25">
      <c r="B35" t="s">
        <v>1013</v>
      </c>
      <c r="C35" t="s">
        <v>1153</v>
      </c>
      <c r="D35" t="s">
        <v>1273</v>
      </c>
      <c r="E35" t="s">
        <v>1393</v>
      </c>
      <c r="F35" t="s">
        <v>1513</v>
      </c>
      <c r="G35" t="s">
        <v>2113</v>
      </c>
      <c r="H35" t="s">
        <v>1633</v>
      </c>
      <c r="I35" t="s">
        <v>1753</v>
      </c>
      <c r="J35" t="s">
        <v>1993</v>
      </c>
      <c r="K35" t="s">
        <v>1873</v>
      </c>
    </row>
    <row r="36" spans="2:11" x14ac:dyDescent="0.25">
      <c r="B36" t="s">
        <v>1014</v>
      </c>
      <c r="C36" t="s">
        <v>1154</v>
      </c>
      <c r="D36" t="s">
        <v>1274</v>
      </c>
      <c r="E36" t="s">
        <v>1394</v>
      </c>
      <c r="F36" t="s">
        <v>1514</v>
      </c>
      <c r="G36" t="s">
        <v>2114</v>
      </c>
      <c r="H36" t="s">
        <v>1634</v>
      </c>
      <c r="I36" t="s">
        <v>1754</v>
      </c>
      <c r="J36" t="s">
        <v>1994</v>
      </c>
      <c r="K36" t="s">
        <v>1874</v>
      </c>
    </row>
    <row r="37" spans="2:11" x14ac:dyDescent="0.25">
      <c r="B37" t="s">
        <v>1015</v>
      </c>
      <c r="C37" t="s">
        <v>1155</v>
      </c>
      <c r="D37" t="s">
        <v>1275</v>
      </c>
      <c r="E37" t="s">
        <v>1395</v>
      </c>
      <c r="F37" t="s">
        <v>1515</v>
      </c>
      <c r="G37" t="s">
        <v>2115</v>
      </c>
      <c r="H37" t="s">
        <v>1635</v>
      </c>
      <c r="I37" t="s">
        <v>1755</v>
      </c>
      <c r="J37" t="s">
        <v>1995</v>
      </c>
      <c r="K37" t="s">
        <v>1875</v>
      </c>
    </row>
    <row r="38" spans="2:11" x14ac:dyDescent="0.25">
      <c r="B38" t="s">
        <v>1016</v>
      </c>
      <c r="C38" t="s">
        <v>1156</v>
      </c>
      <c r="D38" t="s">
        <v>1276</v>
      </c>
      <c r="E38" t="s">
        <v>1396</v>
      </c>
      <c r="F38" t="s">
        <v>1516</v>
      </c>
      <c r="G38" t="s">
        <v>2116</v>
      </c>
      <c r="H38" t="s">
        <v>1636</v>
      </c>
      <c r="I38" t="s">
        <v>1756</v>
      </c>
      <c r="J38" t="s">
        <v>1996</v>
      </c>
      <c r="K38" t="s">
        <v>1876</v>
      </c>
    </row>
    <row r="39" spans="2:11" x14ac:dyDescent="0.25">
      <c r="B39" t="s">
        <v>1017</v>
      </c>
      <c r="C39" t="s">
        <v>1157</v>
      </c>
      <c r="D39" t="s">
        <v>1277</v>
      </c>
      <c r="E39" t="s">
        <v>1397</v>
      </c>
      <c r="F39" t="s">
        <v>1517</v>
      </c>
      <c r="G39" t="s">
        <v>2117</v>
      </c>
      <c r="H39" t="s">
        <v>1637</v>
      </c>
      <c r="I39" t="s">
        <v>1757</v>
      </c>
      <c r="J39" t="s">
        <v>1997</v>
      </c>
      <c r="K39" t="s">
        <v>1877</v>
      </c>
    </row>
    <row r="40" spans="2:11" x14ac:dyDescent="0.25">
      <c r="B40" t="s">
        <v>1018</v>
      </c>
      <c r="C40" t="s">
        <v>1158</v>
      </c>
      <c r="D40" t="s">
        <v>1278</v>
      </c>
      <c r="E40" t="s">
        <v>1398</v>
      </c>
      <c r="F40" t="s">
        <v>1518</v>
      </c>
      <c r="G40" t="s">
        <v>2118</v>
      </c>
      <c r="H40" t="s">
        <v>1638</v>
      </c>
      <c r="I40" t="s">
        <v>1758</v>
      </c>
      <c r="J40" t="s">
        <v>1998</v>
      </c>
      <c r="K40" t="s">
        <v>1878</v>
      </c>
    </row>
    <row r="41" spans="2:11" x14ac:dyDescent="0.25">
      <c r="B41" t="s">
        <v>1019</v>
      </c>
      <c r="C41" t="s">
        <v>1159</v>
      </c>
      <c r="D41" t="s">
        <v>1279</v>
      </c>
      <c r="E41" t="s">
        <v>1399</v>
      </c>
      <c r="F41" t="s">
        <v>1519</v>
      </c>
      <c r="G41" t="s">
        <v>2119</v>
      </c>
      <c r="H41" t="s">
        <v>1639</v>
      </c>
      <c r="I41" t="s">
        <v>1759</v>
      </c>
      <c r="J41" t="s">
        <v>1999</v>
      </c>
      <c r="K41" t="s">
        <v>1879</v>
      </c>
    </row>
    <row r="42" spans="2:11" x14ac:dyDescent="0.25">
      <c r="B42" t="s">
        <v>1020</v>
      </c>
      <c r="C42" t="s">
        <v>1160</v>
      </c>
      <c r="D42" t="s">
        <v>1280</v>
      </c>
      <c r="E42" t="s">
        <v>1400</v>
      </c>
      <c r="F42" t="s">
        <v>1520</v>
      </c>
      <c r="G42" t="s">
        <v>2120</v>
      </c>
      <c r="H42" t="s">
        <v>1640</v>
      </c>
      <c r="I42" t="s">
        <v>1760</v>
      </c>
      <c r="J42" t="s">
        <v>2000</v>
      </c>
      <c r="K42" t="s">
        <v>1880</v>
      </c>
    </row>
    <row r="43" spans="2:11" x14ac:dyDescent="0.25">
      <c r="B43" t="s">
        <v>1021</v>
      </c>
      <c r="C43" t="s">
        <v>1161</v>
      </c>
      <c r="D43" t="s">
        <v>1281</v>
      </c>
      <c r="E43" t="s">
        <v>1401</v>
      </c>
      <c r="F43" t="s">
        <v>1521</v>
      </c>
      <c r="G43" t="s">
        <v>2121</v>
      </c>
      <c r="H43" t="s">
        <v>1641</v>
      </c>
      <c r="I43" t="s">
        <v>1761</v>
      </c>
      <c r="J43" t="s">
        <v>2001</v>
      </c>
      <c r="K43" t="s">
        <v>1881</v>
      </c>
    </row>
    <row r="44" spans="2:11" x14ac:dyDescent="0.25">
      <c r="B44" t="s">
        <v>1022</v>
      </c>
      <c r="C44" t="s">
        <v>1162</v>
      </c>
      <c r="D44" t="s">
        <v>1282</v>
      </c>
      <c r="E44" t="s">
        <v>1402</v>
      </c>
      <c r="F44" t="s">
        <v>1522</v>
      </c>
      <c r="G44" t="s">
        <v>2122</v>
      </c>
      <c r="H44" t="s">
        <v>1642</v>
      </c>
      <c r="I44" t="s">
        <v>1762</v>
      </c>
      <c r="J44" t="s">
        <v>2002</v>
      </c>
      <c r="K44" t="s">
        <v>1882</v>
      </c>
    </row>
    <row r="45" spans="2:11" x14ac:dyDescent="0.25">
      <c r="B45" t="s">
        <v>1023</v>
      </c>
      <c r="C45" t="s">
        <v>1163</v>
      </c>
      <c r="D45" t="s">
        <v>1283</v>
      </c>
      <c r="E45" t="s">
        <v>1403</v>
      </c>
      <c r="F45" t="s">
        <v>1523</v>
      </c>
      <c r="G45" t="s">
        <v>2123</v>
      </c>
      <c r="H45" t="s">
        <v>1643</v>
      </c>
      <c r="I45" t="s">
        <v>1763</v>
      </c>
      <c r="J45" t="s">
        <v>2003</v>
      </c>
      <c r="K45" t="s">
        <v>1883</v>
      </c>
    </row>
    <row r="46" spans="2:11" x14ac:dyDescent="0.25">
      <c r="B46" t="s">
        <v>1024</v>
      </c>
      <c r="C46" t="s">
        <v>1164</v>
      </c>
      <c r="D46" t="s">
        <v>1284</v>
      </c>
      <c r="E46" t="s">
        <v>1404</v>
      </c>
      <c r="F46" t="s">
        <v>1524</v>
      </c>
      <c r="G46" t="s">
        <v>2124</v>
      </c>
      <c r="H46" t="s">
        <v>1644</v>
      </c>
      <c r="I46" t="s">
        <v>1764</v>
      </c>
      <c r="J46" t="s">
        <v>2004</v>
      </c>
      <c r="K46" t="s">
        <v>1884</v>
      </c>
    </row>
    <row r="47" spans="2:11" x14ac:dyDescent="0.25">
      <c r="B47" t="s">
        <v>1025</v>
      </c>
      <c r="C47" t="s">
        <v>1165</v>
      </c>
      <c r="D47" t="s">
        <v>1285</v>
      </c>
      <c r="E47" t="s">
        <v>1405</v>
      </c>
      <c r="F47" t="s">
        <v>1525</v>
      </c>
      <c r="G47" t="s">
        <v>2125</v>
      </c>
      <c r="H47" t="s">
        <v>1645</v>
      </c>
      <c r="I47" t="s">
        <v>1765</v>
      </c>
      <c r="J47" t="s">
        <v>2005</v>
      </c>
      <c r="K47" t="s">
        <v>1885</v>
      </c>
    </row>
    <row r="48" spans="2:11" x14ac:dyDescent="0.25">
      <c r="B48" t="s">
        <v>1026</v>
      </c>
      <c r="C48" t="s">
        <v>1166</v>
      </c>
      <c r="D48" t="s">
        <v>1286</v>
      </c>
      <c r="E48" t="s">
        <v>1406</v>
      </c>
      <c r="F48" t="s">
        <v>1526</v>
      </c>
      <c r="G48" t="s">
        <v>2126</v>
      </c>
      <c r="H48" t="s">
        <v>1646</v>
      </c>
      <c r="I48" t="s">
        <v>1766</v>
      </c>
      <c r="J48" t="s">
        <v>2006</v>
      </c>
      <c r="K48" t="s">
        <v>1886</v>
      </c>
    </row>
    <row r="49" spans="2:11" x14ac:dyDescent="0.25">
      <c r="B49" t="s">
        <v>1027</v>
      </c>
      <c r="C49" t="s">
        <v>1167</v>
      </c>
      <c r="D49" t="s">
        <v>1287</v>
      </c>
      <c r="E49" t="s">
        <v>1407</v>
      </c>
      <c r="F49" t="s">
        <v>1527</v>
      </c>
      <c r="G49" t="s">
        <v>2127</v>
      </c>
      <c r="H49" t="s">
        <v>1647</v>
      </c>
      <c r="I49" t="s">
        <v>1767</v>
      </c>
      <c r="J49" t="s">
        <v>2007</v>
      </c>
      <c r="K49" t="s">
        <v>1887</v>
      </c>
    </row>
    <row r="50" spans="2:11" x14ac:dyDescent="0.25">
      <c r="B50" t="s">
        <v>1028</v>
      </c>
      <c r="C50" t="s">
        <v>1168</v>
      </c>
      <c r="D50" t="s">
        <v>1288</v>
      </c>
      <c r="E50" t="s">
        <v>1408</v>
      </c>
      <c r="F50" t="s">
        <v>1528</v>
      </c>
      <c r="G50" t="s">
        <v>2128</v>
      </c>
      <c r="H50" t="s">
        <v>1648</v>
      </c>
      <c r="I50" t="s">
        <v>1768</v>
      </c>
      <c r="J50" t="s">
        <v>2008</v>
      </c>
      <c r="K50" t="s">
        <v>1888</v>
      </c>
    </row>
    <row r="51" spans="2:11" x14ac:dyDescent="0.25">
      <c r="B51" t="s">
        <v>1029</v>
      </c>
      <c r="C51" t="s">
        <v>1169</v>
      </c>
      <c r="D51" t="s">
        <v>1289</v>
      </c>
      <c r="E51" t="s">
        <v>1409</v>
      </c>
      <c r="F51" t="s">
        <v>1529</v>
      </c>
      <c r="G51" t="s">
        <v>2129</v>
      </c>
      <c r="H51" t="s">
        <v>1649</v>
      </c>
      <c r="I51" t="s">
        <v>1769</v>
      </c>
      <c r="J51" t="s">
        <v>2009</v>
      </c>
      <c r="K51" t="s">
        <v>1889</v>
      </c>
    </row>
    <row r="52" spans="2:11" x14ac:dyDescent="0.25">
      <c r="B52" t="s">
        <v>1030</v>
      </c>
      <c r="C52" t="s">
        <v>1170</v>
      </c>
      <c r="D52" t="s">
        <v>1290</v>
      </c>
      <c r="E52" t="s">
        <v>1410</v>
      </c>
      <c r="F52" t="s">
        <v>1530</v>
      </c>
      <c r="G52" t="s">
        <v>2130</v>
      </c>
      <c r="H52" t="s">
        <v>1650</v>
      </c>
      <c r="I52" t="s">
        <v>1770</v>
      </c>
      <c r="J52" t="s">
        <v>2010</v>
      </c>
      <c r="K52" t="s">
        <v>1890</v>
      </c>
    </row>
    <row r="53" spans="2:11" x14ac:dyDescent="0.25">
      <c r="B53" t="s">
        <v>1031</v>
      </c>
      <c r="C53" t="s">
        <v>1171</v>
      </c>
      <c r="D53" t="s">
        <v>1291</v>
      </c>
      <c r="E53" t="s">
        <v>1411</v>
      </c>
      <c r="F53" t="s">
        <v>1531</v>
      </c>
      <c r="G53" t="s">
        <v>2131</v>
      </c>
      <c r="H53" t="s">
        <v>1651</v>
      </c>
      <c r="I53" t="s">
        <v>1771</v>
      </c>
      <c r="J53" t="s">
        <v>2011</v>
      </c>
      <c r="K53" t="s">
        <v>1891</v>
      </c>
    </row>
    <row r="54" spans="2:11" x14ac:dyDescent="0.25">
      <c r="B54" t="s">
        <v>1032</v>
      </c>
      <c r="C54" t="s">
        <v>1172</v>
      </c>
      <c r="D54" t="s">
        <v>1292</v>
      </c>
      <c r="E54" t="s">
        <v>1412</v>
      </c>
      <c r="F54" t="s">
        <v>1532</v>
      </c>
      <c r="G54" t="s">
        <v>2132</v>
      </c>
      <c r="H54" t="s">
        <v>1652</v>
      </c>
      <c r="I54" t="s">
        <v>1772</v>
      </c>
      <c r="J54" t="s">
        <v>2012</v>
      </c>
      <c r="K54" t="s">
        <v>1892</v>
      </c>
    </row>
    <row r="55" spans="2:11" x14ac:dyDescent="0.25">
      <c r="B55" t="s">
        <v>1033</v>
      </c>
      <c r="C55" t="s">
        <v>1173</v>
      </c>
      <c r="D55" t="s">
        <v>1293</v>
      </c>
      <c r="E55" t="s">
        <v>1413</v>
      </c>
      <c r="F55" t="s">
        <v>1533</v>
      </c>
      <c r="G55" t="s">
        <v>2133</v>
      </c>
      <c r="H55" t="s">
        <v>1653</v>
      </c>
      <c r="I55" t="s">
        <v>1773</v>
      </c>
      <c r="J55" t="s">
        <v>2013</v>
      </c>
      <c r="K55" t="s">
        <v>1893</v>
      </c>
    </row>
    <row r="56" spans="2:11" x14ac:dyDescent="0.25">
      <c r="B56" t="s">
        <v>1034</v>
      </c>
      <c r="C56" t="s">
        <v>1174</v>
      </c>
      <c r="D56" t="s">
        <v>1294</v>
      </c>
      <c r="E56" t="s">
        <v>1414</v>
      </c>
      <c r="F56" t="s">
        <v>1534</v>
      </c>
      <c r="G56" t="s">
        <v>2134</v>
      </c>
      <c r="H56" t="s">
        <v>1654</v>
      </c>
      <c r="I56" t="s">
        <v>1774</v>
      </c>
      <c r="J56" t="s">
        <v>2014</v>
      </c>
      <c r="K56" t="s">
        <v>1894</v>
      </c>
    </row>
    <row r="57" spans="2:11" x14ac:dyDescent="0.25">
      <c r="B57" t="s">
        <v>1035</v>
      </c>
      <c r="C57" t="s">
        <v>1175</v>
      </c>
      <c r="D57" t="s">
        <v>1295</v>
      </c>
      <c r="E57" t="s">
        <v>1415</v>
      </c>
      <c r="F57" t="s">
        <v>1535</v>
      </c>
      <c r="G57" t="s">
        <v>2135</v>
      </c>
      <c r="H57" t="s">
        <v>1655</v>
      </c>
      <c r="I57" t="s">
        <v>1775</v>
      </c>
      <c r="J57" t="s">
        <v>2015</v>
      </c>
      <c r="K57" t="s">
        <v>1895</v>
      </c>
    </row>
    <row r="58" spans="2:11" x14ac:dyDescent="0.25">
      <c r="B58" t="s">
        <v>1036</v>
      </c>
      <c r="C58" t="s">
        <v>1176</v>
      </c>
      <c r="D58" t="s">
        <v>1296</v>
      </c>
      <c r="E58" t="s">
        <v>1416</v>
      </c>
      <c r="F58" t="s">
        <v>1536</v>
      </c>
      <c r="G58" t="s">
        <v>2136</v>
      </c>
      <c r="H58" t="s">
        <v>1656</v>
      </c>
      <c r="I58" t="s">
        <v>1776</v>
      </c>
      <c r="J58" t="s">
        <v>2016</v>
      </c>
      <c r="K58" t="s">
        <v>1896</v>
      </c>
    </row>
    <row r="59" spans="2:11" x14ac:dyDescent="0.25">
      <c r="B59" t="s">
        <v>1037</v>
      </c>
      <c r="C59" t="s">
        <v>1177</v>
      </c>
      <c r="D59" t="s">
        <v>1297</v>
      </c>
      <c r="E59" t="s">
        <v>1417</v>
      </c>
      <c r="F59" t="s">
        <v>1537</v>
      </c>
      <c r="G59" t="s">
        <v>2137</v>
      </c>
      <c r="H59" t="s">
        <v>1657</v>
      </c>
      <c r="I59" t="s">
        <v>1777</v>
      </c>
      <c r="J59" t="s">
        <v>2017</v>
      </c>
      <c r="K59" t="s">
        <v>1897</v>
      </c>
    </row>
    <row r="60" spans="2:11" x14ac:dyDescent="0.25">
      <c r="B60" t="s">
        <v>1038</v>
      </c>
      <c r="C60" t="s">
        <v>1178</v>
      </c>
      <c r="D60" t="s">
        <v>1298</v>
      </c>
      <c r="E60" t="s">
        <v>1418</v>
      </c>
      <c r="F60" t="s">
        <v>1538</v>
      </c>
      <c r="G60" t="s">
        <v>2138</v>
      </c>
      <c r="H60" t="s">
        <v>1658</v>
      </c>
      <c r="I60" t="s">
        <v>1778</v>
      </c>
      <c r="J60" t="s">
        <v>2018</v>
      </c>
      <c r="K60" t="s">
        <v>1898</v>
      </c>
    </row>
    <row r="61" spans="2:11" x14ac:dyDescent="0.25">
      <c r="B61" t="s">
        <v>1039</v>
      </c>
      <c r="C61" t="s">
        <v>1179</v>
      </c>
      <c r="D61" t="s">
        <v>1299</v>
      </c>
      <c r="E61" t="s">
        <v>1419</v>
      </c>
      <c r="F61" t="s">
        <v>1539</v>
      </c>
      <c r="G61" t="s">
        <v>2139</v>
      </c>
      <c r="H61" t="s">
        <v>1659</v>
      </c>
      <c r="I61" t="s">
        <v>1779</v>
      </c>
      <c r="J61" t="s">
        <v>2019</v>
      </c>
      <c r="K61" t="s">
        <v>1899</v>
      </c>
    </row>
    <row r="62" spans="2:11" x14ac:dyDescent="0.25">
      <c r="B62" t="s">
        <v>1040</v>
      </c>
      <c r="C62" t="s">
        <v>1180</v>
      </c>
      <c r="D62" t="s">
        <v>1300</v>
      </c>
      <c r="E62" t="s">
        <v>1420</v>
      </c>
      <c r="F62" t="s">
        <v>1540</v>
      </c>
      <c r="G62" t="s">
        <v>2140</v>
      </c>
      <c r="H62" t="s">
        <v>1660</v>
      </c>
      <c r="I62" t="s">
        <v>1780</v>
      </c>
      <c r="J62" t="s">
        <v>2020</v>
      </c>
      <c r="K62" t="s">
        <v>1900</v>
      </c>
    </row>
    <row r="63" spans="2:11" x14ac:dyDescent="0.25">
      <c r="B63" t="s">
        <v>1041</v>
      </c>
      <c r="C63" t="s">
        <v>1181</v>
      </c>
      <c r="D63" t="s">
        <v>1301</v>
      </c>
      <c r="E63" t="s">
        <v>1421</v>
      </c>
      <c r="F63" t="s">
        <v>1541</v>
      </c>
      <c r="G63" t="s">
        <v>2141</v>
      </c>
      <c r="H63" t="s">
        <v>1661</v>
      </c>
      <c r="I63" t="s">
        <v>1781</v>
      </c>
      <c r="J63" t="s">
        <v>2021</v>
      </c>
      <c r="K63" t="s">
        <v>1901</v>
      </c>
    </row>
    <row r="64" spans="2:11" x14ac:dyDescent="0.25">
      <c r="B64" t="s">
        <v>1042</v>
      </c>
      <c r="C64" t="s">
        <v>1182</v>
      </c>
      <c r="D64" t="s">
        <v>1302</v>
      </c>
      <c r="E64" t="s">
        <v>1422</v>
      </c>
      <c r="F64" t="s">
        <v>1542</v>
      </c>
      <c r="G64" t="s">
        <v>2142</v>
      </c>
      <c r="H64" t="s">
        <v>1662</v>
      </c>
      <c r="I64" t="s">
        <v>1782</v>
      </c>
      <c r="J64" t="s">
        <v>2022</v>
      </c>
      <c r="K64" t="s">
        <v>1902</v>
      </c>
    </row>
    <row r="65" spans="2:11" x14ac:dyDescent="0.25">
      <c r="B65" t="s">
        <v>1043</v>
      </c>
      <c r="C65" t="s">
        <v>1183</v>
      </c>
      <c r="D65" t="s">
        <v>1303</v>
      </c>
      <c r="E65" t="s">
        <v>1423</v>
      </c>
      <c r="F65" t="s">
        <v>1543</v>
      </c>
      <c r="G65" t="s">
        <v>2143</v>
      </c>
      <c r="H65" t="s">
        <v>1663</v>
      </c>
      <c r="I65" t="s">
        <v>1783</v>
      </c>
      <c r="J65" t="s">
        <v>2023</v>
      </c>
      <c r="K65" t="s">
        <v>1903</v>
      </c>
    </row>
    <row r="66" spans="2:11" x14ac:dyDescent="0.25">
      <c r="B66" t="s">
        <v>1044</v>
      </c>
      <c r="C66" t="s">
        <v>1184</v>
      </c>
      <c r="D66" t="s">
        <v>1304</v>
      </c>
      <c r="E66" t="s">
        <v>1424</v>
      </c>
      <c r="F66" t="s">
        <v>1544</v>
      </c>
      <c r="G66" t="s">
        <v>2144</v>
      </c>
      <c r="H66" t="s">
        <v>1664</v>
      </c>
      <c r="I66" t="s">
        <v>1784</v>
      </c>
      <c r="J66" t="s">
        <v>2024</v>
      </c>
      <c r="K66" t="s">
        <v>1904</v>
      </c>
    </row>
    <row r="67" spans="2:11" x14ac:dyDescent="0.25">
      <c r="B67" t="s">
        <v>1045</v>
      </c>
      <c r="C67" t="s">
        <v>1185</v>
      </c>
      <c r="D67" t="s">
        <v>1305</v>
      </c>
      <c r="E67" t="s">
        <v>1425</v>
      </c>
      <c r="F67" t="s">
        <v>1545</v>
      </c>
      <c r="G67" t="s">
        <v>2145</v>
      </c>
      <c r="H67" t="s">
        <v>1665</v>
      </c>
      <c r="I67" t="s">
        <v>1785</v>
      </c>
      <c r="J67" t="s">
        <v>2025</v>
      </c>
      <c r="K67" t="s">
        <v>1905</v>
      </c>
    </row>
    <row r="68" spans="2:11" x14ac:dyDescent="0.25">
      <c r="B68" t="s">
        <v>1046</v>
      </c>
      <c r="C68" t="s">
        <v>1186</v>
      </c>
      <c r="D68" t="s">
        <v>1306</v>
      </c>
      <c r="E68" t="s">
        <v>1426</v>
      </c>
      <c r="F68" t="s">
        <v>1546</v>
      </c>
      <c r="G68" t="s">
        <v>2146</v>
      </c>
      <c r="H68" t="s">
        <v>1666</v>
      </c>
      <c r="I68" t="s">
        <v>1786</v>
      </c>
      <c r="J68" t="s">
        <v>2026</v>
      </c>
      <c r="K68" t="s">
        <v>1906</v>
      </c>
    </row>
    <row r="69" spans="2:11" x14ac:dyDescent="0.25">
      <c r="B69" t="s">
        <v>1047</v>
      </c>
      <c r="C69" t="s">
        <v>1187</v>
      </c>
      <c r="D69" t="s">
        <v>1307</v>
      </c>
      <c r="E69" t="s">
        <v>1427</v>
      </c>
      <c r="F69" t="s">
        <v>1547</v>
      </c>
      <c r="G69" t="s">
        <v>2147</v>
      </c>
      <c r="H69" t="s">
        <v>1667</v>
      </c>
      <c r="I69" t="s">
        <v>1787</v>
      </c>
      <c r="J69" t="s">
        <v>2027</v>
      </c>
      <c r="K69" t="s">
        <v>1907</v>
      </c>
    </row>
    <row r="70" spans="2:11" x14ac:dyDescent="0.25">
      <c r="B70" t="s">
        <v>1048</v>
      </c>
      <c r="C70" t="s">
        <v>1188</v>
      </c>
      <c r="D70" t="s">
        <v>1308</v>
      </c>
      <c r="E70" t="s">
        <v>1428</v>
      </c>
      <c r="F70" t="s">
        <v>1548</v>
      </c>
      <c r="G70" t="s">
        <v>2148</v>
      </c>
      <c r="H70" t="s">
        <v>1668</v>
      </c>
      <c r="I70" t="s">
        <v>1788</v>
      </c>
      <c r="J70" t="s">
        <v>2028</v>
      </c>
      <c r="K70" t="s">
        <v>1908</v>
      </c>
    </row>
    <row r="71" spans="2:11" x14ac:dyDescent="0.25">
      <c r="B71" t="s">
        <v>1049</v>
      </c>
      <c r="C71" t="s">
        <v>1189</v>
      </c>
      <c r="D71" t="s">
        <v>1309</v>
      </c>
      <c r="E71" t="s">
        <v>1429</v>
      </c>
      <c r="F71" t="s">
        <v>1549</v>
      </c>
      <c r="G71" t="s">
        <v>2149</v>
      </c>
      <c r="H71" t="s">
        <v>1669</v>
      </c>
      <c r="I71" t="s">
        <v>1789</v>
      </c>
      <c r="J71" t="s">
        <v>2029</v>
      </c>
      <c r="K71" t="s">
        <v>1909</v>
      </c>
    </row>
    <row r="72" spans="2:11" x14ac:dyDescent="0.25">
      <c r="B72" t="s">
        <v>1050</v>
      </c>
      <c r="C72" t="s">
        <v>1190</v>
      </c>
      <c r="D72" t="s">
        <v>1310</v>
      </c>
      <c r="E72" t="s">
        <v>1430</v>
      </c>
      <c r="F72" t="s">
        <v>1550</v>
      </c>
      <c r="G72" t="s">
        <v>2150</v>
      </c>
      <c r="H72" t="s">
        <v>1670</v>
      </c>
      <c r="I72" t="s">
        <v>1790</v>
      </c>
      <c r="J72" t="s">
        <v>2030</v>
      </c>
      <c r="K72" t="s">
        <v>1910</v>
      </c>
    </row>
    <row r="73" spans="2:11" x14ac:dyDescent="0.25">
      <c r="B73" t="s">
        <v>1051</v>
      </c>
      <c r="C73" t="s">
        <v>1191</v>
      </c>
      <c r="D73" t="s">
        <v>1311</v>
      </c>
      <c r="E73" t="s">
        <v>1431</v>
      </c>
      <c r="F73" t="s">
        <v>1551</v>
      </c>
      <c r="G73" t="s">
        <v>2151</v>
      </c>
      <c r="H73" t="s">
        <v>1671</v>
      </c>
      <c r="I73" t="s">
        <v>1791</v>
      </c>
      <c r="J73" t="s">
        <v>2031</v>
      </c>
      <c r="K73" t="s">
        <v>1911</v>
      </c>
    </row>
    <row r="74" spans="2:11" x14ac:dyDescent="0.25">
      <c r="B74" t="s">
        <v>1052</v>
      </c>
      <c r="C74" t="s">
        <v>1192</v>
      </c>
      <c r="D74" t="s">
        <v>1312</v>
      </c>
      <c r="E74" t="s">
        <v>1432</v>
      </c>
      <c r="F74" t="s">
        <v>1552</v>
      </c>
      <c r="G74" t="s">
        <v>2152</v>
      </c>
      <c r="H74" t="s">
        <v>1672</v>
      </c>
      <c r="I74" t="s">
        <v>1792</v>
      </c>
      <c r="J74" t="s">
        <v>2032</v>
      </c>
      <c r="K74" t="s">
        <v>1912</v>
      </c>
    </row>
    <row r="75" spans="2:11" x14ac:dyDescent="0.25">
      <c r="B75" t="s">
        <v>1053</v>
      </c>
      <c r="C75" t="s">
        <v>1193</v>
      </c>
      <c r="D75" t="s">
        <v>1313</v>
      </c>
      <c r="E75" t="s">
        <v>1433</v>
      </c>
      <c r="F75" t="s">
        <v>1553</v>
      </c>
      <c r="G75" t="s">
        <v>2153</v>
      </c>
      <c r="H75" t="s">
        <v>1673</v>
      </c>
      <c r="I75" t="s">
        <v>1793</v>
      </c>
      <c r="J75" t="s">
        <v>2033</v>
      </c>
      <c r="K75" t="s">
        <v>1913</v>
      </c>
    </row>
    <row r="76" spans="2:11" x14ac:dyDescent="0.25">
      <c r="B76" t="s">
        <v>1054</v>
      </c>
      <c r="C76" t="s">
        <v>1194</v>
      </c>
      <c r="D76" t="s">
        <v>1314</v>
      </c>
      <c r="E76" t="s">
        <v>1434</v>
      </c>
      <c r="F76" t="s">
        <v>1554</v>
      </c>
      <c r="G76" t="s">
        <v>2154</v>
      </c>
      <c r="H76" t="s">
        <v>1674</v>
      </c>
      <c r="I76" t="s">
        <v>1794</v>
      </c>
      <c r="J76" t="s">
        <v>2034</v>
      </c>
      <c r="K76" t="s">
        <v>1914</v>
      </c>
    </row>
    <row r="77" spans="2:11" x14ac:dyDescent="0.25">
      <c r="B77" t="s">
        <v>1055</v>
      </c>
      <c r="C77" t="s">
        <v>1195</v>
      </c>
      <c r="D77" t="s">
        <v>1315</v>
      </c>
      <c r="E77" t="s">
        <v>1435</v>
      </c>
      <c r="F77" t="s">
        <v>1555</v>
      </c>
      <c r="G77" t="s">
        <v>2155</v>
      </c>
      <c r="H77" t="s">
        <v>1675</v>
      </c>
      <c r="I77" t="s">
        <v>1795</v>
      </c>
      <c r="J77" t="s">
        <v>2035</v>
      </c>
      <c r="K77" t="s">
        <v>1915</v>
      </c>
    </row>
    <row r="78" spans="2:11" x14ac:dyDescent="0.25">
      <c r="B78" t="s">
        <v>1056</v>
      </c>
      <c r="C78" t="s">
        <v>1196</v>
      </c>
      <c r="D78" t="s">
        <v>1316</v>
      </c>
      <c r="E78" t="s">
        <v>1436</v>
      </c>
      <c r="F78" t="s">
        <v>1556</v>
      </c>
      <c r="G78" t="s">
        <v>2156</v>
      </c>
      <c r="H78" t="s">
        <v>1676</v>
      </c>
      <c r="I78" t="s">
        <v>1796</v>
      </c>
      <c r="J78" t="s">
        <v>2036</v>
      </c>
      <c r="K78" t="s">
        <v>1916</v>
      </c>
    </row>
    <row r="79" spans="2:11" x14ac:dyDescent="0.25">
      <c r="B79" t="s">
        <v>1057</v>
      </c>
      <c r="C79" t="s">
        <v>1197</v>
      </c>
      <c r="D79" t="s">
        <v>1317</v>
      </c>
      <c r="E79" t="s">
        <v>1437</v>
      </c>
      <c r="F79" t="s">
        <v>1557</v>
      </c>
      <c r="G79" t="s">
        <v>2157</v>
      </c>
      <c r="H79" t="s">
        <v>1677</v>
      </c>
      <c r="I79" t="s">
        <v>1797</v>
      </c>
      <c r="J79" t="s">
        <v>2037</v>
      </c>
      <c r="K79" t="s">
        <v>1917</v>
      </c>
    </row>
    <row r="80" spans="2:11" x14ac:dyDescent="0.25">
      <c r="B80" t="s">
        <v>1058</v>
      </c>
      <c r="C80" t="s">
        <v>1198</v>
      </c>
      <c r="D80" t="s">
        <v>1318</v>
      </c>
      <c r="E80" t="s">
        <v>1438</v>
      </c>
      <c r="F80" t="s">
        <v>1558</v>
      </c>
      <c r="G80" t="s">
        <v>2158</v>
      </c>
      <c r="H80" t="s">
        <v>1678</v>
      </c>
      <c r="I80" t="s">
        <v>1798</v>
      </c>
      <c r="J80" t="s">
        <v>2038</v>
      </c>
      <c r="K80" t="s">
        <v>1918</v>
      </c>
    </row>
    <row r="81" spans="2:11" x14ac:dyDescent="0.25">
      <c r="B81" t="s">
        <v>1059</v>
      </c>
      <c r="C81" t="s">
        <v>1199</v>
      </c>
      <c r="D81" t="s">
        <v>1319</v>
      </c>
      <c r="E81" t="s">
        <v>1439</v>
      </c>
      <c r="F81" t="s">
        <v>1559</v>
      </c>
      <c r="G81" t="s">
        <v>2159</v>
      </c>
      <c r="H81" t="s">
        <v>1679</v>
      </c>
      <c r="I81" t="s">
        <v>1799</v>
      </c>
      <c r="J81" t="s">
        <v>2039</v>
      </c>
      <c r="K81" t="s">
        <v>1919</v>
      </c>
    </row>
    <row r="82" spans="2:11" x14ac:dyDescent="0.25">
      <c r="B82" t="s">
        <v>1060</v>
      </c>
      <c r="C82" t="s">
        <v>1200</v>
      </c>
      <c r="D82" t="s">
        <v>1320</v>
      </c>
      <c r="E82" t="s">
        <v>1440</v>
      </c>
      <c r="F82" t="s">
        <v>1560</v>
      </c>
      <c r="G82" t="s">
        <v>2160</v>
      </c>
      <c r="H82" t="s">
        <v>1680</v>
      </c>
      <c r="I82" t="s">
        <v>1800</v>
      </c>
      <c r="J82" t="s">
        <v>2040</v>
      </c>
      <c r="K82" t="s">
        <v>1920</v>
      </c>
    </row>
    <row r="83" spans="2:11" x14ac:dyDescent="0.25">
      <c r="B83" t="s">
        <v>1061</v>
      </c>
      <c r="C83" t="s">
        <v>1201</v>
      </c>
      <c r="D83" t="s">
        <v>1321</v>
      </c>
      <c r="E83" t="s">
        <v>1441</v>
      </c>
      <c r="F83" t="s">
        <v>1561</v>
      </c>
      <c r="G83" t="s">
        <v>2161</v>
      </c>
      <c r="H83" t="s">
        <v>1681</v>
      </c>
      <c r="I83" t="s">
        <v>1801</v>
      </c>
      <c r="J83" t="s">
        <v>2041</v>
      </c>
      <c r="K83" t="s">
        <v>1921</v>
      </c>
    </row>
    <row r="84" spans="2:11" x14ac:dyDescent="0.25">
      <c r="B84" t="s">
        <v>1062</v>
      </c>
      <c r="C84" t="s">
        <v>1202</v>
      </c>
      <c r="D84" t="s">
        <v>1322</v>
      </c>
      <c r="E84" t="s">
        <v>1442</v>
      </c>
      <c r="F84" t="s">
        <v>1562</v>
      </c>
      <c r="G84" t="s">
        <v>2162</v>
      </c>
      <c r="H84" t="s">
        <v>1682</v>
      </c>
      <c r="I84" t="s">
        <v>1802</v>
      </c>
      <c r="J84" t="s">
        <v>2042</v>
      </c>
      <c r="K84" t="s">
        <v>1922</v>
      </c>
    </row>
    <row r="85" spans="2:11" x14ac:dyDescent="0.25">
      <c r="B85" t="s">
        <v>1063</v>
      </c>
      <c r="C85" t="s">
        <v>1203</v>
      </c>
      <c r="D85" t="s">
        <v>1323</v>
      </c>
      <c r="E85" t="s">
        <v>1443</v>
      </c>
      <c r="F85" t="s">
        <v>1563</v>
      </c>
      <c r="G85" t="s">
        <v>2163</v>
      </c>
      <c r="H85" t="s">
        <v>1683</v>
      </c>
      <c r="I85" t="s">
        <v>1803</v>
      </c>
      <c r="J85" t="s">
        <v>2043</v>
      </c>
      <c r="K85" t="s">
        <v>1923</v>
      </c>
    </row>
    <row r="86" spans="2:11" x14ac:dyDescent="0.25">
      <c r="B86" t="s">
        <v>1064</v>
      </c>
      <c r="C86" t="s">
        <v>1204</v>
      </c>
      <c r="D86" t="s">
        <v>1324</v>
      </c>
      <c r="E86" t="s">
        <v>1444</v>
      </c>
      <c r="F86" t="s">
        <v>1564</v>
      </c>
      <c r="G86" t="s">
        <v>2164</v>
      </c>
      <c r="H86" t="s">
        <v>1684</v>
      </c>
      <c r="I86" t="s">
        <v>1804</v>
      </c>
      <c r="J86" t="s">
        <v>2044</v>
      </c>
      <c r="K86" t="s">
        <v>1924</v>
      </c>
    </row>
    <row r="87" spans="2:11" x14ac:dyDescent="0.25">
      <c r="B87" t="s">
        <v>1065</v>
      </c>
      <c r="C87" t="s">
        <v>1205</v>
      </c>
      <c r="D87" t="s">
        <v>1325</v>
      </c>
      <c r="E87" t="s">
        <v>1445</v>
      </c>
      <c r="F87" t="s">
        <v>1565</v>
      </c>
      <c r="G87" t="s">
        <v>2165</v>
      </c>
      <c r="H87" t="s">
        <v>1685</v>
      </c>
      <c r="I87" t="s">
        <v>1805</v>
      </c>
      <c r="J87" t="s">
        <v>2045</v>
      </c>
      <c r="K87" t="s">
        <v>1925</v>
      </c>
    </row>
    <row r="88" spans="2:11" x14ac:dyDescent="0.25">
      <c r="B88" t="s">
        <v>1066</v>
      </c>
      <c r="C88" t="s">
        <v>1206</v>
      </c>
      <c r="D88" t="s">
        <v>1326</v>
      </c>
      <c r="E88" t="s">
        <v>1446</v>
      </c>
      <c r="F88" t="s">
        <v>1566</v>
      </c>
      <c r="G88" t="s">
        <v>2166</v>
      </c>
      <c r="H88" t="s">
        <v>1686</v>
      </c>
      <c r="I88" t="s">
        <v>1806</v>
      </c>
      <c r="J88" t="s">
        <v>2046</v>
      </c>
      <c r="K88" t="s">
        <v>1926</v>
      </c>
    </row>
    <row r="89" spans="2:11" x14ac:dyDescent="0.25">
      <c r="B89" t="s">
        <v>1067</v>
      </c>
      <c r="C89" t="s">
        <v>1207</v>
      </c>
      <c r="D89" t="s">
        <v>1327</v>
      </c>
      <c r="E89" t="s">
        <v>1447</v>
      </c>
      <c r="F89" t="s">
        <v>1567</v>
      </c>
      <c r="G89" t="s">
        <v>2167</v>
      </c>
      <c r="H89" t="s">
        <v>1687</v>
      </c>
      <c r="I89" t="s">
        <v>1807</v>
      </c>
      <c r="J89" t="s">
        <v>2047</v>
      </c>
      <c r="K89" t="s">
        <v>1927</v>
      </c>
    </row>
    <row r="90" spans="2:11" x14ac:dyDescent="0.25">
      <c r="B90" t="s">
        <v>1068</v>
      </c>
      <c r="C90" t="s">
        <v>1208</v>
      </c>
      <c r="D90" t="s">
        <v>1328</v>
      </c>
      <c r="E90" t="s">
        <v>1448</v>
      </c>
      <c r="F90" t="s">
        <v>1568</v>
      </c>
      <c r="G90" t="s">
        <v>2168</v>
      </c>
      <c r="H90" t="s">
        <v>1688</v>
      </c>
      <c r="I90" t="s">
        <v>1808</v>
      </c>
      <c r="J90" t="s">
        <v>2048</v>
      </c>
      <c r="K90" t="s">
        <v>1928</v>
      </c>
    </row>
    <row r="91" spans="2:11" x14ac:dyDescent="0.25">
      <c r="B91" t="s">
        <v>1069</v>
      </c>
      <c r="C91" t="s">
        <v>1209</v>
      </c>
      <c r="D91" t="s">
        <v>1329</v>
      </c>
      <c r="E91" t="s">
        <v>1449</v>
      </c>
      <c r="F91" t="s">
        <v>1569</v>
      </c>
      <c r="G91" t="s">
        <v>2169</v>
      </c>
      <c r="H91" t="s">
        <v>1689</v>
      </c>
      <c r="I91" t="s">
        <v>1809</v>
      </c>
      <c r="J91" t="s">
        <v>2049</v>
      </c>
      <c r="K91" t="s">
        <v>1929</v>
      </c>
    </row>
    <row r="92" spans="2:11" x14ac:dyDescent="0.25">
      <c r="B92" t="s">
        <v>1070</v>
      </c>
      <c r="C92" t="s">
        <v>1210</v>
      </c>
      <c r="D92" t="s">
        <v>1330</v>
      </c>
      <c r="E92" t="s">
        <v>1450</v>
      </c>
      <c r="F92" t="s">
        <v>1570</v>
      </c>
      <c r="G92" t="s">
        <v>2170</v>
      </c>
      <c r="H92" t="s">
        <v>1690</v>
      </c>
      <c r="I92" t="s">
        <v>1810</v>
      </c>
      <c r="J92" t="s">
        <v>2050</v>
      </c>
      <c r="K92" t="s">
        <v>1930</v>
      </c>
    </row>
    <row r="93" spans="2:11" x14ac:dyDescent="0.25">
      <c r="B93" t="s">
        <v>1071</v>
      </c>
      <c r="C93" t="s">
        <v>1211</v>
      </c>
      <c r="D93" t="s">
        <v>1331</v>
      </c>
      <c r="E93" t="s">
        <v>1451</v>
      </c>
      <c r="F93" t="s">
        <v>1571</v>
      </c>
      <c r="G93" t="s">
        <v>2171</v>
      </c>
      <c r="H93" t="s">
        <v>1691</v>
      </c>
      <c r="I93" t="s">
        <v>1811</v>
      </c>
      <c r="J93" t="s">
        <v>2051</v>
      </c>
      <c r="K93" t="s">
        <v>1931</v>
      </c>
    </row>
    <row r="94" spans="2:11" x14ac:dyDescent="0.25">
      <c r="B94" t="s">
        <v>1072</v>
      </c>
      <c r="C94" t="s">
        <v>1212</v>
      </c>
      <c r="D94" t="s">
        <v>1332</v>
      </c>
      <c r="E94" t="s">
        <v>1452</v>
      </c>
      <c r="F94" t="s">
        <v>1572</v>
      </c>
      <c r="G94" t="s">
        <v>2172</v>
      </c>
      <c r="H94" t="s">
        <v>1692</v>
      </c>
      <c r="I94" t="s">
        <v>1812</v>
      </c>
      <c r="J94" t="s">
        <v>2052</v>
      </c>
      <c r="K94" t="s">
        <v>1932</v>
      </c>
    </row>
    <row r="95" spans="2:11" x14ac:dyDescent="0.25">
      <c r="B95" t="s">
        <v>1073</v>
      </c>
      <c r="C95" t="s">
        <v>1213</v>
      </c>
      <c r="D95" t="s">
        <v>1333</v>
      </c>
      <c r="E95" t="s">
        <v>1453</v>
      </c>
      <c r="F95" t="s">
        <v>1573</v>
      </c>
      <c r="G95" t="s">
        <v>2173</v>
      </c>
      <c r="H95" t="s">
        <v>1693</v>
      </c>
      <c r="I95" t="s">
        <v>1813</v>
      </c>
      <c r="J95" t="s">
        <v>2053</v>
      </c>
      <c r="K95" t="s">
        <v>1933</v>
      </c>
    </row>
    <row r="96" spans="2:11" x14ac:dyDescent="0.25">
      <c r="B96" t="s">
        <v>1074</v>
      </c>
      <c r="C96" t="s">
        <v>1214</v>
      </c>
      <c r="D96" t="s">
        <v>1334</v>
      </c>
      <c r="E96" t="s">
        <v>1454</v>
      </c>
      <c r="F96" t="s">
        <v>1574</v>
      </c>
      <c r="G96" t="s">
        <v>2174</v>
      </c>
      <c r="H96" t="s">
        <v>1694</v>
      </c>
      <c r="I96" t="s">
        <v>1814</v>
      </c>
      <c r="J96" t="s">
        <v>2054</v>
      </c>
      <c r="K96" t="s">
        <v>1934</v>
      </c>
    </row>
    <row r="97" spans="2:11" x14ac:dyDescent="0.25">
      <c r="B97" t="s">
        <v>1075</v>
      </c>
      <c r="C97" t="s">
        <v>1215</v>
      </c>
      <c r="D97" t="s">
        <v>1335</v>
      </c>
      <c r="E97" t="s">
        <v>1455</v>
      </c>
      <c r="F97" t="s">
        <v>1575</v>
      </c>
      <c r="G97" t="s">
        <v>2175</v>
      </c>
      <c r="H97" t="s">
        <v>1695</v>
      </c>
      <c r="I97" t="s">
        <v>1815</v>
      </c>
      <c r="J97" t="s">
        <v>2055</v>
      </c>
      <c r="K97" t="s">
        <v>1935</v>
      </c>
    </row>
    <row r="98" spans="2:11" x14ac:dyDescent="0.25">
      <c r="B98" t="s">
        <v>1076</v>
      </c>
      <c r="C98" t="s">
        <v>1216</v>
      </c>
      <c r="D98" t="s">
        <v>1336</v>
      </c>
      <c r="E98" t="s">
        <v>1456</v>
      </c>
      <c r="F98" t="s">
        <v>1576</v>
      </c>
      <c r="G98" t="s">
        <v>2176</v>
      </c>
      <c r="H98" t="s">
        <v>1696</v>
      </c>
      <c r="I98" t="s">
        <v>1816</v>
      </c>
      <c r="J98" t="s">
        <v>2056</v>
      </c>
      <c r="K98" t="s">
        <v>1936</v>
      </c>
    </row>
    <row r="99" spans="2:11" x14ac:dyDescent="0.25">
      <c r="B99" t="s">
        <v>1077</v>
      </c>
      <c r="C99" t="s">
        <v>1217</v>
      </c>
      <c r="D99" t="s">
        <v>1337</v>
      </c>
      <c r="E99" t="s">
        <v>1457</v>
      </c>
      <c r="F99" t="s">
        <v>1577</v>
      </c>
      <c r="G99" t="s">
        <v>2177</v>
      </c>
      <c r="H99" t="s">
        <v>1697</v>
      </c>
      <c r="I99" t="s">
        <v>1817</v>
      </c>
      <c r="J99" t="s">
        <v>2057</v>
      </c>
      <c r="K99" t="s">
        <v>1937</v>
      </c>
    </row>
    <row r="100" spans="2:11" x14ac:dyDescent="0.25">
      <c r="B100" t="s">
        <v>1078</v>
      </c>
      <c r="C100" t="s">
        <v>1218</v>
      </c>
      <c r="D100" t="s">
        <v>1338</v>
      </c>
      <c r="E100" t="s">
        <v>1458</v>
      </c>
      <c r="F100" t="s">
        <v>1578</v>
      </c>
      <c r="G100" t="s">
        <v>2178</v>
      </c>
      <c r="H100" t="s">
        <v>1698</v>
      </c>
      <c r="I100" t="s">
        <v>1818</v>
      </c>
      <c r="J100" t="s">
        <v>2058</v>
      </c>
      <c r="K100" t="s">
        <v>1938</v>
      </c>
    </row>
    <row r="101" spans="2:11" x14ac:dyDescent="0.25">
      <c r="B101" t="s">
        <v>1079</v>
      </c>
      <c r="C101" t="s">
        <v>1219</v>
      </c>
      <c r="D101" t="s">
        <v>1339</v>
      </c>
      <c r="E101" t="s">
        <v>1459</v>
      </c>
      <c r="F101" t="s">
        <v>1579</v>
      </c>
      <c r="G101" t="s">
        <v>2179</v>
      </c>
      <c r="H101" t="s">
        <v>1699</v>
      </c>
      <c r="I101" t="s">
        <v>1819</v>
      </c>
      <c r="J101" t="s">
        <v>2059</v>
      </c>
      <c r="K101" t="s">
        <v>1939</v>
      </c>
    </row>
    <row r="102" spans="2:11" x14ac:dyDescent="0.25">
      <c r="B102" t="s">
        <v>1080</v>
      </c>
      <c r="C102" t="s">
        <v>1220</v>
      </c>
      <c r="D102" t="s">
        <v>1340</v>
      </c>
      <c r="E102" t="s">
        <v>1460</v>
      </c>
      <c r="F102" t="s">
        <v>1580</v>
      </c>
      <c r="G102" t="s">
        <v>2180</v>
      </c>
      <c r="H102" t="s">
        <v>1700</v>
      </c>
      <c r="I102" t="s">
        <v>1820</v>
      </c>
      <c r="J102" t="s">
        <v>2060</v>
      </c>
      <c r="K102" t="s">
        <v>1940</v>
      </c>
    </row>
    <row r="103" spans="2:11" x14ac:dyDescent="0.25">
      <c r="B103" t="s">
        <v>1081</v>
      </c>
      <c r="C103" t="s">
        <v>1221</v>
      </c>
      <c r="D103" t="s">
        <v>1341</v>
      </c>
      <c r="E103" t="s">
        <v>1461</v>
      </c>
      <c r="F103" t="s">
        <v>1581</v>
      </c>
      <c r="G103" t="s">
        <v>2181</v>
      </c>
      <c r="H103" t="s">
        <v>1701</v>
      </c>
      <c r="I103" t="s">
        <v>1821</v>
      </c>
      <c r="J103" t="s">
        <v>2061</v>
      </c>
      <c r="K103" t="s">
        <v>1941</v>
      </c>
    </row>
    <row r="104" spans="2:11" x14ac:dyDescent="0.25">
      <c r="B104" t="s">
        <v>1082</v>
      </c>
      <c r="C104" t="s">
        <v>1222</v>
      </c>
      <c r="D104" t="s">
        <v>1342</v>
      </c>
      <c r="E104" t="s">
        <v>1462</v>
      </c>
      <c r="F104" t="s">
        <v>1582</v>
      </c>
      <c r="G104" t="s">
        <v>2182</v>
      </c>
      <c r="H104" t="s">
        <v>1702</v>
      </c>
      <c r="I104" t="s">
        <v>1822</v>
      </c>
      <c r="J104" t="s">
        <v>2062</v>
      </c>
      <c r="K104" t="s">
        <v>1942</v>
      </c>
    </row>
    <row r="105" spans="2:11" x14ac:dyDescent="0.25">
      <c r="B105" t="s">
        <v>1083</v>
      </c>
      <c r="C105" t="s">
        <v>1223</v>
      </c>
      <c r="D105" t="s">
        <v>1343</v>
      </c>
      <c r="E105" t="s">
        <v>1463</v>
      </c>
      <c r="F105" t="s">
        <v>1583</v>
      </c>
      <c r="G105" t="s">
        <v>2183</v>
      </c>
      <c r="H105" t="s">
        <v>1703</v>
      </c>
      <c r="I105" t="s">
        <v>1823</v>
      </c>
      <c r="J105" t="s">
        <v>2063</v>
      </c>
      <c r="K105" t="s">
        <v>1943</v>
      </c>
    </row>
    <row r="106" spans="2:11" x14ac:dyDescent="0.25">
      <c r="B106" t="s">
        <v>1084</v>
      </c>
      <c r="C106" t="s">
        <v>1224</v>
      </c>
      <c r="D106" t="s">
        <v>1344</v>
      </c>
      <c r="E106" t="s">
        <v>1464</v>
      </c>
      <c r="F106" t="s">
        <v>1584</v>
      </c>
      <c r="G106" t="s">
        <v>2184</v>
      </c>
      <c r="H106" t="s">
        <v>1704</v>
      </c>
      <c r="I106" t="s">
        <v>1824</v>
      </c>
      <c r="J106" t="s">
        <v>2064</v>
      </c>
      <c r="K106" t="s">
        <v>1944</v>
      </c>
    </row>
    <row r="107" spans="2:11" x14ac:dyDescent="0.25">
      <c r="B107" t="s">
        <v>1085</v>
      </c>
      <c r="C107" t="s">
        <v>1225</v>
      </c>
      <c r="D107" t="s">
        <v>1345</v>
      </c>
      <c r="E107" t="s">
        <v>1465</v>
      </c>
      <c r="F107" t="s">
        <v>1585</v>
      </c>
      <c r="G107" t="s">
        <v>2185</v>
      </c>
      <c r="H107" t="s">
        <v>1705</v>
      </c>
      <c r="I107" t="s">
        <v>1825</v>
      </c>
      <c r="J107" t="s">
        <v>2065</v>
      </c>
      <c r="K107" t="s">
        <v>1945</v>
      </c>
    </row>
    <row r="108" spans="2:11" x14ac:dyDescent="0.25">
      <c r="B108" t="s">
        <v>1086</v>
      </c>
      <c r="C108" t="s">
        <v>1226</v>
      </c>
      <c r="D108" t="s">
        <v>1346</v>
      </c>
      <c r="E108" t="s">
        <v>1466</v>
      </c>
      <c r="F108" t="s">
        <v>1586</v>
      </c>
      <c r="G108" t="s">
        <v>2186</v>
      </c>
      <c r="H108" t="s">
        <v>1706</v>
      </c>
      <c r="I108" t="s">
        <v>1826</v>
      </c>
      <c r="J108" t="s">
        <v>2066</v>
      </c>
      <c r="K108" t="s">
        <v>1946</v>
      </c>
    </row>
    <row r="109" spans="2:11" x14ac:dyDescent="0.25">
      <c r="B109" t="s">
        <v>1087</v>
      </c>
      <c r="C109" t="s">
        <v>1227</v>
      </c>
      <c r="D109" t="s">
        <v>1347</v>
      </c>
      <c r="E109" t="s">
        <v>1467</v>
      </c>
      <c r="F109" t="s">
        <v>1587</v>
      </c>
      <c r="G109" t="s">
        <v>2187</v>
      </c>
      <c r="H109" t="s">
        <v>1707</v>
      </c>
      <c r="I109" t="s">
        <v>1827</v>
      </c>
      <c r="J109" t="s">
        <v>2067</v>
      </c>
      <c r="K109" t="s">
        <v>1947</v>
      </c>
    </row>
    <row r="110" spans="2:11" x14ac:dyDescent="0.25">
      <c r="B110" t="s">
        <v>1088</v>
      </c>
      <c r="C110" t="s">
        <v>1228</v>
      </c>
      <c r="D110" t="s">
        <v>1348</v>
      </c>
      <c r="E110" t="s">
        <v>1468</v>
      </c>
      <c r="F110" t="s">
        <v>1588</v>
      </c>
      <c r="G110" t="s">
        <v>2188</v>
      </c>
      <c r="H110" t="s">
        <v>1708</v>
      </c>
      <c r="I110" t="s">
        <v>1828</v>
      </c>
      <c r="J110" t="s">
        <v>2068</v>
      </c>
      <c r="K110" t="s">
        <v>1948</v>
      </c>
    </row>
    <row r="111" spans="2:11" x14ac:dyDescent="0.25">
      <c r="B111" t="s">
        <v>1089</v>
      </c>
      <c r="C111" t="s">
        <v>1229</v>
      </c>
      <c r="D111" t="s">
        <v>1349</v>
      </c>
      <c r="E111" t="s">
        <v>1469</v>
      </c>
      <c r="F111" t="s">
        <v>1589</v>
      </c>
      <c r="G111" t="s">
        <v>2189</v>
      </c>
      <c r="H111" t="s">
        <v>1709</v>
      </c>
      <c r="I111" t="s">
        <v>1829</v>
      </c>
      <c r="J111" t="s">
        <v>2069</v>
      </c>
      <c r="K111" t="s">
        <v>1949</v>
      </c>
    </row>
    <row r="112" spans="2:11" x14ac:dyDescent="0.25">
      <c r="B112" t="s">
        <v>1090</v>
      </c>
      <c r="C112" t="s">
        <v>1230</v>
      </c>
      <c r="D112" t="s">
        <v>1350</v>
      </c>
      <c r="E112" t="s">
        <v>1470</v>
      </c>
      <c r="F112" t="s">
        <v>1590</v>
      </c>
      <c r="G112" t="s">
        <v>2190</v>
      </c>
      <c r="H112" t="s">
        <v>1710</v>
      </c>
      <c r="I112" t="s">
        <v>1830</v>
      </c>
      <c r="J112" t="s">
        <v>2070</v>
      </c>
      <c r="K112" t="s">
        <v>1950</v>
      </c>
    </row>
    <row r="113" spans="2:11" x14ac:dyDescent="0.25">
      <c r="B113" t="s">
        <v>1091</v>
      </c>
      <c r="C113" t="s">
        <v>1231</v>
      </c>
      <c r="D113" t="s">
        <v>1351</v>
      </c>
      <c r="E113" t="s">
        <v>1471</v>
      </c>
      <c r="F113" t="s">
        <v>1591</v>
      </c>
      <c r="G113" t="s">
        <v>2191</v>
      </c>
      <c r="H113" t="s">
        <v>1711</v>
      </c>
      <c r="I113" t="s">
        <v>1831</v>
      </c>
      <c r="J113" t="s">
        <v>2071</v>
      </c>
      <c r="K113" t="s">
        <v>1951</v>
      </c>
    </row>
    <row r="114" spans="2:11" x14ac:dyDescent="0.25">
      <c r="B114" t="s">
        <v>1092</v>
      </c>
      <c r="C114" t="s">
        <v>1232</v>
      </c>
      <c r="D114" t="s">
        <v>1352</v>
      </c>
      <c r="E114" t="s">
        <v>1472</v>
      </c>
      <c r="F114" t="s">
        <v>1592</v>
      </c>
      <c r="G114" t="s">
        <v>2192</v>
      </c>
      <c r="H114" t="s">
        <v>1712</v>
      </c>
      <c r="I114" t="s">
        <v>1832</v>
      </c>
      <c r="J114" t="s">
        <v>2072</v>
      </c>
      <c r="K114" t="s">
        <v>1952</v>
      </c>
    </row>
    <row r="115" spans="2:11" x14ac:dyDescent="0.25">
      <c r="B115" t="s">
        <v>1093</v>
      </c>
      <c r="C115" t="s">
        <v>1233</v>
      </c>
      <c r="D115" t="s">
        <v>1353</v>
      </c>
      <c r="E115" t="s">
        <v>1473</v>
      </c>
      <c r="F115" t="s">
        <v>1593</v>
      </c>
      <c r="G115" t="s">
        <v>2193</v>
      </c>
      <c r="H115" t="s">
        <v>1713</v>
      </c>
      <c r="I115" t="s">
        <v>1833</v>
      </c>
      <c r="J115" t="s">
        <v>2073</v>
      </c>
      <c r="K115" t="s">
        <v>1953</v>
      </c>
    </row>
    <row r="116" spans="2:11" x14ac:dyDescent="0.25">
      <c r="B116" t="s">
        <v>1094</v>
      </c>
      <c r="C116" t="s">
        <v>1234</v>
      </c>
      <c r="D116" t="s">
        <v>1354</v>
      </c>
      <c r="E116" t="s">
        <v>1474</v>
      </c>
      <c r="F116" t="s">
        <v>1594</v>
      </c>
      <c r="G116" t="s">
        <v>2194</v>
      </c>
      <c r="H116" t="s">
        <v>1714</v>
      </c>
      <c r="I116" t="s">
        <v>1834</v>
      </c>
      <c r="J116" t="s">
        <v>2074</v>
      </c>
      <c r="K116" t="s">
        <v>1954</v>
      </c>
    </row>
    <row r="117" spans="2:11" x14ac:dyDescent="0.25">
      <c r="B117" t="s">
        <v>1095</v>
      </c>
      <c r="C117" t="s">
        <v>1235</v>
      </c>
      <c r="D117" t="s">
        <v>1355</v>
      </c>
      <c r="E117" t="s">
        <v>1475</v>
      </c>
      <c r="F117" t="s">
        <v>1595</v>
      </c>
      <c r="G117" t="s">
        <v>2195</v>
      </c>
      <c r="H117" t="s">
        <v>1715</v>
      </c>
      <c r="I117" t="s">
        <v>1835</v>
      </c>
      <c r="J117" t="s">
        <v>2075</v>
      </c>
      <c r="K117" t="s">
        <v>1955</v>
      </c>
    </row>
    <row r="118" spans="2:11" x14ac:dyDescent="0.25">
      <c r="B118" t="s">
        <v>1096</v>
      </c>
      <c r="C118" t="s">
        <v>1236</v>
      </c>
      <c r="D118" t="s">
        <v>1356</v>
      </c>
      <c r="E118" t="s">
        <v>1476</v>
      </c>
      <c r="F118" t="s">
        <v>1596</v>
      </c>
      <c r="G118" t="s">
        <v>2196</v>
      </c>
      <c r="H118" t="s">
        <v>1716</v>
      </c>
      <c r="I118" t="s">
        <v>1836</v>
      </c>
      <c r="J118" t="s">
        <v>2076</v>
      </c>
      <c r="K118" t="s">
        <v>1956</v>
      </c>
    </row>
    <row r="119" spans="2:11" x14ac:dyDescent="0.25">
      <c r="B119" t="s">
        <v>1097</v>
      </c>
      <c r="C119" t="s">
        <v>1237</v>
      </c>
      <c r="D119" t="s">
        <v>1357</v>
      </c>
      <c r="E119" t="s">
        <v>1477</v>
      </c>
      <c r="F119" t="s">
        <v>1597</v>
      </c>
      <c r="G119" t="s">
        <v>2197</v>
      </c>
      <c r="H119" t="s">
        <v>1717</v>
      </c>
      <c r="I119" t="s">
        <v>1837</v>
      </c>
      <c r="J119" t="s">
        <v>2077</v>
      </c>
      <c r="K119" t="s">
        <v>1957</v>
      </c>
    </row>
    <row r="120" spans="2:11" x14ac:dyDescent="0.25">
      <c r="B120" t="s">
        <v>1098</v>
      </c>
      <c r="C120" t="s">
        <v>1238</v>
      </c>
      <c r="D120" t="s">
        <v>1358</v>
      </c>
      <c r="E120" t="s">
        <v>1478</v>
      </c>
      <c r="F120" t="s">
        <v>1598</v>
      </c>
      <c r="G120" t="s">
        <v>2198</v>
      </c>
      <c r="H120" t="s">
        <v>1718</v>
      </c>
      <c r="I120" t="s">
        <v>1838</v>
      </c>
      <c r="J120" t="s">
        <v>2078</v>
      </c>
      <c r="K120" t="s">
        <v>1958</v>
      </c>
    </row>
    <row r="121" spans="2:11" x14ac:dyDescent="0.25">
      <c r="B121" t="s">
        <v>1099</v>
      </c>
      <c r="C121" t="s">
        <v>1239</v>
      </c>
      <c r="D121" t="s">
        <v>1359</v>
      </c>
      <c r="E121" t="s">
        <v>1479</v>
      </c>
      <c r="F121" t="s">
        <v>1599</v>
      </c>
      <c r="G121" t="s">
        <v>2199</v>
      </c>
      <c r="H121" t="s">
        <v>1719</v>
      </c>
      <c r="I121" t="s">
        <v>1839</v>
      </c>
      <c r="J121" t="s">
        <v>2079</v>
      </c>
      <c r="K121" t="s">
        <v>1959</v>
      </c>
    </row>
    <row r="122" spans="2:11" x14ac:dyDescent="0.25">
      <c r="B122" t="s">
        <v>1100</v>
      </c>
      <c r="C122" t="s">
        <v>1240</v>
      </c>
      <c r="D122" t="s">
        <v>1360</v>
      </c>
      <c r="E122" t="s">
        <v>1480</v>
      </c>
      <c r="F122" t="s">
        <v>1600</v>
      </c>
      <c r="G122" t="s">
        <v>2200</v>
      </c>
      <c r="H122" t="s">
        <v>1720</v>
      </c>
      <c r="I122" t="s">
        <v>1840</v>
      </c>
      <c r="J122" t="s">
        <v>2080</v>
      </c>
      <c r="K122" t="s">
        <v>1960</v>
      </c>
    </row>
    <row r="123" spans="2:11" x14ac:dyDescent="0.25">
      <c r="B123" t="s">
        <v>1101</v>
      </c>
      <c r="C123" t="s">
        <v>1241</v>
      </c>
      <c r="D123" t="s">
        <v>1361</v>
      </c>
      <c r="E123" t="s">
        <v>1481</v>
      </c>
      <c r="F123" t="s">
        <v>1601</v>
      </c>
      <c r="G123" t="s">
        <v>2201</v>
      </c>
      <c r="H123" t="s">
        <v>1721</v>
      </c>
      <c r="I123" t="s">
        <v>1841</v>
      </c>
      <c r="J123" t="s">
        <v>2081</v>
      </c>
      <c r="K123" t="s">
        <v>1961</v>
      </c>
    </row>
    <row r="124" spans="2:11" x14ac:dyDescent="0.25">
      <c r="B124" t="s">
        <v>1102</v>
      </c>
      <c r="C124" t="s">
        <v>1242</v>
      </c>
      <c r="D124" t="s">
        <v>1362</v>
      </c>
      <c r="E124" t="s">
        <v>1482</v>
      </c>
      <c r="F124" t="s">
        <v>1602</v>
      </c>
      <c r="G124" t="s">
        <v>2202</v>
      </c>
      <c r="H124" t="s">
        <v>1722</v>
      </c>
      <c r="I124" t="s">
        <v>1842</v>
      </c>
      <c r="J124" t="s">
        <v>2082</v>
      </c>
      <c r="K124" t="s">
        <v>1962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4"/>
  <sheetViews>
    <sheetView zoomScale="70" zoomScaleNormal="70" workbookViewId="0">
      <selection activeCell="C3" sqref="C3"/>
    </sheetView>
  </sheetViews>
  <sheetFormatPr defaultRowHeight="15" x14ac:dyDescent="0.25"/>
  <cols>
    <col min="2" max="2" width="22.85546875" bestFit="1" customWidth="1"/>
    <col min="3" max="3" width="22.85546875" customWidth="1"/>
    <col min="4" max="4" width="24.42578125" bestFit="1" customWidth="1"/>
    <col min="5" max="5" width="24.42578125" customWidth="1"/>
    <col min="6" max="6" width="24.42578125" bestFit="1" customWidth="1"/>
    <col min="7" max="7" width="24.42578125" customWidth="1"/>
    <col min="8" max="8" width="24.42578125" bestFit="1" customWidth="1"/>
    <col min="9" max="9" width="24.42578125" customWidth="1"/>
    <col min="10" max="10" width="24.42578125" bestFit="1" customWidth="1"/>
    <col min="11" max="11" width="24.42578125" customWidth="1"/>
    <col min="12" max="12" width="24.42578125" bestFit="1" customWidth="1"/>
    <col min="13" max="13" width="24.42578125" customWidth="1"/>
    <col min="14" max="14" width="24.42578125" bestFit="1" customWidth="1"/>
    <col min="15" max="15" width="24.42578125" customWidth="1"/>
    <col min="16" max="16" width="22.85546875" bestFit="1" customWidth="1"/>
    <col min="17" max="17" width="22.85546875" customWidth="1"/>
    <col min="18" max="18" width="22.85546875" bestFit="1" customWidth="1"/>
    <col min="19" max="19" width="22.85546875" customWidth="1"/>
    <col min="20" max="20" width="21.140625" customWidth="1"/>
    <col min="21" max="21" width="22.42578125" customWidth="1"/>
  </cols>
  <sheetData>
    <row r="1" spans="2:21" ht="21" x14ac:dyDescent="0.35">
      <c r="B1" s="1" t="s">
        <v>0</v>
      </c>
      <c r="C1" s="1"/>
      <c r="D1" s="1" t="s">
        <v>121</v>
      </c>
      <c r="E1" s="1"/>
      <c r="F1" s="1" t="s">
        <v>242</v>
      </c>
      <c r="G1" s="1"/>
      <c r="H1" s="1" t="s">
        <v>243</v>
      </c>
      <c r="I1" s="1"/>
      <c r="J1" s="1" t="s">
        <v>364</v>
      </c>
      <c r="K1" s="1"/>
      <c r="L1" s="1" t="s">
        <v>485</v>
      </c>
      <c r="M1" s="1"/>
      <c r="N1" s="1" t="s">
        <v>486</v>
      </c>
      <c r="O1" s="1"/>
      <c r="P1" s="1" t="s">
        <v>607</v>
      </c>
      <c r="Q1" s="1"/>
      <c r="R1" s="1" t="s">
        <v>728</v>
      </c>
      <c r="S1" s="1"/>
      <c r="T1" s="1" t="s">
        <v>969</v>
      </c>
    </row>
    <row r="2" spans="2:21" x14ac:dyDescent="0.25">
      <c r="B2">
        <v>16.328670500000001</v>
      </c>
      <c r="D2">
        <v>43.826030000000003</v>
      </c>
      <c r="F2">
        <v>42.140230000000003</v>
      </c>
      <c r="H2">
        <v>32.002405500000002</v>
      </c>
      <c r="J2">
        <v>31.8391406</v>
      </c>
      <c r="L2">
        <v>16.117641599999999</v>
      </c>
      <c r="N2">
        <v>33.834186000000003</v>
      </c>
      <c r="P2">
        <v>9.5585392000000002</v>
      </c>
      <c r="R2">
        <v>29.277529999999999</v>
      </c>
      <c r="T2">
        <v>15.109956</v>
      </c>
    </row>
    <row r="3" spans="2:21" x14ac:dyDescent="0.25">
      <c r="B3">
        <v>20.818115599999999</v>
      </c>
      <c r="C3">
        <f>(B3-B2)/B2</f>
        <v>0.27494247618016404</v>
      </c>
      <c r="D3">
        <v>31.014330000000001</v>
      </c>
      <c r="E3">
        <f>(D3-D2)/D2</f>
        <v>-0.29233083626328921</v>
      </c>
      <c r="F3">
        <v>22.25741</v>
      </c>
      <c r="G3">
        <f>(F3-F2)/F2</f>
        <v>-0.47182514191308406</v>
      </c>
      <c r="H3">
        <v>45.017508800000002</v>
      </c>
      <c r="I3">
        <f>(H3-H2)/H2</f>
        <v>0.40669140636943679</v>
      </c>
      <c r="J3">
        <v>32.384474300000001</v>
      </c>
      <c r="K3">
        <f>(J3-J2)/J2</f>
        <v>1.7127776997850265E-2</v>
      </c>
      <c r="L3">
        <v>24.464048600000002</v>
      </c>
      <c r="M3">
        <f>(L3-L2)/L2</f>
        <v>0.51784294545921672</v>
      </c>
      <c r="N3">
        <v>71.805612999999994</v>
      </c>
      <c r="O3">
        <f>(N3-N2)/N2</f>
        <v>1.12227990352716</v>
      </c>
      <c r="P3">
        <v>19.863125</v>
      </c>
      <c r="Q3">
        <f>(P3-P2)/P2</f>
        <v>1.0780502736234006</v>
      </c>
      <c r="R3">
        <v>27.647010000000002</v>
      </c>
      <c r="S3">
        <f>(R3-R2)/R2</f>
        <v>-5.5691856519316935E-2</v>
      </c>
      <c r="T3">
        <v>12.646820999999999</v>
      </c>
      <c r="U3">
        <f>(T3-T2)/T2</f>
        <v>-0.1630140418674946</v>
      </c>
    </row>
    <row r="4" spans="2:21" x14ac:dyDescent="0.25">
      <c r="B4">
        <v>24.231467299999998</v>
      </c>
      <c r="C4">
        <f t="shared" ref="C4:C67" si="0">(B4-B3)/B3</f>
        <v>0.16396064685124526</v>
      </c>
      <c r="D4">
        <v>18.493480000000002</v>
      </c>
      <c r="E4">
        <f t="shared" ref="E4:E67" si="1">(D4-D3)/D3</f>
        <v>-0.40371176807624087</v>
      </c>
      <c r="F4">
        <v>42.38411</v>
      </c>
      <c r="G4">
        <f t="shared" ref="G4:G67" si="2">(F4-F3)/F3</f>
        <v>0.9042696342476505</v>
      </c>
      <c r="H4">
        <v>43.675792199999997</v>
      </c>
      <c r="I4">
        <f t="shared" ref="I4:I67" si="3">(H4-H3)/H3</f>
        <v>-2.9804328044025507E-2</v>
      </c>
      <c r="J4">
        <v>84.687230400000004</v>
      </c>
      <c r="K4">
        <f t="shared" ref="K4:K67" si="4">(J4-J3)/J3</f>
        <v>1.6150565118174545</v>
      </c>
      <c r="L4">
        <v>38.137723999999999</v>
      </c>
      <c r="M4">
        <f t="shared" ref="M4:M67" si="5">(L4-L3)/L3</f>
        <v>0.55892937524658104</v>
      </c>
      <c r="N4">
        <v>96.542969999999997</v>
      </c>
      <c r="O4">
        <f t="shared" ref="O4:O67" si="6">(N4-N3)/N3</f>
        <v>0.34450450273295496</v>
      </c>
      <c r="P4">
        <v>21.106492899999999</v>
      </c>
      <c r="Q4">
        <f t="shared" ref="Q4:Q67" si="7">(P4-P3)/P3</f>
        <v>6.2596791793839035E-2</v>
      </c>
      <c r="R4">
        <v>18.960840000000001</v>
      </c>
      <c r="S4">
        <f t="shared" ref="S4:S67" si="8">(R4-R3)/R3</f>
        <v>-0.31418117185185668</v>
      </c>
      <c r="T4">
        <v>5.5183790000000004</v>
      </c>
      <c r="U4">
        <f t="shared" ref="U4:U67" si="9">(T4-T3)/T3</f>
        <v>-0.56365485049563047</v>
      </c>
    </row>
    <row r="5" spans="2:21" x14ac:dyDescent="0.25">
      <c r="B5">
        <v>24.337779099999999</v>
      </c>
      <c r="C5">
        <f t="shared" si="0"/>
        <v>4.3873447151918984E-3</v>
      </c>
      <c r="D5">
        <v>62.802320000000002</v>
      </c>
      <c r="E5">
        <f t="shared" si="1"/>
        <v>2.3959168312291683</v>
      </c>
      <c r="F5">
        <v>47.696480000000001</v>
      </c>
      <c r="G5">
        <f t="shared" si="2"/>
        <v>0.12533871774115349</v>
      </c>
      <c r="H5">
        <v>21.662525299999999</v>
      </c>
      <c r="I5">
        <f t="shared" si="3"/>
        <v>-0.50401528606961365</v>
      </c>
      <c r="J5">
        <v>-13.697915</v>
      </c>
      <c r="K5">
        <f t="shared" si="4"/>
        <v>-1.1617471127028378</v>
      </c>
      <c r="L5">
        <v>28.033386700000001</v>
      </c>
      <c r="M5">
        <f t="shared" si="5"/>
        <v>-0.26494337470164708</v>
      </c>
      <c r="N5">
        <v>86.176286000000005</v>
      </c>
      <c r="O5">
        <f t="shared" si="6"/>
        <v>-0.10737896296333117</v>
      </c>
      <c r="P5">
        <v>20.632883799999998</v>
      </c>
      <c r="Q5">
        <f t="shared" si="7"/>
        <v>-2.2439023964990455E-2</v>
      </c>
      <c r="R5">
        <v>23.869900000000001</v>
      </c>
      <c r="S5">
        <f t="shared" si="8"/>
        <v>0.25890519618329144</v>
      </c>
      <c r="T5">
        <v>12.081353</v>
      </c>
      <c r="U5">
        <f t="shared" si="9"/>
        <v>1.1892938125489385</v>
      </c>
    </row>
    <row r="6" spans="2:21" x14ac:dyDescent="0.25">
      <c r="B6">
        <v>21.464571599999999</v>
      </c>
      <c r="C6">
        <f t="shared" si="0"/>
        <v>-0.11805545149351773</v>
      </c>
      <c r="D6">
        <v>54.475520000000003</v>
      </c>
      <c r="E6">
        <f t="shared" si="1"/>
        <v>-0.13258745855248658</v>
      </c>
      <c r="F6">
        <v>24.330100000000002</v>
      </c>
      <c r="G6">
        <f t="shared" si="2"/>
        <v>-0.48989736768834929</v>
      </c>
      <c r="H6">
        <v>46.953212700000002</v>
      </c>
      <c r="I6">
        <f t="shared" si="3"/>
        <v>1.1674856485914873</v>
      </c>
      <c r="J6">
        <v>108.9558423</v>
      </c>
      <c r="K6">
        <f t="shared" si="4"/>
        <v>-8.9541917364796024</v>
      </c>
      <c r="L6">
        <v>35.450577099999997</v>
      </c>
      <c r="M6">
        <f t="shared" si="5"/>
        <v>0.26458417170123777</v>
      </c>
      <c r="N6">
        <v>30.036871000000001</v>
      </c>
      <c r="O6">
        <f t="shared" si="6"/>
        <v>-0.65144853190818641</v>
      </c>
      <c r="P6">
        <v>2.7991215999999999</v>
      </c>
      <c r="Q6">
        <f t="shared" si="7"/>
        <v>-0.86433686986595637</v>
      </c>
      <c r="R6">
        <v>21.12387</v>
      </c>
      <c r="S6">
        <f t="shared" si="8"/>
        <v>-0.11504153766877954</v>
      </c>
      <c r="T6">
        <v>10.449668000000001</v>
      </c>
      <c r="U6">
        <f t="shared" si="9"/>
        <v>-0.13505813463111285</v>
      </c>
    </row>
    <row r="7" spans="2:21" x14ac:dyDescent="0.25">
      <c r="B7">
        <v>13.2740785</v>
      </c>
      <c r="C7">
        <f t="shared" si="0"/>
        <v>-0.38158195060366357</v>
      </c>
      <c r="D7">
        <v>41.365270000000002</v>
      </c>
      <c r="E7">
        <f t="shared" si="1"/>
        <v>-0.24066314557437909</v>
      </c>
      <c r="F7">
        <v>22.004670000000001</v>
      </c>
      <c r="G7">
        <f t="shared" si="2"/>
        <v>-9.5578316570832045E-2</v>
      </c>
      <c r="H7">
        <v>18.353044199999999</v>
      </c>
      <c r="I7">
        <f t="shared" si="3"/>
        <v>-0.60912058739699404</v>
      </c>
      <c r="J7">
        <v>14.0411892</v>
      </c>
      <c r="K7">
        <f t="shared" si="4"/>
        <v>-0.87112954290841171</v>
      </c>
      <c r="L7">
        <v>31.081971100000001</v>
      </c>
      <c r="M7">
        <f t="shared" si="5"/>
        <v>-0.12323088528790119</v>
      </c>
      <c r="N7">
        <v>65.645735000000002</v>
      </c>
      <c r="O7">
        <f t="shared" si="6"/>
        <v>1.1855051080387167</v>
      </c>
      <c r="P7">
        <v>11.0839903</v>
      </c>
      <c r="Q7">
        <f t="shared" si="7"/>
        <v>2.9598102133183497</v>
      </c>
      <c r="R7">
        <v>23.45917</v>
      </c>
      <c r="S7">
        <f t="shared" si="8"/>
        <v>0.110552659148158</v>
      </c>
      <c r="T7">
        <v>8.28003</v>
      </c>
      <c r="U7">
        <f t="shared" si="9"/>
        <v>-0.20762745763788865</v>
      </c>
    </row>
    <row r="8" spans="2:21" x14ac:dyDescent="0.25">
      <c r="B8">
        <v>7.2282003000000001</v>
      </c>
      <c r="C8">
        <f t="shared" si="0"/>
        <v>-0.4554650027118643</v>
      </c>
      <c r="D8">
        <v>42.933010000000003</v>
      </c>
      <c r="E8">
        <f t="shared" si="1"/>
        <v>3.7899909755212534E-2</v>
      </c>
      <c r="F8">
        <v>29.233409999999999</v>
      </c>
      <c r="G8">
        <f t="shared" si="2"/>
        <v>0.32850935733187536</v>
      </c>
      <c r="H8">
        <v>30.379234199999999</v>
      </c>
      <c r="I8">
        <f t="shared" si="3"/>
        <v>0.65526949474681695</v>
      </c>
      <c r="J8">
        <v>62.278535099999999</v>
      </c>
      <c r="K8">
        <f t="shared" si="4"/>
        <v>3.4354174146446228</v>
      </c>
      <c r="L8">
        <v>35.2348043</v>
      </c>
      <c r="M8">
        <f t="shared" si="5"/>
        <v>0.13360906831291661</v>
      </c>
      <c r="N8">
        <v>41.878973000000002</v>
      </c>
      <c r="O8">
        <f t="shared" si="6"/>
        <v>-0.36204579017966665</v>
      </c>
      <c r="P8">
        <v>20.395502199999999</v>
      </c>
      <c r="Q8">
        <f t="shared" si="7"/>
        <v>0.84008661573801624</v>
      </c>
      <c r="R8">
        <v>18.612629999999999</v>
      </c>
      <c r="S8">
        <f t="shared" si="8"/>
        <v>-0.20659469196906799</v>
      </c>
      <c r="T8">
        <v>3.739525</v>
      </c>
      <c r="U8">
        <f t="shared" si="9"/>
        <v>-0.54836818224088557</v>
      </c>
    </row>
    <row r="9" spans="2:21" x14ac:dyDescent="0.25">
      <c r="B9">
        <v>16.4965607</v>
      </c>
      <c r="C9">
        <f t="shared" si="0"/>
        <v>1.2822500782110311</v>
      </c>
      <c r="D9">
        <v>43.787709999999997</v>
      </c>
      <c r="E9">
        <f t="shared" si="1"/>
        <v>1.9907758622095071E-2</v>
      </c>
      <c r="F9">
        <v>51.024549999999998</v>
      </c>
      <c r="G9">
        <f t="shared" si="2"/>
        <v>0.74541902569696794</v>
      </c>
      <c r="H9">
        <v>45.979034300000002</v>
      </c>
      <c r="I9">
        <f t="shared" si="3"/>
        <v>0.51350208492088989</v>
      </c>
      <c r="J9">
        <v>23.620436900000001</v>
      </c>
      <c r="K9">
        <f t="shared" si="4"/>
        <v>-0.62072908648103375</v>
      </c>
      <c r="L9">
        <v>11.985643899999999</v>
      </c>
      <c r="M9">
        <f t="shared" si="5"/>
        <v>-0.65983509379105598</v>
      </c>
      <c r="N9">
        <v>49.273283999999997</v>
      </c>
      <c r="O9">
        <f t="shared" si="6"/>
        <v>0.17656380924145382</v>
      </c>
      <c r="P9">
        <v>24.320491400000002</v>
      </c>
      <c r="Q9">
        <f t="shared" si="7"/>
        <v>0.19244386147059436</v>
      </c>
      <c r="R9">
        <v>22.214469999999999</v>
      </c>
      <c r="S9">
        <f t="shared" si="8"/>
        <v>0.19351590828378362</v>
      </c>
      <c r="T9">
        <v>13.354835</v>
      </c>
      <c r="U9">
        <f t="shared" si="9"/>
        <v>2.5712650670873973</v>
      </c>
    </row>
    <row r="10" spans="2:21" x14ac:dyDescent="0.25">
      <c r="B10">
        <v>2.6888524999999999</v>
      </c>
      <c r="C10">
        <f t="shared" si="0"/>
        <v>-0.83700526740704206</v>
      </c>
      <c r="D10">
        <v>33.274120000000003</v>
      </c>
      <c r="E10">
        <f t="shared" si="1"/>
        <v>-0.24010367292557647</v>
      </c>
      <c r="F10">
        <v>42.902900000000002</v>
      </c>
      <c r="G10">
        <f t="shared" si="2"/>
        <v>-0.15917141846424898</v>
      </c>
      <c r="H10">
        <v>51.965226800000003</v>
      </c>
      <c r="I10">
        <f t="shared" si="3"/>
        <v>0.13019395885833124</v>
      </c>
      <c r="J10">
        <v>101.259434</v>
      </c>
      <c r="K10">
        <f t="shared" si="4"/>
        <v>3.2869416187640454</v>
      </c>
      <c r="L10">
        <v>12.7630243</v>
      </c>
      <c r="M10">
        <f t="shared" si="5"/>
        <v>6.4859293875734136E-2</v>
      </c>
      <c r="N10">
        <v>33.525776999999998</v>
      </c>
      <c r="O10">
        <f t="shared" si="6"/>
        <v>-0.31959523948109486</v>
      </c>
      <c r="P10">
        <v>29.415016699999999</v>
      </c>
      <c r="Q10">
        <f t="shared" si="7"/>
        <v>0.20947460379028349</v>
      </c>
      <c r="R10">
        <v>28.438330000000001</v>
      </c>
      <c r="S10">
        <f t="shared" si="8"/>
        <v>0.28017143780607878</v>
      </c>
      <c r="T10">
        <v>11.835853</v>
      </c>
      <c r="U10">
        <f t="shared" si="9"/>
        <v>-0.11374022966214105</v>
      </c>
    </row>
    <row r="11" spans="2:21" x14ac:dyDescent="0.25">
      <c r="B11">
        <v>19.625219900000001</v>
      </c>
      <c r="C11">
        <f t="shared" si="0"/>
        <v>6.2987342741931744</v>
      </c>
      <c r="D11">
        <v>26.32799</v>
      </c>
      <c r="E11">
        <f t="shared" si="1"/>
        <v>-0.20875473190575747</v>
      </c>
      <c r="F11">
        <v>38.368819999999999</v>
      </c>
      <c r="G11">
        <f t="shared" si="2"/>
        <v>-0.10568236646007619</v>
      </c>
      <c r="H11">
        <v>19.9764254</v>
      </c>
      <c r="I11">
        <f t="shared" si="3"/>
        <v>-0.61558090611470206</v>
      </c>
      <c r="J11">
        <v>9.5174643999999997</v>
      </c>
      <c r="K11">
        <f t="shared" si="4"/>
        <v>-0.90600910923519484</v>
      </c>
      <c r="L11">
        <v>24.333407099999999</v>
      </c>
      <c r="M11">
        <f t="shared" si="5"/>
        <v>0.90655494560172545</v>
      </c>
      <c r="N11">
        <v>70.577450999999996</v>
      </c>
      <c r="O11">
        <f t="shared" si="6"/>
        <v>1.1051697325314787</v>
      </c>
      <c r="P11">
        <v>19.546564700000001</v>
      </c>
      <c r="Q11">
        <f t="shared" si="7"/>
        <v>-0.33549027357852895</v>
      </c>
      <c r="R11">
        <v>24.18873</v>
      </c>
      <c r="S11">
        <f t="shared" si="8"/>
        <v>-0.1494321220690526</v>
      </c>
      <c r="T11">
        <v>13.070822</v>
      </c>
      <c r="U11">
        <f t="shared" si="9"/>
        <v>0.10434136010306984</v>
      </c>
    </row>
    <row r="12" spans="2:21" x14ac:dyDescent="0.25">
      <c r="B12">
        <v>15.3004163</v>
      </c>
      <c r="C12">
        <f t="shared" si="0"/>
        <v>-0.22036968869836718</v>
      </c>
      <c r="D12">
        <v>69.656909999999996</v>
      </c>
      <c r="E12">
        <f t="shared" si="1"/>
        <v>1.6457359638924201</v>
      </c>
      <c r="F12">
        <v>9.4286399999999997</v>
      </c>
      <c r="G12">
        <f t="shared" si="2"/>
        <v>-0.75426296664844006</v>
      </c>
      <c r="H12">
        <v>64.095379699999995</v>
      </c>
      <c r="I12">
        <f t="shared" si="3"/>
        <v>2.2085510003206079</v>
      </c>
      <c r="J12">
        <v>9.4769634000000007</v>
      </c>
      <c r="K12">
        <f t="shared" si="4"/>
        <v>-4.2554401359251749E-3</v>
      </c>
      <c r="L12">
        <v>51.4061071</v>
      </c>
      <c r="M12">
        <f t="shared" si="5"/>
        <v>1.1125733395550681</v>
      </c>
      <c r="N12">
        <v>22.032226000000001</v>
      </c>
      <c r="O12">
        <f t="shared" si="6"/>
        <v>-0.68782910564452093</v>
      </c>
      <c r="P12">
        <v>35.327018099999997</v>
      </c>
      <c r="Q12">
        <f t="shared" si="7"/>
        <v>0.80732617941811502</v>
      </c>
      <c r="R12">
        <v>23.918890000000001</v>
      </c>
      <c r="S12">
        <f t="shared" si="8"/>
        <v>-1.1155608417639063E-2</v>
      </c>
      <c r="T12">
        <v>10.230154000000001</v>
      </c>
      <c r="U12">
        <f t="shared" si="9"/>
        <v>-0.2173289484012558</v>
      </c>
    </row>
    <row r="13" spans="2:21" x14ac:dyDescent="0.25">
      <c r="B13">
        <v>8.5993521000000008</v>
      </c>
      <c r="C13">
        <f t="shared" si="0"/>
        <v>-0.43796613560116004</v>
      </c>
      <c r="D13">
        <v>60.940260000000002</v>
      </c>
      <c r="E13">
        <f t="shared" si="1"/>
        <v>-0.12513690314428239</v>
      </c>
      <c r="F13">
        <v>30.07497</v>
      </c>
      <c r="G13">
        <f t="shared" si="2"/>
        <v>2.1897463472992924</v>
      </c>
      <c r="H13">
        <v>44.089711600000001</v>
      </c>
      <c r="I13">
        <f t="shared" si="3"/>
        <v>-0.31212340411488343</v>
      </c>
      <c r="J13">
        <v>69.024027099999998</v>
      </c>
      <c r="K13">
        <f t="shared" si="4"/>
        <v>6.2833484932525954</v>
      </c>
      <c r="L13">
        <v>49.916803899999998</v>
      </c>
      <c r="M13">
        <f t="shared" si="5"/>
        <v>-2.8971328194583361E-2</v>
      </c>
      <c r="N13">
        <v>39.569726000000003</v>
      </c>
      <c r="O13">
        <f t="shared" si="6"/>
        <v>0.7959931057352081</v>
      </c>
      <c r="P13">
        <v>19.907465299999998</v>
      </c>
      <c r="Q13">
        <f t="shared" si="7"/>
        <v>-0.43648045120456969</v>
      </c>
      <c r="R13">
        <v>28.590219999999999</v>
      </c>
      <c r="S13">
        <f t="shared" si="8"/>
        <v>0.19529877849682814</v>
      </c>
      <c r="T13">
        <v>8.7642640000000007</v>
      </c>
      <c r="U13">
        <f t="shared" si="9"/>
        <v>-0.1432910980616714</v>
      </c>
    </row>
    <row r="14" spans="2:21" x14ac:dyDescent="0.25">
      <c r="B14">
        <v>7.9445730000000001</v>
      </c>
      <c r="C14">
        <f t="shared" si="0"/>
        <v>-7.6142841040315198E-2</v>
      </c>
      <c r="D14">
        <v>48.224530000000001</v>
      </c>
      <c r="E14">
        <f t="shared" si="1"/>
        <v>-0.20865893909871733</v>
      </c>
      <c r="F14">
        <v>41.996499999999997</v>
      </c>
      <c r="G14">
        <f t="shared" si="2"/>
        <v>0.39639374536366945</v>
      </c>
      <c r="H14">
        <v>4.8709622000000001</v>
      </c>
      <c r="I14">
        <f t="shared" si="3"/>
        <v>-0.8895215681111418</v>
      </c>
      <c r="J14">
        <v>27.2668772</v>
      </c>
      <c r="K14">
        <f t="shared" si="4"/>
        <v>-0.60496542514831042</v>
      </c>
      <c r="L14">
        <v>21.3183261</v>
      </c>
      <c r="M14">
        <f t="shared" si="5"/>
        <v>-0.57292285494264183</v>
      </c>
      <c r="N14">
        <v>52.599314</v>
      </c>
      <c r="O14">
        <f t="shared" si="6"/>
        <v>0.32928173422277413</v>
      </c>
      <c r="P14">
        <v>29.103597300000001</v>
      </c>
      <c r="Q14">
        <f t="shared" si="7"/>
        <v>0.46194389197302799</v>
      </c>
      <c r="R14">
        <v>31.17633</v>
      </c>
      <c r="S14">
        <f t="shared" si="8"/>
        <v>9.0454358168632551E-2</v>
      </c>
      <c r="T14">
        <v>7.6404949999999996</v>
      </c>
      <c r="U14">
        <f t="shared" si="9"/>
        <v>-0.12822171947353492</v>
      </c>
    </row>
    <row r="15" spans="2:21" x14ac:dyDescent="0.25">
      <c r="B15">
        <v>18.095856000000001</v>
      </c>
      <c r="C15">
        <f t="shared" si="0"/>
        <v>1.2777631975941313</v>
      </c>
      <c r="D15">
        <v>35.42362</v>
      </c>
      <c r="E15">
        <f t="shared" si="1"/>
        <v>-0.26544395559687156</v>
      </c>
      <c r="F15">
        <v>16.49006</v>
      </c>
      <c r="G15">
        <f t="shared" si="2"/>
        <v>-0.60734680270974961</v>
      </c>
      <c r="H15">
        <v>43.299205999999998</v>
      </c>
      <c r="I15">
        <f t="shared" si="3"/>
        <v>7.8892510806181164</v>
      </c>
      <c r="J15">
        <v>48.030896499999997</v>
      </c>
      <c r="K15">
        <f t="shared" si="4"/>
        <v>0.76151072041355716</v>
      </c>
      <c r="L15">
        <v>23.028927299999999</v>
      </c>
      <c r="M15">
        <f t="shared" si="5"/>
        <v>8.0240877823892526E-2</v>
      </c>
      <c r="N15">
        <v>55.687742</v>
      </c>
      <c r="O15">
        <f t="shared" si="6"/>
        <v>5.8716126982188407E-2</v>
      </c>
      <c r="P15">
        <v>5.0623860000000001</v>
      </c>
      <c r="Q15">
        <f t="shared" si="7"/>
        <v>-0.82605634802402927</v>
      </c>
      <c r="R15">
        <v>23.4377</v>
      </c>
      <c r="S15">
        <f t="shared" si="8"/>
        <v>-0.24822132688485143</v>
      </c>
      <c r="T15">
        <v>8.4404369999999993</v>
      </c>
      <c r="U15">
        <f t="shared" si="9"/>
        <v>0.10469766683964844</v>
      </c>
    </row>
    <row r="16" spans="2:21" x14ac:dyDescent="0.25">
      <c r="B16">
        <v>9.5514053000000008</v>
      </c>
      <c r="C16">
        <f t="shared" si="0"/>
        <v>-0.47217720454893097</v>
      </c>
      <c r="D16">
        <v>47.323349999999998</v>
      </c>
      <c r="E16">
        <f t="shared" si="1"/>
        <v>0.33592642423332225</v>
      </c>
      <c r="F16">
        <v>42.989719999999998</v>
      </c>
      <c r="G16">
        <f t="shared" si="2"/>
        <v>1.6070081006375962</v>
      </c>
      <c r="H16">
        <v>33.3250204</v>
      </c>
      <c r="I16">
        <f t="shared" si="3"/>
        <v>-0.23035493075785268</v>
      </c>
      <c r="J16">
        <v>65.536474100000007</v>
      </c>
      <c r="K16">
        <f t="shared" si="4"/>
        <v>0.36446493560660503</v>
      </c>
      <c r="L16">
        <v>33.588244799999998</v>
      </c>
      <c r="M16">
        <f t="shared" si="5"/>
        <v>0.45852407115810379</v>
      </c>
      <c r="N16">
        <v>100.41045699999999</v>
      </c>
      <c r="O16">
        <f t="shared" si="6"/>
        <v>0.80309801392198654</v>
      </c>
      <c r="P16">
        <v>11.1161485</v>
      </c>
      <c r="Q16">
        <f t="shared" si="7"/>
        <v>1.1958318666336387</v>
      </c>
      <c r="R16">
        <v>18.182480000000002</v>
      </c>
      <c r="S16">
        <f t="shared" si="8"/>
        <v>-0.22422080664911651</v>
      </c>
      <c r="T16">
        <v>9.6433990000000005</v>
      </c>
      <c r="U16">
        <f t="shared" si="9"/>
        <v>0.14252366317052081</v>
      </c>
    </row>
    <row r="17" spans="2:21" x14ac:dyDescent="0.25">
      <c r="B17">
        <v>16.524280600000001</v>
      </c>
      <c r="C17">
        <f t="shared" si="0"/>
        <v>0.73003658425006834</v>
      </c>
      <c r="D17">
        <v>53.685250000000003</v>
      </c>
      <c r="E17">
        <f t="shared" si="1"/>
        <v>0.13443469238758468</v>
      </c>
      <c r="F17">
        <v>45.970979999999997</v>
      </c>
      <c r="G17">
        <f t="shared" si="2"/>
        <v>6.9348206966688752E-2</v>
      </c>
      <c r="H17">
        <v>44.157055900000003</v>
      </c>
      <c r="I17">
        <f t="shared" si="3"/>
        <v>0.32504212660587012</v>
      </c>
      <c r="J17">
        <v>72.941009100000002</v>
      </c>
      <c r="K17">
        <f t="shared" si="4"/>
        <v>0.11298342032715482</v>
      </c>
      <c r="L17">
        <v>23.390405300000001</v>
      </c>
      <c r="M17">
        <f t="shared" si="5"/>
        <v>-0.30361334927510109</v>
      </c>
      <c r="N17">
        <v>89.761921000000001</v>
      </c>
      <c r="O17">
        <f t="shared" si="6"/>
        <v>-0.10605007006391769</v>
      </c>
      <c r="P17">
        <v>22.567350300000001</v>
      </c>
      <c r="Q17">
        <f t="shared" si="7"/>
        <v>1.0301411320656613</v>
      </c>
      <c r="R17">
        <v>16.99194</v>
      </c>
      <c r="S17">
        <f t="shared" si="8"/>
        <v>-6.5477316625674936E-2</v>
      </c>
      <c r="T17">
        <v>8.7346730000000008</v>
      </c>
      <c r="U17">
        <f t="shared" si="9"/>
        <v>-9.423295665770956E-2</v>
      </c>
    </row>
    <row r="18" spans="2:21" x14ac:dyDescent="0.25">
      <c r="B18">
        <v>19.2993214</v>
      </c>
      <c r="C18">
        <f t="shared" si="0"/>
        <v>0.16793716272283582</v>
      </c>
      <c r="D18">
        <v>46.935470000000002</v>
      </c>
      <c r="E18">
        <f t="shared" si="1"/>
        <v>-0.12572876162446855</v>
      </c>
      <c r="F18">
        <v>11.46616</v>
      </c>
      <c r="G18">
        <f t="shared" si="2"/>
        <v>-0.75057829961423483</v>
      </c>
      <c r="H18">
        <v>72.502139</v>
      </c>
      <c r="I18">
        <f t="shared" si="3"/>
        <v>0.64191514860482346</v>
      </c>
      <c r="J18">
        <v>18.743482799999999</v>
      </c>
      <c r="K18">
        <f t="shared" si="4"/>
        <v>-0.74303230745953586</v>
      </c>
      <c r="L18">
        <v>18.56887</v>
      </c>
      <c r="M18">
        <f t="shared" si="5"/>
        <v>-0.20613303780589046</v>
      </c>
      <c r="N18">
        <v>36.311889999999998</v>
      </c>
      <c r="O18">
        <f t="shared" si="6"/>
        <v>-0.59546442861890181</v>
      </c>
      <c r="P18">
        <v>24.931064899999999</v>
      </c>
      <c r="Q18">
        <f t="shared" si="7"/>
        <v>0.10474045772223414</v>
      </c>
      <c r="R18">
        <v>27.616900000000001</v>
      </c>
      <c r="S18">
        <f t="shared" si="8"/>
        <v>0.62529411003099122</v>
      </c>
      <c r="T18">
        <v>6.595504</v>
      </c>
      <c r="U18">
        <f t="shared" si="9"/>
        <v>-0.24490544751932908</v>
      </c>
    </row>
    <row r="19" spans="2:21" x14ac:dyDescent="0.25">
      <c r="B19">
        <v>13.8646613</v>
      </c>
      <c r="C19">
        <f t="shared" si="0"/>
        <v>-0.28159850739622377</v>
      </c>
      <c r="D19">
        <v>27.043530000000001</v>
      </c>
      <c r="E19">
        <f t="shared" si="1"/>
        <v>-0.42381465446068828</v>
      </c>
      <c r="F19">
        <v>43.554810000000003</v>
      </c>
      <c r="G19">
        <f t="shared" si="2"/>
        <v>2.7985524360378715</v>
      </c>
      <c r="H19">
        <v>77.803047300000003</v>
      </c>
      <c r="I19">
        <f t="shared" si="3"/>
        <v>7.3113819441934028E-2</v>
      </c>
      <c r="J19">
        <v>15.0538361</v>
      </c>
      <c r="K19">
        <f t="shared" si="4"/>
        <v>-0.19684957909743431</v>
      </c>
      <c r="L19">
        <v>29.029587200000002</v>
      </c>
      <c r="M19">
        <f t="shared" si="5"/>
        <v>0.56334699957509538</v>
      </c>
      <c r="N19">
        <v>68.192803999999995</v>
      </c>
      <c r="O19">
        <f t="shared" si="6"/>
        <v>0.87797451468375787</v>
      </c>
      <c r="P19">
        <v>19.220955199999999</v>
      </c>
      <c r="Q19">
        <f t="shared" si="7"/>
        <v>-0.22903593259668587</v>
      </c>
      <c r="R19">
        <v>21.766529999999999</v>
      </c>
      <c r="S19">
        <f t="shared" si="8"/>
        <v>-0.21184021378214068</v>
      </c>
      <c r="T19">
        <v>10.975804</v>
      </c>
      <c r="U19">
        <f t="shared" si="9"/>
        <v>0.66413423447245279</v>
      </c>
    </row>
    <row r="20" spans="2:21" x14ac:dyDescent="0.25">
      <c r="B20">
        <v>21.508768499999999</v>
      </c>
      <c r="C20">
        <f t="shared" si="0"/>
        <v>0.55133746397396655</v>
      </c>
      <c r="D20">
        <v>61.194980000000001</v>
      </c>
      <c r="E20">
        <f t="shared" si="1"/>
        <v>1.2628325518155359</v>
      </c>
      <c r="F20">
        <v>20.39208</v>
      </c>
      <c r="G20">
        <f t="shared" si="2"/>
        <v>-0.53180647556492611</v>
      </c>
      <c r="H20">
        <v>-0.81947239999999999</v>
      </c>
      <c r="I20">
        <f t="shared" si="3"/>
        <v>-1.0105326517204423</v>
      </c>
      <c r="J20">
        <v>50.1141042</v>
      </c>
      <c r="K20">
        <f t="shared" si="4"/>
        <v>2.3289922825717495</v>
      </c>
      <c r="L20">
        <v>32.020445899999999</v>
      </c>
      <c r="M20">
        <f t="shared" si="5"/>
        <v>0.10302794453790913</v>
      </c>
      <c r="N20">
        <v>33.480486999999997</v>
      </c>
      <c r="O20">
        <f t="shared" si="6"/>
        <v>-0.50903196472167356</v>
      </c>
      <c r="P20">
        <v>16.013936699999999</v>
      </c>
      <c r="Q20">
        <f t="shared" si="7"/>
        <v>-0.16685011055017704</v>
      </c>
      <c r="R20">
        <v>21.638459999999998</v>
      </c>
      <c r="S20">
        <f t="shared" si="8"/>
        <v>-5.8838041708991293E-3</v>
      </c>
      <c r="T20">
        <v>5.9205839999999998</v>
      </c>
      <c r="U20">
        <f t="shared" si="9"/>
        <v>-0.4605785598941089</v>
      </c>
    </row>
    <row r="21" spans="2:21" x14ac:dyDescent="0.25">
      <c r="B21">
        <v>16.396016299999999</v>
      </c>
      <c r="C21">
        <f t="shared" si="0"/>
        <v>-0.23770548276624948</v>
      </c>
      <c r="D21">
        <v>53.619909999999997</v>
      </c>
      <c r="E21">
        <f t="shared" si="1"/>
        <v>-0.12378580726719747</v>
      </c>
      <c r="F21">
        <v>36.247320000000002</v>
      </c>
      <c r="G21">
        <f t="shared" si="2"/>
        <v>0.77751950757352861</v>
      </c>
      <c r="H21">
        <v>27.123838500000002</v>
      </c>
      <c r="I21">
        <f t="shared" si="3"/>
        <v>-34.099148305665942</v>
      </c>
      <c r="J21">
        <v>33.638988300000001</v>
      </c>
      <c r="K21">
        <f t="shared" si="4"/>
        <v>-0.32875207814250423</v>
      </c>
      <c r="L21">
        <v>37.485625200000001</v>
      </c>
      <c r="M21">
        <f t="shared" si="5"/>
        <v>0.17067780121075712</v>
      </c>
      <c r="N21">
        <v>22.420607</v>
      </c>
      <c r="O21">
        <f t="shared" si="6"/>
        <v>-0.33033808618136279</v>
      </c>
      <c r="P21">
        <v>13.833107099999999</v>
      </c>
      <c r="Q21">
        <f t="shared" si="7"/>
        <v>-0.13618322845000377</v>
      </c>
      <c r="R21">
        <v>29.09179</v>
      </c>
      <c r="S21">
        <f t="shared" si="8"/>
        <v>0.34444826480257845</v>
      </c>
      <c r="T21">
        <v>7.4232680000000002</v>
      </c>
      <c r="U21">
        <f t="shared" si="9"/>
        <v>0.25380671906690294</v>
      </c>
    </row>
    <row r="22" spans="2:21" x14ac:dyDescent="0.25">
      <c r="B22">
        <v>12.758771599999999</v>
      </c>
      <c r="C22">
        <f t="shared" si="0"/>
        <v>-0.22183709953984374</v>
      </c>
      <c r="D22">
        <v>38.352040000000002</v>
      </c>
      <c r="E22">
        <f t="shared" si="1"/>
        <v>-0.28474255178719987</v>
      </c>
      <c r="F22">
        <v>32.895139999999998</v>
      </c>
      <c r="G22">
        <f t="shared" si="2"/>
        <v>-9.2480768233348123E-2</v>
      </c>
      <c r="H22">
        <v>60.151343400000002</v>
      </c>
      <c r="I22">
        <f t="shared" si="3"/>
        <v>1.2176560076480323</v>
      </c>
      <c r="J22">
        <v>16.358088299999999</v>
      </c>
      <c r="K22">
        <f t="shared" si="4"/>
        <v>-0.51371640091803839</v>
      </c>
      <c r="L22">
        <v>5.7390233000000004</v>
      </c>
      <c r="M22">
        <f t="shared" si="5"/>
        <v>-0.84690069141490543</v>
      </c>
      <c r="N22">
        <v>43.287613999999998</v>
      </c>
      <c r="O22">
        <f t="shared" si="6"/>
        <v>0.93070660397374594</v>
      </c>
      <c r="P22">
        <v>20.419749800000002</v>
      </c>
      <c r="Q22">
        <f t="shared" si="7"/>
        <v>0.47615063285384401</v>
      </c>
      <c r="R22">
        <v>31.632729999999999</v>
      </c>
      <c r="S22">
        <f t="shared" si="8"/>
        <v>8.7342167669985218E-2</v>
      </c>
      <c r="T22">
        <v>7.3401800000000001</v>
      </c>
      <c r="U22">
        <f t="shared" si="9"/>
        <v>-1.1192913956494639E-2</v>
      </c>
    </row>
    <row r="23" spans="2:21" x14ac:dyDescent="0.25">
      <c r="B23">
        <v>13.6806945</v>
      </c>
      <c r="C23">
        <f t="shared" si="0"/>
        <v>7.2257967216843993E-2</v>
      </c>
      <c r="D23">
        <v>34.457500000000003</v>
      </c>
      <c r="E23">
        <f t="shared" si="1"/>
        <v>-0.10154714064753789</v>
      </c>
      <c r="F23">
        <v>29.294550000000001</v>
      </c>
      <c r="G23">
        <f t="shared" si="2"/>
        <v>-0.10945659449997772</v>
      </c>
      <c r="H23">
        <v>39.6353613</v>
      </c>
      <c r="I23">
        <f t="shared" si="3"/>
        <v>-0.34107271659039956</v>
      </c>
      <c r="J23">
        <v>81.666162600000007</v>
      </c>
      <c r="K23">
        <f t="shared" si="4"/>
        <v>3.9924026024483572</v>
      </c>
      <c r="L23">
        <v>36.1481049</v>
      </c>
      <c r="M23">
        <f t="shared" si="5"/>
        <v>5.2986510091359964</v>
      </c>
      <c r="N23">
        <v>37.175348999999997</v>
      </c>
      <c r="O23">
        <f t="shared" si="6"/>
        <v>-0.14120124523379832</v>
      </c>
      <c r="P23">
        <v>25.643730600000001</v>
      </c>
      <c r="Q23">
        <f t="shared" si="7"/>
        <v>0.25582981433004626</v>
      </c>
      <c r="R23">
        <v>21.74014</v>
      </c>
      <c r="S23">
        <f t="shared" si="8"/>
        <v>-0.31273272967587684</v>
      </c>
      <c r="T23">
        <v>7.8764019999999997</v>
      </c>
      <c r="U23">
        <f t="shared" si="9"/>
        <v>7.3052976902473712E-2</v>
      </c>
    </row>
    <row r="24" spans="2:21" x14ac:dyDescent="0.25">
      <c r="B24">
        <v>0.95677610000000002</v>
      </c>
      <c r="C24">
        <f t="shared" si="0"/>
        <v>-0.93006377709845056</v>
      </c>
      <c r="D24">
        <v>37.358359999999998</v>
      </c>
      <c r="E24">
        <f t="shared" si="1"/>
        <v>8.4186606689399812E-2</v>
      </c>
      <c r="F24">
        <v>31.531680000000001</v>
      </c>
      <c r="G24">
        <f t="shared" si="2"/>
        <v>7.6366764466428066E-2</v>
      </c>
      <c r="H24">
        <v>26.519005499999999</v>
      </c>
      <c r="I24">
        <f t="shared" si="3"/>
        <v>-0.33092560203305127</v>
      </c>
      <c r="J24">
        <v>110.9825561</v>
      </c>
      <c r="K24">
        <f t="shared" si="4"/>
        <v>0.35897846264175987</v>
      </c>
      <c r="L24">
        <v>28.904604599999999</v>
      </c>
      <c r="M24">
        <f t="shared" si="5"/>
        <v>-0.20038395705773226</v>
      </c>
      <c r="N24">
        <v>34.584884000000002</v>
      </c>
      <c r="O24">
        <f t="shared" si="6"/>
        <v>-6.9682331697813918E-2</v>
      </c>
      <c r="P24">
        <v>26.300405000000001</v>
      </c>
      <c r="Q24">
        <f t="shared" si="7"/>
        <v>2.5607600167192521E-2</v>
      </c>
      <c r="R24">
        <v>21.50254</v>
      </c>
      <c r="S24">
        <f t="shared" si="8"/>
        <v>-1.0929092452946506E-2</v>
      </c>
      <c r="T24">
        <v>13.4002</v>
      </c>
      <c r="U24">
        <f t="shared" si="9"/>
        <v>0.70130981125645953</v>
      </c>
    </row>
    <row r="25" spans="2:21" x14ac:dyDescent="0.25">
      <c r="B25">
        <v>14.8535711</v>
      </c>
      <c r="C25">
        <f t="shared" si="0"/>
        <v>14.524605077405257</v>
      </c>
      <c r="D25">
        <v>63.365670000000001</v>
      </c>
      <c r="E25">
        <f t="shared" si="1"/>
        <v>0.69615770071277239</v>
      </c>
      <c r="F25">
        <v>23.68458</v>
      </c>
      <c r="G25">
        <f t="shared" si="2"/>
        <v>-0.24886399963465317</v>
      </c>
      <c r="H25">
        <v>50.051334099999998</v>
      </c>
      <c r="I25">
        <f t="shared" si="3"/>
        <v>0.88737598399004824</v>
      </c>
      <c r="J25">
        <v>22.627328899999998</v>
      </c>
      <c r="K25">
        <f t="shared" si="4"/>
        <v>-0.79611814959810612</v>
      </c>
      <c r="L25">
        <v>28.322145500000001</v>
      </c>
      <c r="M25">
        <f t="shared" si="5"/>
        <v>-2.0151083471316458E-2</v>
      </c>
      <c r="N25">
        <v>30.28434</v>
      </c>
      <c r="O25">
        <f t="shared" si="6"/>
        <v>-0.12434750395577449</v>
      </c>
      <c r="P25">
        <v>16.948919700000001</v>
      </c>
      <c r="Q25">
        <f t="shared" si="7"/>
        <v>-0.3555643078500122</v>
      </c>
      <c r="R25">
        <v>33.418280000000003</v>
      </c>
      <c r="S25">
        <f t="shared" si="8"/>
        <v>0.55415499750262076</v>
      </c>
      <c r="T25">
        <v>1.4522839999999999</v>
      </c>
      <c r="U25">
        <f t="shared" si="9"/>
        <v>-0.89162221459381197</v>
      </c>
    </row>
    <row r="26" spans="2:21" x14ac:dyDescent="0.25">
      <c r="B26">
        <v>15.0318358</v>
      </c>
      <c r="C26">
        <f t="shared" si="0"/>
        <v>1.2001470811285221E-2</v>
      </c>
      <c r="D26">
        <v>29.131360000000001</v>
      </c>
      <c r="E26">
        <f t="shared" si="1"/>
        <v>-0.54026588845347967</v>
      </c>
      <c r="F26">
        <v>62.430349999999997</v>
      </c>
      <c r="G26">
        <f t="shared" si="2"/>
        <v>1.6359069909620518</v>
      </c>
      <c r="H26">
        <v>44.708005999999997</v>
      </c>
      <c r="I26">
        <f t="shared" si="3"/>
        <v>-0.1067569565543309</v>
      </c>
      <c r="J26">
        <v>54.354773399999999</v>
      </c>
      <c r="K26">
        <f t="shared" si="4"/>
        <v>1.4021736564760856</v>
      </c>
      <c r="L26">
        <v>37.191527700000002</v>
      </c>
      <c r="M26">
        <f t="shared" si="5"/>
        <v>0.31316067492132615</v>
      </c>
      <c r="N26">
        <v>45.933168999999999</v>
      </c>
      <c r="O26">
        <f t="shared" si="6"/>
        <v>0.51673006576996561</v>
      </c>
      <c r="P26">
        <v>14.168509</v>
      </c>
      <c r="Q26">
        <f t="shared" si="7"/>
        <v>-0.16404648492139595</v>
      </c>
      <c r="R26">
        <v>22.01022</v>
      </c>
      <c r="S26">
        <f t="shared" si="8"/>
        <v>-0.34137184798260117</v>
      </c>
      <c r="T26">
        <v>5.4856860000000003</v>
      </c>
      <c r="U26">
        <f t="shared" si="9"/>
        <v>2.7772818539624486</v>
      </c>
    </row>
    <row r="27" spans="2:21" x14ac:dyDescent="0.25">
      <c r="B27">
        <v>14.783968700000001</v>
      </c>
      <c r="C27">
        <f t="shared" si="0"/>
        <v>-1.6489476288717761E-2</v>
      </c>
      <c r="D27">
        <v>9.3195700000000006</v>
      </c>
      <c r="E27">
        <f t="shared" si="1"/>
        <v>-0.68008462358091082</v>
      </c>
      <c r="F27">
        <v>23.872890000000002</v>
      </c>
      <c r="G27">
        <f t="shared" si="2"/>
        <v>-0.61760762193388297</v>
      </c>
      <c r="H27">
        <v>74.798276299999998</v>
      </c>
      <c r="I27">
        <f t="shared" si="3"/>
        <v>0.67303986449317377</v>
      </c>
      <c r="J27">
        <v>96.1604873</v>
      </c>
      <c r="K27">
        <f t="shared" si="4"/>
        <v>0.7691268178481635</v>
      </c>
      <c r="L27">
        <v>32.511541999999999</v>
      </c>
      <c r="M27">
        <f t="shared" si="5"/>
        <v>-0.12583472606316204</v>
      </c>
      <c r="N27">
        <v>57.611705000000001</v>
      </c>
      <c r="O27">
        <f t="shared" si="6"/>
        <v>0.25425060482981265</v>
      </c>
      <c r="P27">
        <v>9.1819220000000001</v>
      </c>
      <c r="Q27">
        <f t="shared" si="7"/>
        <v>-0.35194860658944421</v>
      </c>
      <c r="R27">
        <v>27.276409999999998</v>
      </c>
      <c r="S27">
        <f t="shared" si="8"/>
        <v>0.23926112505917696</v>
      </c>
      <c r="T27">
        <v>3.7967439999999999</v>
      </c>
      <c r="U27">
        <f t="shared" si="9"/>
        <v>-0.30788163959803755</v>
      </c>
    </row>
    <row r="28" spans="2:21" x14ac:dyDescent="0.25">
      <c r="B28">
        <v>8.0184756999999998</v>
      </c>
      <c r="C28">
        <f t="shared" si="0"/>
        <v>-0.45762360143524927</v>
      </c>
      <c r="D28">
        <v>29.912780000000001</v>
      </c>
      <c r="E28">
        <f t="shared" si="1"/>
        <v>2.2096738368830318</v>
      </c>
      <c r="F28">
        <v>38.174120000000002</v>
      </c>
      <c r="G28">
        <f t="shared" si="2"/>
        <v>0.59905734077440975</v>
      </c>
      <c r="H28">
        <v>67.537379400000006</v>
      </c>
      <c r="I28">
        <f t="shared" si="3"/>
        <v>-9.707305113393358E-2</v>
      </c>
      <c r="J28">
        <v>76.469762299999999</v>
      </c>
      <c r="K28">
        <f t="shared" si="4"/>
        <v>-0.20476939700366931</v>
      </c>
      <c r="L28">
        <v>12.259872400000001</v>
      </c>
      <c r="M28">
        <f t="shared" si="5"/>
        <v>-0.6229070771235643</v>
      </c>
      <c r="N28">
        <v>58.010044000000001</v>
      </c>
      <c r="O28">
        <f t="shared" si="6"/>
        <v>6.9142025912963343E-3</v>
      </c>
      <c r="P28">
        <v>20.739564600000001</v>
      </c>
      <c r="Q28">
        <f t="shared" si="7"/>
        <v>1.2587389219816942</v>
      </c>
      <c r="R28">
        <v>23.18892</v>
      </c>
      <c r="S28">
        <f t="shared" si="8"/>
        <v>-0.14985439799445746</v>
      </c>
      <c r="T28">
        <v>7.6258689999999998</v>
      </c>
      <c r="U28">
        <f t="shared" si="9"/>
        <v>1.0085286234731654</v>
      </c>
    </row>
    <row r="29" spans="2:21" x14ac:dyDescent="0.25">
      <c r="B29">
        <v>14.7165765</v>
      </c>
      <c r="C29">
        <f t="shared" si="0"/>
        <v>0.83533342877125649</v>
      </c>
      <c r="D29">
        <v>58.812330000000003</v>
      </c>
      <c r="E29">
        <f t="shared" si="1"/>
        <v>0.96612718710865386</v>
      </c>
      <c r="F29">
        <v>44.841090000000001</v>
      </c>
      <c r="G29">
        <f t="shared" si="2"/>
        <v>0.17464633107456043</v>
      </c>
      <c r="H29">
        <v>74.730042600000004</v>
      </c>
      <c r="I29">
        <f t="shared" si="3"/>
        <v>0.10649899750181893</v>
      </c>
      <c r="J29">
        <v>94.059208400000003</v>
      </c>
      <c r="K29">
        <f t="shared" si="4"/>
        <v>0.23001831797246222</v>
      </c>
      <c r="L29">
        <v>16.578464199999999</v>
      </c>
      <c r="M29">
        <f t="shared" si="5"/>
        <v>0.35225422085143382</v>
      </c>
      <c r="N29">
        <v>27.646526999999999</v>
      </c>
      <c r="O29">
        <f t="shared" si="6"/>
        <v>-0.52341827218748538</v>
      </c>
      <c r="P29">
        <v>14.9625229</v>
      </c>
      <c r="Q29">
        <f t="shared" si="7"/>
        <v>-0.27855173488068313</v>
      </c>
      <c r="R29">
        <v>26.916709999999998</v>
      </c>
      <c r="S29">
        <f t="shared" si="8"/>
        <v>0.16075737895512163</v>
      </c>
      <c r="T29">
        <v>6.1571530000000001</v>
      </c>
      <c r="U29">
        <f t="shared" si="9"/>
        <v>-0.1925965421121186</v>
      </c>
    </row>
    <row r="30" spans="2:21" x14ac:dyDescent="0.25">
      <c r="B30">
        <v>11.6402827</v>
      </c>
      <c r="C30">
        <f t="shared" si="0"/>
        <v>-0.20903596702670627</v>
      </c>
      <c r="D30">
        <v>44.967930000000003</v>
      </c>
      <c r="E30">
        <f t="shared" si="1"/>
        <v>-0.23539961773322021</v>
      </c>
      <c r="F30">
        <v>25.35848</v>
      </c>
      <c r="G30">
        <f t="shared" si="2"/>
        <v>-0.43448118678649428</v>
      </c>
      <c r="H30">
        <v>47.567725699999997</v>
      </c>
      <c r="I30">
        <f t="shared" si="3"/>
        <v>-0.36347251995277208</v>
      </c>
      <c r="J30">
        <v>47.091358</v>
      </c>
      <c r="K30">
        <f t="shared" si="4"/>
        <v>-0.49934345822115173</v>
      </c>
      <c r="L30">
        <v>21.0929799</v>
      </c>
      <c r="M30">
        <f t="shared" si="5"/>
        <v>0.27231205771159434</v>
      </c>
      <c r="N30">
        <v>106.51853199999999</v>
      </c>
      <c r="O30">
        <f t="shared" si="6"/>
        <v>2.8528720804605947</v>
      </c>
      <c r="P30">
        <v>19.979015100000002</v>
      </c>
      <c r="Q30">
        <f t="shared" si="7"/>
        <v>0.33527047768127405</v>
      </c>
      <c r="R30">
        <v>27.150310000000001</v>
      </c>
      <c r="S30">
        <f t="shared" si="8"/>
        <v>8.6786237991196818E-3</v>
      </c>
      <c r="T30">
        <v>12.821785999999999</v>
      </c>
      <c r="U30">
        <f t="shared" si="9"/>
        <v>1.0824212099325774</v>
      </c>
    </row>
    <row r="31" spans="2:21" x14ac:dyDescent="0.25">
      <c r="B31">
        <v>18.035458800000001</v>
      </c>
      <c r="C31">
        <f t="shared" si="0"/>
        <v>0.54940041103984527</v>
      </c>
      <c r="D31">
        <v>48.371789999999997</v>
      </c>
      <c r="E31">
        <f t="shared" si="1"/>
        <v>7.5695278835383226E-2</v>
      </c>
      <c r="F31">
        <v>28.743379999999998</v>
      </c>
      <c r="G31">
        <f t="shared" si="2"/>
        <v>0.13348197526034677</v>
      </c>
      <c r="H31">
        <v>74.201546800000003</v>
      </c>
      <c r="I31">
        <f t="shared" si="3"/>
        <v>0.55991369585281658</v>
      </c>
      <c r="J31">
        <v>84.647913900000006</v>
      </c>
      <c r="K31">
        <f t="shared" si="4"/>
        <v>0.79752543768221773</v>
      </c>
      <c r="L31">
        <v>50.820005299999998</v>
      </c>
      <c r="M31">
        <f t="shared" si="5"/>
        <v>1.4093326566911486</v>
      </c>
      <c r="N31">
        <v>30.456530000000001</v>
      </c>
      <c r="O31">
        <f t="shared" si="6"/>
        <v>-0.71407294648033637</v>
      </c>
      <c r="P31">
        <v>12.1026066</v>
      </c>
      <c r="Q31">
        <f t="shared" si="7"/>
        <v>-0.39423407313006142</v>
      </c>
      <c r="R31">
        <v>21.168040000000001</v>
      </c>
      <c r="S31">
        <f t="shared" si="8"/>
        <v>-0.22033892062374241</v>
      </c>
      <c r="T31">
        <v>12.678687999999999</v>
      </c>
      <c r="U31">
        <f t="shared" si="9"/>
        <v>-1.1160535669523745E-2</v>
      </c>
    </row>
    <row r="32" spans="2:21" x14ac:dyDescent="0.25">
      <c r="B32">
        <v>11.9596515</v>
      </c>
      <c r="C32">
        <f t="shared" si="0"/>
        <v>-0.33688121646231706</v>
      </c>
      <c r="D32">
        <v>55.054969999999997</v>
      </c>
      <c r="E32">
        <f t="shared" si="1"/>
        <v>0.13816275974074974</v>
      </c>
      <c r="F32">
        <v>27.263839999999998</v>
      </c>
      <c r="G32">
        <f t="shared" si="2"/>
        <v>-5.1474113343663835E-2</v>
      </c>
      <c r="H32">
        <v>43.878757800000002</v>
      </c>
      <c r="I32">
        <f t="shared" si="3"/>
        <v>-0.40865440557096311</v>
      </c>
      <c r="J32">
        <v>100.248437</v>
      </c>
      <c r="K32">
        <f t="shared" si="4"/>
        <v>0.18429896711252547</v>
      </c>
      <c r="L32">
        <v>20.501363399999999</v>
      </c>
      <c r="M32">
        <f t="shared" si="5"/>
        <v>-0.59658871975757155</v>
      </c>
      <c r="N32">
        <v>56.440255000000001</v>
      </c>
      <c r="O32">
        <f t="shared" si="6"/>
        <v>0.85314134604303249</v>
      </c>
      <c r="P32">
        <v>18.4759776</v>
      </c>
      <c r="Q32">
        <f t="shared" si="7"/>
        <v>0.5266114326148551</v>
      </c>
      <c r="R32">
        <v>23.408370000000001</v>
      </c>
      <c r="S32">
        <f t="shared" si="8"/>
        <v>0.10583549539777892</v>
      </c>
      <c r="T32">
        <v>8.3632919999999995</v>
      </c>
      <c r="U32">
        <f t="shared" si="9"/>
        <v>-0.34036613252096748</v>
      </c>
    </row>
    <row r="33" spans="2:21" x14ac:dyDescent="0.25">
      <c r="B33">
        <v>24.484289799999999</v>
      </c>
      <c r="C33">
        <f t="shared" si="0"/>
        <v>1.0472410755447179</v>
      </c>
      <c r="D33">
        <v>44.636240000000001</v>
      </c>
      <c r="E33">
        <f t="shared" si="1"/>
        <v>-0.18924231545308257</v>
      </c>
      <c r="F33">
        <v>39.90146</v>
      </c>
      <c r="G33">
        <f t="shared" si="2"/>
        <v>0.46353044912235408</v>
      </c>
      <c r="H33">
        <v>53.052595400000001</v>
      </c>
      <c r="I33">
        <f t="shared" si="3"/>
        <v>0.20907240906441518</v>
      </c>
      <c r="J33">
        <v>77.308302499999996</v>
      </c>
      <c r="K33">
        <f t="shared" si="4"/>
        <v>-0.22883283955838635</v>
      </c>
      <c r="L33">
        <v>36.742321500000003</v>
      </c>
      <c r="M33">
        <f t="shared" si="5"/>
        <v>0.79218917216013085</v>
      </c>
      <c r="N33">
        <v>45.264929000000002</v>
      </c>
      <c r="O33">
        <f t="shared" si="6"/>
        <v>-0.19800275530293046</v>
      </c>
      <c r="P33">
        <v>15.062212600000001</v>
      </c>
      <c r="Q33">
        <f t="shared" si="7"/>
        <v>-0.18476776027266886</v>
      </c>
      <c r="R33">
        <v>20.80875</v>
      </c>
      <c r="S33">
        <f t="shared" si="8"/>
        <v>-0.111055148222623</v>
      </c>
      <c r="T33">
        <v>15.545002</v>
      </c>
      <c r="U33">
        <f t="shared" si="9"/>
        <v>0.85871807417461943</v>
      </c>
    </row>
    <row r="34" spans="2:21" x14ac:dyDescent="0.25">
      <c r="B34">
        <v>10.8778057</v>
      </c>
      <c r="C34">
        <f t="shared" si="0"/>
        <v>-0.55572304572215936</v>
      </c>
      <c r="D34">
        <v>29.597290000000001</v>
      </c>
      <c r="E34">
        <f t="shared" si="1"/>
        <v>-0.33692241998878042</v>
      </c>
      <c r="F34">
        <v>30.243749999999999</v>
      </c>
      <c r="G34">
        <f t="shared" si="2"/>
        <v>-0.24203901310879355</v>
      </c>
      <c r="H34">
        <v>58.776727399999999</v>
      </c>
      <c r="I34">
        <f t="shared" si="3"/>
        <v>0.10789541881677663</v>
      </c>
      <c r="J34">
        <v>119.79278170000001</v>
      </c>
      <c r="K34">
        <f t="shared" si="4"/>
        <v>0.54954613962711196</v>
      </c>
      <c r="L34">
        <v>33.336834099999997</v>
      </c>
      <c r="M34">
        <f t="shared" si="5"/>
        <v>-9.2685689443983699E-2</v>
      </c>
      <c r="N34">
        <v>58.824617000000003</v>
      </c>
      <c r="O34">
        <f t="shared" si="6"/>
        <v>0.2995627807126352</v>
      </c>
      <c r="P34">
        <v>20.361620200000001</v>
      </c>
      <c r="Q34">
        <f t="shared" si="7"/>
        <v>0.35183460363585628</v>
      </c>
      <c r="R34">
        <v>26.444230000000001</v>
      </c>
      <c r="S34">
        <f t="shared" si="8"/>
        <v>0.27082261068060315</v>
      </c>
      <c r="T34">
        <v>11.276833999999999</v>
      </c>
      <c r="U34">
        <f t="shared" si="9"/>
        <v>-0.27456850761421586</v>
      </c>
    </row>
    <row r="35" spans="2:21" x14ac:dyDescent="0.25">
      <c r="B35">
        <v>26.8030744</v>
      </c>
      <c r="C35">
        <f t="shared" si="0"/>
        <v>1.4640148150467516</v>
      </c>
      <c r="D35">
        <v>22.89134</v>
      </c>
      <c r="E35">
        <f t="shared" si="1"/>
        <v>-0.22657310855149243</v>
      </c>
      <c r="F35">
        <v>22.769670000000001</v>
      </c>
      <c r="G35">
        <f t="shared" si="2"/>
        <v>-0.24712808431494102</v>
      </c>
      <c r="H35">
        <v>28.647789199999998</v>
      </c>
      <c r="I35">
        <f t="shared" si="3"/>
        <v>-0.51259979132489097</v>
      </c>
      <c r="J35">
        <v>21.6097991</v>
      </c>
      <c r="K35">
        <f t="shared" si="4"/>
        <v>-0.8196068344575389</v>
      </c>
      <c r="L35">
        <v>42.104908799999997</v>
      </c>
      <c r="M35">
        <f t="shared" si="5"/>
        <v>0.26301461841573015</v>
      </c>
      <c r="N35">
        <v>69.385757999999996</v>
      </c>
      <c r="O35">
        <f t="shared" si="6"/>
        <v>0.1795360775574619</v>
      </c>
      <c r="P35">
        <v>13.3237086</v>
      </c>
      <c r="Q35">
        <f t="shared" si="7"/>
        <v>-0.3456459520839113</v>
      </c>
      <c r="R35">
        <v>30.13551</v>
      </c>
      <c r="S35">
        <f t="shared" si="8"/>
        <v>0.13958735043523668</v>
      </c>
      <c r="T35">
        <v>5.7374559999999999</v>
      </c>
      <c r="U35">
        <f t="shared" si="9"/>
        <v>-0.49121748178611119</v>
      </c>
    </row>
    <row r="36" spans="2:21" x14ac:dyDescent="0.25">
      <c r="B36">
        <v>18.415395199999999</v>
      </c>
      <c r="C36">
        <f t="shared" si="0"/>
        <v>-0.31293720544237275</v>
      </c>
      <c r="D36">
        <v>61.402850000000001</v>
      </c>
      <c r="E36">
        <f t="shared" si="1"/>
        <v>1.6823615393419522</v>
      </c>
      <c r="F36">
        <v>57.963839999999998</v>
      </c>
      <c r="G36">
        <f t="shared" si="2"/>
        <v>1.5456600820301742</v>
      </c>
      <c r="H36">
        <v>10.899018399999999</v>
      </c>
      <c r="I36">
        <f t="shared" si="3"/>
        <v>-0.6195511519611433</v>
      </c>
      <c r="J36">
        <v>32.187203500000003</v>
      </c>
      <c r="K36">
        <f t="shared" si="4"/>
        <v>0.4894725930145275</v>
      </c>
      <c r="L36">
        <v>5.2558064</v>
      </c>
      <c r="M36">
        <f t="shared" si="5"/>
        <v>-0.87517354746057552</v>
      </c>
      <c r="N36">
        <v>72.961113999999995</v>
      </c>
      <c r="O36">
        <f t="shared" si="6"/>
        <v>5.1528672497892142E-2</v>
      </c>
      <c r="P36">
        <v>18.155576199999999</v>
      </c>
      <c r="Q36">
        <f t="shared" si="7"/>
        <v>0.36265185205266343</v>
      </c>
      <c r="R36">
        <v>28.911709999999999</v>
      </c>
      <c r="S36">
        <f t="shared" si="8"/>
        <v>-4.0609898422160458E-2</v>
      </c>
      <c r="T36">
        <v>6.1279070000000004</v>
      </c>
      <c r="U36">
        <f t="shared" si="9"/>
        <v>6.8052983761444197E-2</v>
      </c>
    </row>
    <row r="37" spans="2:21" x14ac:dyDescent="0.25">
      <c r="B37">
        <v>14.3802465</v>
      </c>
      <c r="C37">
        <f t="shared" si="0"/>
        <v>-0.21911822451684335</v>
      </c>
      <c r="D37">
        <v>41.815689999999996</v>
      </c>
      <c r="E37">
        <f t="shared" si="1"/>
        <v>-0.31899431378185222</v>
      </c>
      <c r="F37">
        <v>44.22833</v>
      </c>
      <c r="G37">
        <f t="shared" si="2"/>
        <v>-0.23696687452039061</v>
      </c>
      <c r="H37">
        <v>14.279814399999999</v>
      </c>
      <c r="I37">
        <f t="shared" si="3"/>
        <v>0.31019270506048513</v>
      </c>
      <c r="J37">
        <v>73.6180083</v>
      </c>
      <c r="K37">
        <f t="shared" si="4"/>
        <v>1.2871824916383305</v>
      </c>
      <c r="L37">
        <v>15.842630099999999</v>
      </c>
      <c r="M37">
        <f t="shared" si="5"/>
        <v>2.0143100590615362</v>
      </c>
      <c r="N37">
        <v>48.996473999999999</v>
      </c>
      <c r="O37">
        <f t="shared" si="6"/>
        <v>-0.32845770419568976</v>
      </c>
      <c r="P37">
        <v>-2.0387756000000001</v>
      </c>
      <c r="Q37">
        <f t="shared" si="7"/>
        <v>-1.1122947340002352</v>
      </c>
      <c r="R37">
        <v>20.157859999999999</v>
      </c>
      <c r="S37">
        <f t="shared" si="8"/>
        <v>-0.30277870108686067</v>
      </c>
      <c r="T37">
        <v>6.7863369999999996</v>
      </c>
      <c r="U37">
        <f t="shared" si="9"/>
        <v>0.1074477794783764</v>
      </c>
    </row>
    <row r="38" spans="2:21" x14ac:dyDescent="0.25">
      <c r="B38">
        <v>23.869120800000001</v>
      </c>
      <c r="C38">
        <f t="shared" si="0"/>
        <v>0.65985477369946344</v>
      </c>
      <c r="D38">
        <v>44.944470000000003</v>
      </c>
      <c r="E38">
        <f t="shared" si="1"/>
        <v>7.4823110655354644E-2</v>
      </c>
      <c r="F38">
        <v>32.036610000000003</v>
      </c>
      <c r="G38">
        <f t="shared" si="2"/>
        <v>-0.27565408868026436</v>
      </c>
      <c r="H38">
        <v>13.5683291</v>
      </c>
      <c r="I38">
        <f t="shared" si="3"/>
        <v>-4.9824548139785325E-2</v>
      </c>
      <c r="J38">
        <v>30.0386281</v>
      </c>
      <c r="K38">
        <f t="shared" si="4"/>
        <v>-0.59196630289711327</v>
      </c>
      <c r="L38">
        <v>40.436400300000003</v>
      </c>
      <c r="M38">
        <f t="shared" si="5"/>
        <v>1.5523792479381313</v>
      </c>
      <c r="N38">
        <v>68.045041999999995</v>
      </c>
      <c r="O38">
        <f t="shared" si="6"/>
        <v>0.38877426159278311</v>
      </c>
      <c r="P38">
        <v>22.929036499999999</v>
      </c>
      <c r="Q38">
        <f t="shared" si="7"/>
        <v>-12.246473864019169</v>
      </c>
      <c r="R38">
        <v>24.674189999999999</v>
      </c>
      <c r="S38">
        <f t="shared" si="8"/>
        <v>0.2240480884379592</v>
      </c>
      <c r="T38">
        <v>10.563610000000001</v>
      </c>
      <c r="U38">
        <f t="shared" si="9"/>
        <v>0.55659967962097978</v>
      </c>
    </row>
    <row r="39" spans="2:21" x14ac:dyDescent="0.25">
      <c r="B39">
        <v>15.900289799999999</v>
      </c>
      <c r="C39">
        <f t="shared" si="0"/>
        <v>-0.33385523776812093</v>
      </c>
      <c r="D39">
        <v>12.29129</v>
      </c>
      <c r="E39">
        <f t="shared" si="1"/>
        <v>-0.72652275129732324</v>
      </c>
      <c r="F39">
        <v>54.684919999999998</v>
      </c>
      <c r="G39">
        <f t="shared" si="2"/>
        <v>0.70695089149569801</v>
      </c>
      <c r="H39">
        <v>61.698391299999997</v>
      </c>
      <c r="I39">
        <f t="shared" si="3"/>
        <v>3.5472357609604264</v>
      </c>
      <c r="J39">
        <v>76.525875200000002</v>
      </c>
      <c r="K39">
        <f t="shared" si="4"/>
        <v>1.5475822312937122</v>
      </c>
      <c r="L39">
        <v>24.047946499999998</v>
      </c>
      <c r="M39">
        <f t="shared" si="5"/>
        <v>-0.40528963207439617</v>
      </c>
      <c r="N39">
        <v>47.343820000000001</v>
      </c>
      <c r="O39">
        <f t="shared" si="6"/>
        <v>-0.30422821988999577</v>
      </c>
      <c r="P39">
        <v>32.553846800000002</v>
      </c>
      <c r="Q39">
        <f t="shared" si="7"/>
        <v>0.41976514364221124</v>
      </c>
      <c r="R39">
        <v>29.241849999999999</v>
      </c>
      <c r="S39">
        <f t="shared" si="8"/>
        <v>0.18511894412744653</v>
      </c>
      <c r="T39">
        <v>9.7932430000000004</v>
      </c>
      <c r="U39">
        <f t="shared" si="9"/>
        <v>-7.2926490091928822E-2</v>
      </c>
    </row>
    <row r="40" spans="2:21" x14ac:dyDescent="0.25">
      <c r="B40">
        <v>21.310859399999998</v>
      </c>
      <c r="C40">
        <f t="shared" si="0"/>
        <v>0.3402811941201222</v>
      </c>
      <c r="D40">
        <v>28.410419999999998</v>
      </c>
      <c r="E40">
        <f t="shared" si="1"/>
        <v>1.3114270349165953</v>
      </c>
      <c r="F40">
        <v>38.1676</v>
      </c>
      <c r="G40">
        <f t="shared" si="2"/>
        <v>-0.30204524391733589</v>
      </c>
      <c r="H40">
        <v>13.6109609</v>
      </c>
      <c r="I40">
        <f t="shared" si="3"/>
        <v>-0.77939520604648238</v>
      </c>
      <c r="J40">
        <v>74.383111600000007</v>
      </c>
      <c r="K40">
        <f t="shared" si="4"/>
        <v>-2.8000510865114483E-2</v>
      </c>
      <c r="L40">
        <v>19.8301871</v>
      </c>
      <c r="M40">
        <f t="shared" si="5"/>
        <v>-0.17538958679902247</v>
      </c>
      <c r="N40">
        <v>44.314323000000002</v>
      </c>
      <c r="O40">
        <f t="shared" si="6"/>
        <v>-6.398928096634364E-2</v>
      </c>
      <c r="P40">
        <v>19.436323600000001</v>
      </c>
      <c r="Q40">
        <f t="shared" si="7"/>
        <v>-0.40294848349535145</v>
      </c>
      <c r="R40">
        <v>33.330919999999999</v>
      </c>
      <c r="S40">
        <f t="shared" si="8"/>
        <v>0.13983622787203956</v>
      </c>
      <c r="T40">
        <v>13.057869999999999</v>
      </c>
      <c r="U40">
        <f t="shared" si="9"/>
        <v>0.33335504898632651</v>
      </c>
    </row>
    <row r="41" spans="2:21" x14ac:dyDescent="0.25">
      <c r="B41">
        <v>17.0961778</v>
      </c>
      <c r="C41">
        <f t="shared" si="0"/>
        <v>-0.19777154552481346</v>
      </c>
      <c r="D41">
        <v>48.584650000000003</v>
      </c>
      <c r="E41">
        <f t="shared" si="1"/>
        <v>0.71009967469681923</v>
      </c>
      <c r="F41">
        <v>21.719259999999998</v>
      </c>
      <c r="G41">
        <f t="shared" si="2"/>
        <v>-0.43095033483897344</v>
      </c>
      <c r="H41">
        <v>6.2399431999999999</v>
      </c>
      <c r="I41">
        <f t="shared" si="3"/>
        <v>-0.54155013405409169</v>
      </c>
      <c r="J41">
        <v>71.020425799999998</v>
      </c>
      <c r="K41">
        <f t="shared" si="4"/>
        <v>-4.5207651678825546E-2</v>
      </c>
      <c r="L41">
        <v>39.442348899999999</v>
      </c>
      <c r="M41">
        <f t="shared" si="5"/>
        <v>0.98900538361536683</v>
      </c>
      <c r="N41">
        <v>43.810766999999998</v>
      </c>
      <c r="O41">
        <f t="shared" si="6"/>
        <v>-1.1363278640181487E-2</v>
      </c>
      <c r="P41">
        <v>26.693456600000001</v>
      </c>
      <c r="Q41">
        <f t="shared" si="7"/>
        <v>0.37337992252814722</v>
      </c>
      <c r="R41">
        <v>28.666080000000001</v>
      </c>
      <c r="S41">
        <f t="shared" si="8"/>
        <v>-0.13995533276609221</v>
      </c>
      <c r="T41">
        <v>10.221875000000001</v>
      </c>
      <c r="U41">
        <f t="shared" si="9"/>
        <v>-0.21718664682677946</v>
      </c>
    </row>
    <row r="42" spans="2:21" x14ac:dyDescent="0.25">
      <c r="B42">
        <v>21.13616</v>
      </c>
      <c r="C42">
        <f t="shared" si="0"/>
        <v>0.23630908892395824</v>
      </c>
      <c r="D42">
        <v>26.97749</v>
      </c>
      <c r="E42">
        <f t="shared" si="1"/>
        <v>-0.44473223538710277</v>
      </c>
      <c r="F42">
        <v>35.604810000000001</v>
      </c>
      <c r="G42">
        <f t="shared" si="2"/>
        <v>0.63931966374545002</v>
      </c>
      <c r="H42">
        <v>46.6571207</v>
      </c>
      <c r="I42">
        <f t="shared" si="3"/>
        <v>6.477170737707997</v>
      </c>
      <c r="J42">
        <v>67.007497400000005</v>
      </c>
      <c r="K42">
        <f t="shared" si="4"/>
        <v>-5.6503862864759009E-2</v>
      </c>
      <c r="L42">
        <v>28.241910699999998</v>
      </c>
      <c r="M42">
        <f t="shared" si="5"/>
        <v>-0.28396985758624538</v>
      </c>
      <c r="N42">
        <v>45.147415000000002</v>
      </c>
      <c r="O42">
        <f t="shared" si="6"/>
        <v>3.0509577702668475E-2</v>
      </c>
      <c r="P42">
        <v>20.281744400000001</v>
      </c>
      <c r="Q42">
        <f t="shared" si="7"/>
        <v>-0.24019789928592461</v>
      </c>
      <c r="R42">
        <v>25.331189999999999</v>
      </c>
      <c r="S42">
        <f t="shared" si="8"/>
        <v>-0.11633575291773418</v>
      </c>
      <c r="T42">
        <v>13.004303</v>
      </c>
      <c r="U42">
        <f t="shared" si="9"/>
        <v>0.27220328951391004</v>
      </c>
    </row>
    <row r="43" spans="2:21" x14ac:dyDescent="0.25">
      <c r="B43">
        <v>4.9720360000000001</v>
      </c>
      <c r="C43">
        <f t="shared" si="0"/>
        <v>-0.76476162178938845</v>
      </c>
      <c r="D43">
        <v>53.586019999999998</v>
      </c>
      <c r="E43">
        <f t="shared" si="1"/>
        <v>0.98632341259323975</v>
      </c>
      <c r="F43">
        <v>42.485979999999998</v>
      </c>
      <c r="G43">
        <f t="shared" si="2"/>
        <v>0.19326517962039391</v>
      </c>
      <c r="H43">
        <v>63.647267900000003</v>
      </c>
      <c r="I43">
        <f t="shared" si="3"/>
        <v>0.36414907189075646</v>
      </c>
      <c r="J43">
        <v>73.999590499999996</v>
      </c>
      <c r="K43">
        <f t="shared" si="4"/>
        <v>0.1043479218192678</v>
      </c>
      <c r="L43">
        <v>19.7916895</v>
      </c>
      <c r="M43">
        <f t="shared" si="5"/>
        <v>-0.29920855177833272</v>
      </c>
      <c r="N43">
        <v>49.459539999999997</v>
      </c>
      <c r="O43">
        <f t="shared" si="6"/>
        <v>9.5512112930496565E-2</v>
      </c>
      <c r="P43">
        <v>14.7652226</v>
      </c>
      <c r="Q43">
        <f t="shared" si="7"/>
        <v>-0.27199444442264054</v>
      </c>
      <c r="R43">
        <v>22.146879999999999</v>
      </c>
      <c r="S43">
        <f t="shared" si="8"/>
        <v>-0.12570708284924634</v>
      </c>
      <c r="T43">
        <v>9.1813269999999996</v>
      </c>
      <c r="U43">
        <f t="shared" si="9"/>
        <v>-0.29397777028111394</v>
      </c>
    </row>
    <row r="44" spans="2:21" x14ac:dyDescent="0.25">
      <c r="B44">
        <v>23.531717</v>
      </c>
      <c r="C44">
        <f t="shared" si="0"/>
        <v>3.7328130769769166</v>
      </c>
      <c r="D44">
        <v>58.076549999999997</v>
      </c>
      <c r="E44">
        <f t="shared" si="1"/>
        <v>8.3800401671928607E-2</v>
      </c>
      <c r="F44">
        <v>26.308340000000001</v>
      </c>
      <c r="G44">
        <f t="shared" si="2"/>
        <v>-0.38077596421219417</v>
      </c>
      <c r="H44">
        <v>67.5587673</v>
      </c>
      <c r="I44">
        <f t="shared" si="3"/>
        <v>6.1455888509552137E-2</v>
      </c>
      <c r="J44">
        <v>74.190425099999999</v>
      </c>
      <c r="K44">
        <f t="shared" si="4"/>
        <v>2.5788602168008256E-3</v>
      </c>
      <c r="L44">
        <v>28.5396693</v>
      </c>
      <c r="M44">
        <f t="shared" si="5"/>
        <v>0.4420026799632239</v>
      </c>
      <c r="N44">
        <v>85.263535000000005</v>
      </c>
      <c r="O44">
        <f t="shared" si="6"/>
        <v>0.72390473101852559</v>
      </c>
      <c r="P44">
        <v>11.9597759</v>
      </c>
      <c r="Q44">
        <f t="shared" si="7"/>
        <v>-0.19000368473957172</v>
      </c>
      <c r="R44">
        <v>24.487159999999999</v>
      </c>
      <c r="S44">
        <f t="shared" si="8"/>
        <v>0.10567086650580126</v>
      </c>
      <c r="T44">
        <v>11.800093</v>
      </c>
      <c r="U44">
        <f t="shared" si="9"/>
        <v>0.28522739686757709</v>
      </c>
    </row>
    <row r="45" spans="2:21" x14ac:dyDescent="0.25">
      <c r="B45">
        <v>9.8999593000000008</v>
      </c>
      <c r="C45">
        <f t="shared" si="0"/>
        <v>-0.57929294747170379</v>
      </c>
      <c r="D45">
        <v>49.61253</v>
      </c>
      <c r="E45">
        <f t="shared" si="1"/>
        <v>-0.14573902891958973</v>
      </c>
      <c r="F45">
        <v>18.466460000000001</v>
      </c>
      <c r="G45">
        <f t="shared" si="2"/>
        <v>-0.29807581930292826</v>
      </c>
      <c r="H45">
        <v>20.244029600000001</v>
      </c>
      <c r="I45">
        <f t="shared" si="3"/>
        <v>-0.70034933423067347</v>
      </c>
      <c r="J45">
        <v>36.657684699999997</v>
      </c>
      <c r="K45">
        <f t="shared" si="4"/>
        <v>-0.50589736275820318</v>
      </c>
      <c r="L45">
        <v>16.022449999999999</v>
      </c>
      <c r="M45">
        <f t="shared" si="5"/>
        <v>-0.43859020118358555</v>
      </c>
      <c r="N45">
        <v>44.974125000000001</v>
      </c>
      <c r="O45">
        <f t="shared" si="6"/>
        <v>-0.47252802736832344</v>
      </c>
      <c r="P45">
        <v>22.000764499999999</v>
      </c>
      <c r="Q45">
        <f t="shared" si="7"/>
        <v>0.83956327308775058</v>
      </c>
      <c r="R45">
        <v>22.810839999999999</v>
      </c>
      <c r="S45">
        <f t="shared" si="8"/>
        <v>-6.8457101599368839E-2</v>
      </c>
      <c r="T45">
        <v>12.489693000000001</v>
      </c>
      <c r="U45">
        <f t="shared" si="9"/>
        <v>5.8440217377947822E-2</v>
      </c>
    </row>
    <row r="46" spans="2:21" x14ac:dyDescent="0.25">
      <c r="B46">
        <v>10.747654799999999</v>
      </c>
      <c r="C46">
        <f t="shared" si="0"/>
        <v>8.5626160099466123E-2</v>
      </c>
      <c r="D46">
        <v>19.517700000000001</v>
      </c>
      <c r="E46">
        <f t="shared" si="1"/>
        <v>-0.60659736562517574</v>
      </c>
      <c r="F46">
        <v>36.135570000000001</v>
      </c>
      <c r="G46">
        <f t="shared" si="2"/>
        <v>0.95682171894342494</v>
      </c>
      <c r="H46">
        <v>14.3383647</v>
      </c>
      <c r="I46">
        <f t="shared" si="3"/>
        <v>-0.29172378309504154</v>
      </c>
      <c r="J46">
        <v>21.502179600000002</v>
      </c>
      <c r="K46">
        <f t="shared" si="4"/>
        <v>-0.41343323300502927</v>
      </c>
      <c r="L46">
        <v>30.5738266</v>
      </c>
      <c r="M46">
        <f t="shared" si="5"/>
        <v>0.90818673798326732</v>
      </c>
      <c r="N46">
        <v>60.170796000000003</v>
      </c>
      <c r="O46">
        <f t="shared" si="6"/>
        <v>0.3378980914025565</v>
      </c>
      <c r="P46">
        <v>14.361609100000001</v>
      </c>
      <c r="Q46">
        <f t="shared" si="7"/>
        <v>-0.34722227038974024</v>
      </c>
      <c r="R46">
        <v>32.29336</v>
      </c>
      <c r="S46">
        <f t="shared" si="8"/>
        <v>0.41570235905385339</v>
      </c>
      <c r="T46">
        <v>12.422245999999999</v>
      </c>
      <c r="U46">
        <f t="shared" si="9"/>
        <v>-5.4002127994660365E-3</v>
      </c>
    </row>
    <row r="47" spans="2:21" x14ac:dyDescent="0.25">
      <c r="B47">
        <v>24.948819499999999</v>
      </c>
      <c r="C47">
        <f t="shared" si="0"/>
        <v>1.3213268349482159</v>
      </c>
      <c r="D47">
        <v>46.709180000000003</v>
      </c>
      <c r="E47">
        <f t="shared" si="1"/>
        <v>1.3931703018285966</v>
      </c>
      <c r="F47">
        <v>38.200389999999999</v>
      </c>
      <c r="G47">
        <f t="shared" si="2"/>
        <v>5.7140927900127141E-2</v>
      </c>
      <c r="H47">
        <v>49.139795499999998</v>
      </c>
      <c r="I47">
        <f t="shared" si="3"/>
        <v>2.4271548065728861</v>
      </c>
      <c r="J47">
        <v>56.7685824</v>
      </c>
      <c r="K47">
        <f t="shared" si="4"/>
        <v>1.6401315334562638</v>
      </c>
      <c r="L47">
        <v>19.8714309</v>
      </c>
      <c r="M47">
        <f t="shared" si="5"/>
        <v>-0.350050905960198</v>
      </c>
      <c r="N47">
        <v>37.091143000000002</v>
      </c>
      <c r="O47">
        <f t="shared" si="6"/>
        <v>-0.38356901577303382</v>
      </c>
      <c r="P47">
        <v>26.790633700000001</v>
      </c>
      <c r="Q47">
        <f t="shared" si="7"/>
        <v>0.86543398538816929</v>
      </c>
      <c r="R47">
        <v>25.466429999999999</v>
      </c>
      <c r="S47">
        <f t="shared" si="8"/>
        <v>-0.21140352072376492</v>
      </c>
      <c r="T47">
        <v>14.348309</v>
      </c>
      <c r="U47">
        <f t="shared" si="9"/>
        <v>0.15504949749022851</v>
      </c>
    </row>
    <row r="48" spans="2:21" x14ac:dyDescent="0.25">
      <c r="B48">
        <v>22.526883300000001</v>
      </c>
      <c r="C48">
        <f t="shared" si="0"/>
        <v>-9.7076184306034902E-2</v>
      </c>
      <c r="D48">
        <v>26.405819999999999</v>
      </c>
      <c r="E48">
        <f t="shared" si="1"/>
        <v>-0.4346760101547491</v>
      </c>
      <c r="F48">
        <v>13.293850000000001</v>
      </c>
      <c r="G48">
        <f t="shared" si="2"/>
        <v>-0.65199700840750585</v>
      </c>
      <c r="H48">
        <v>29.1762443</v>
      </c>
      <c r="I48">
        <f t="shared" si="3"/>
        <v>-0.40626036386333758</v>
      </c>
      <c r="J48">
        <v>68.1246984</v>
      </c>
      <c r="K48">
        <f t="shared" si="4"/>
        <v>0.20004226845023348</v>
      </c>
      <c r="L48">
        <v>36.341243599999999</v>
      </c>
      <c r="M48">
        <f t="shared" si="5"/>
        <v>0.82881865844899971</v>
      </c>
      <c r="N48">
        <v>102.186081</v>
      </c>
      <c r="O48">
        <f t="shared" si="6"/>
        <v>1.7549995156525642</v>
      </c>
      <c r="P48">
        <v>12.9499467</v>
      </c>
      <c r="Q48">
        <f t="shared" si="7"/>
        <v>-0.51662409911565477</v>
      </c>
      <c r="R48">
        <v>31.56776</v>
      </c>
      <c r="S48">
        <f t="shared" si="8"/>
        <v>0.23958324743593826</v>
      </c>
      <c r="T48">
        <v>5.8070279999999999</v>
      </c>
      <c r="U48">
        <f t="shared" si="9"/>
        <v>-0.59528136730258607</v>
      </c>
    </row>
    <row r="49" spans="2:21" x14ac:dyDescent="0.25">
      <c r="B49">
        <v>23.044587100000001</v>
      </c>
      <c r="C49">
        <f t="shared" si="0"/>
        <v>2.2981599056803369E-2</v>
      </c>
      <c r="D49">
        <v>42.656550000000003</v>
      </c>
      <c r="E49">
        <f t="shared" si="1"/>
        <v>0.61542228190603454</v>
      </c>
      <c r="F49">
        <v>43.12529</v>
      </c>
      <c r="G49">
        <f t="shared" si="2"/>
        <v>2.244003054043787</v>
      </c>
      <c r="H49">
        <v>86.903145800000004</v>
      </c>
      <c r="I49">
        <f t="shared" si="3"/>
        <v>1.9785583403549991</v>
      </c>
      <c r="J49">
        <v>18.5333738</v>
      </c>
      <c r="K49">
        <f t="shared" si="4"/>
        <v>-0.72794927191927206</v>
      </c>
      <c r="L49">
        <v>27.057536599999999</v>
      </c>
      <c r="M49">
        <f t="shared" si="5"/>
        <v>-0.25545925456442004</v>
      </c>
      <c r="N49">
        <v>27.820205000000001</v>
      </c>
      <c r="O49">
        <f t="shared" si="6"/>
        <v>-0.72774956503126875</v>
      </c>
      <c r="P49">
        <v>14.8795722</v>
      </c>
      <c r="Q49">
        <f t="shared" si="7"/>
        <v>0.14900644340103733</v>
      </c>
      <c r="R49">
        <v>21.890750000000001</v>
      </c>
      <c r="S49">
        <f t="shared" si="8"/>
        <v>-0.30654724947224632</v>
      </c>
      <c r="T49">
        <v>7.7530679999999998</v>
      </c>
      <c r="U49">
        <f t="shared" si="9"/>
        <v>0.33511806727985471</v>
      </c>
    </row>
    <row r="50" spans="2:21" x14ac:dyDescent="0.25">
      <c r="B50">
        <v>14.9281211</v>
      </c>
      <c r="C50">
        <f t="shared" si="0"/>
        <v>-0.35220704822261711</v>
      </c>
      <c r="D50">
        <v>54.534379999999999</v>
      </c>
      <c r="E50">
        <f t="shared" si="1"/>
        <v>0.27845266436221389</v>
      </c>
      <c r="F50">
        <v>44.27955</v>
      </c>
      <c r="G50">
        <f t="shared" si="2"/>
        <v>2.6765269288623932E-2</v>
      </c>
      <c r="H50">
        <v>34.7539303</v>
      </c>
      <c r="I50">
        <f t="shared" si="3"/>
        <v>-0.60008432399002987</v>
      </c>
      <c r="J50">
        <v>50.719917700000003</v>
      </c>
      <c r="K50">
        <f t="shared" si="4"/>
        <v>1.7366802314212215</v>
      </c>
      <c r="L50">
        <v>20.463782299999998</v>
      </c>
      <c r="M50">
        <f t="shared" si="5"/>
        <v>-0.24369381431419743</v>
      </c>
      <c r="N50">
        <v>82.279392999999999</v>
      </c>
      <c r="O50">
        <f t="shared" si="6"/>
        <v>1.9575408592424102</v>
      </c>
      <c r="P50">
        <v>25.8773087</v>
      </c>
      <c r="Q50">
        <f t="shared" si="7"/>
        <v>0.73911644449025227</v>
      </c>
      <c r="R50">
        <v>26.819410000000001</v>
      </c>
      <c r="S50">
        <f t="shared" si="8"/>
        <v>0.2251480648218997</v>
      </c>
      <c r="T50">
        <v>8.3610869999999995</v>
      </c>
      <c r="U50">
        <f t="shared" si="9"/>
        <v>7.842301911965685E-2</v>
      </c>
    </row>
    <row r="51" spans="2:21" x14ac:dyDescent="0.25">
      <c r="B51">
        <v>14.629789199999999</v>
      </c>
      <c r="C51">
        <f t="shared" si="0"/>
        <v>-1.9984557869107914E-2</v>
      </c>
      <c r="D51">
        <v>33.224339999999998</v>
      </c>
      <c r="E51">
        <f t="shared" si="1"/>
        <v>-0.39076340466326015</v>
      </c>
      <c r="F51">
        <v>23.191510000000001</v>
      </c>
      <c r="G51">
        <f t="shared" si="2"/>
        <v>-0.47624783901372075</v>
      </c>
      <c r="H51">
        <v>43.123914900000003</v>
      </c>
      <c r="I51">
        <f t="shared" si="3"/>
        <v>0.24083562715782975</v>
      </c>
      <c r="J51">
        <v>32.1707684</v>
      </c>
      <c r="K51">
        <f t="shared" si="4"/>
        <v>-0.3657172594347487</v>
      </c>
      <c r="L51">
        <v>35.616719099999997</v>
      </c>
      <c r="M51">
        <f t="shared" si="5"/>
        <v>0.74047586012484112</v>
      </c>
      <c r="N51">
        <v>59.824976999999997</v>
      </c>
      <c r="O51">
        <f t="shared" si="6"/>
        <v>-0.27290449262308003</v>
      </c>
      <c r="P51">
        <v>19.153125800000002</v>
      </c>
      <c r="Q51">
        <f t="shared" si="7"/>
        <v>-0.25984861787423819</v>
      </c>
      <c r="R51">
        <v>24.594290000000001</v>
      </c>
      <c r="S51">
        <f t="shared" si="8"/>
        <v>-8.2966776674058093E-2</v>
      </c>
      <c r="T51">
        <v>10.627138</v>
      </c>
      <c r="U51">
        <f t="shared" si="9"/>
        <v>0.27102349251957325</v>
      </c>
    </row>
    <row r="52" spans="2:21" x14ac:dyDescent="0.25">
      <c r="B52">
        <v>10.566708200000001</v>
      </c>
      <c r="C52">
        <f t="shared" si="0"/>
        <v>-0.27772655808328384</v>
      </c>
      <c r="D52">
        <v>41.838389999999997</v>
      </c>
      <c r="E52">
        <f t="shared" si="1"/>
        <v>0.25926925862184169</v>
      </c>
      <c r="F52">
        <v>29.879000000000001</v>
      </c>
      <c r="G52">
        <f t="shared" si="2"/>
        <v>0.28835940393704423</v>
      </c>
      <c r="H52">
        <v>30.985363700000001</v>
      </c>
      <c r="I52">
        <f t="shared" si="3"/>
        <v>-0.28148073355928083</v>
      </c>
      <c r="J52">
        <v>100.34496110000001</v>
      </c>
      <c r="K52">
        <f t="shared" si="4"/>
        <v>2.1191347328837815</v>
      </c>
      <c r="L52">
        <v>32.515923100000002</v>
      </c>
      <c r="M52">
        <f t="shared" si="5"/>
        <v>-8.7060124524496019E-2</v>
      </c>
      <c r="N52">
        <v>56.793787999999999</v>
      </c>
      <c r="O52">
        <f t="shared" si="6"/>
        <v>-5.0667616637779869E-2</v>
      </c>
      <c r="P52">
        <v>13.6389914</v>
      </c>
      <c r="Q52">
        <f t="shared" si="7"/>
        <v>-0.28789736242425773</v>
      </c>
      <c r="R52">
        <v>23.365390000000001</v>
      </c>
      <c r="S52">
        <f t="shared" si="8"/>
        <v>-4.9966882556886145E-2</v>
      </c>
      <c r="T52">
        <v>9.7802299999999995</v>
      </c>
      <c r="U52">
        <f t="shared" si="9"/>
        <v>-7.9692952138195702E-2</v>
      </c>
    </row>
    <row r="53" spans="2:21" x14ac:dyDescent="0.25">
      <c r="B53">
        <v>16.251013</v>
      </c>
      <c r="C53">
        <f t="shared" si="0"/>
        <v>0.53794471205327687</v>
      </c>
      <c r="D53">
        <v>41.328539999999997</v>
      </c>
      <c r="E53">
        <f t="shared" si="1"/>
        <v>-1.2186176380114057E-2</v>
      </c>
      <c r="F53">
        <v>46.295009999999998</v>
      </c>
      <c r="G53">
        <f t="shared" si="2"/>
        <v>0.54941631246025624</v>
      </c>
      <c r="H53">
        <v>48.277199199999998</v>
      </c>
      <c r="I53">
        <f t="shared" si="3"/>
        <v>0.5580646290751784</v>
      </c>
      <c r="J53">
        <v>47.0731678</v>
      </c>
      <c r="K53">
        <f t="shared" si="4"/>
        <v>-0.53088658081108175</v>
      </c>
      <c r="L53">
        <v>17.806434200000002</v>
      </c>
      <c r="M53">
        <f t="shared" si="5"/>
        <v>-0.45237801967861091</v>
      </c>
      <c r="N53">
        <v>58.084817000000001</v>
      </c>
      <c r="O53">
        <f t="shared" si="6"/>
        <v>2.2731869900982863E-2</v>
      </c>
      <c r="P53">
        <v>8.9047070999999995</v>
      </c>
      <c r="Q53">
        <f t="shared" si="7"/>
        <v>-0.3471139588811531</v>
      </c>
      <c r="R53">
        <v>27.185680000000001</v>
      </c>
      <c r="S53">
        <f t="shared" si="8"/>
        <v>0.16350208577729711</v>
      </c>
      <c r="T53">
        <v>13.762591</v>
      </c>
      <c r="U53">
        <f t="shared" si="9"/>
        <v>0.40718480035745591</v>
      </c>
    </row>
    <row r="54" spans="2:21" x14ac:dyDescent="0.25">
      <c r="B54">
        <v>11.5251552</v>
      </c>
      <c r="C54">
        <f t="shared" si="0"/>
        <v>-0.29080389019441433</v>
      </c>
      <c r="D54">
        <v>24.28351</v>
      </c>
      <c r="E54">
        <f t="shared" si="1"/>
        <v>-0.41242758636041821</v>
      </c>
      <c r="F54">
        <v>45.01361</v>
      </c>
      <c r="G54">
        <f t="shared" si="2"/>
        <v>-2.7679009033586943E-2</v>
      </c>
      <c r="H54">
        <v>74.198822399999997</v>
      </c>
      <c r="I54">
        <f t="shared" si="3"/>
        <v>0.53693303732499875</v>
      </c>
      <c r="J54">
        <v>27.111692699999999</v>
      </c>
      <c r="K54">
        <f t="shared" si="4"/>
        <v>-0.42405208811972073</v>
      </c>
      <c r="L54">
        <v>42.400730500000002</v>
      </c>
      <c r="M54">
        <f t="shared" si="5"/>
        <v>1.3812027733211176</v>
      </c>
      <c r="N54">
        <v>86.611228999999994</v>
      </c>
      <c r="O54">
        <f t="shared" si="6"/>
        <v>0.49111649951483866</v>
      </c>
      <c r="P54">
        <v>27.287666699999999</v>
      </c>
      <c r="Q54">
        <f t="shared" si="7"/>
        <v>2.0644092381208137</v>
      </c>
      <c r="R54">
        <v>21.05124</v>
      </c>
      <c r="S54">
        <f t="shared" si="8"/>
        <v>-0.22564968027284957</v>
      </c>
      <c r="T54">
        <v>8.4946339999999996</v>
      </c>
      <c r="U54">
        <f t="shared" si="9"/>
        <v>-0.382773636156157</v>
      </c>
    </row>
    <row r="55" spans="2:21" x14ac:dyDescent="0.25">
      <c r="B55">
        <v>19.832564999999999</v>
      </c>
      <c r="C55">
        <f t="shared" si="0"/>
        <v>0.72080676189072046</v>
      </c>
      <c r="D55">
        <v>15.56114</v>
      </c>
      <c r="E55">
        <f t="shared" si="1"/>
        <v>-0.35918901344986781</v>
      </c>
      <c r="F55">
        <v>29.33623</v>
      </c>
      <c r="G55">
        <f t="shared" si="2"/>
        <v>-0.34828088660296297</v>
      </c>
      <c r="H55">
        <v>33.9913721</v>
      </c>
      <c r="I55">
        <f t="shared" si="3"/>
        <v>-0.5418879841952855</v>
      </c>
      <c r="J55">
        <v>108.0797322</v>
      </c>
      <c r="K55">
        <f t="shared" si="4"/>
        <v>2.9864619814018476</v>
      </c>
      <c r="L55">
        <v>6.7511634000000003</v>
      </c>
      <c r="M55">
        <f t="shared" si="5"/>
        <v>-0.84077719132692763</v>
      </c>
      <c r="N55">
        <v>96.006032000000005</v>
      </c>
      <c r="O55">
        <f t="shared" si="6"/>
        <v>0.10847095819411604</v>
      </c>
      <c r="P55">
        <v>20.2633033</v>
      </c>
      <c r="Q55">
        <f t="shared" si="7"/>
        <v>-0.25741898262045243</v>
      </c>
      <c r="R55">
        <v>18.46049</v>
      </c>
      <c r="S55">
        <f t="shared" si="8"/>
        <v>-0.12306875984502576</v>
      </c>
      <c r="T55">
        <v>5.9273949999999997</v>
      </c>
      <c r="U55">
        <f t="shared" si="9"/>
        <v>-0.30221890666507822</v>
      </c>
    </row>
    <row r="56" spans="2:21" x14ac:dyDescent="0.25">
      <c r="B56">
        <v>16.607408800000002</v>
      </c>
      <c r="C56">
        <f t="shared" si="0"/>
        <v>-0.16261921743354918</v>
      </c>
      <c r="D56">
        <v>28.33062</v>
      </c>
      <c r="E56">
        <f t="shared" si="1"/>
        <v>0.82060054726067622</v>
      </c>
      <c r="F56">
        <v>12.753920000000001</v>
      </c>
      <c r="G56">
        <f t="shared" si="2"/>
        <v>-0.56525020426960104</v>
      </c>
      <c r="H56">
        <v>12.5363109</v>
      </c>
      <c r="I56">
        <f t="shared" si="3"/>
        <v>-0.63119138400417796</v>
      </c>
      <c r="J56">
        <v>79.600955299999995</v>
      </c>
      <c r="K56">
        <f t="shared" si="4"/>
        <v>-0.26349784848930263</v>
      </c>
      <c r="L56">
        <v>18.1224077</v>
      </c>
      <c r="M56">
        <f t="shared" si="5"/>
        <v>1.6843384800907055</v>
      </c>
      <c r="N56">
        <v>88.645805999999993</v>
      </c>
      <c r="O56">
        <f t="shared" si="6"/>
        <v>-7.6664203765863498E-2</v>
      </c>
      <c r="P56">
        <v>19.122874700000001</v>
      </c>
      <c r="Q56">
        <f t="shared" si="7"/>
        <v>-5.6280488088040405E-2</v>
      </c>
      <c r="R56">
        <v>24.49267</v>
      </c>
      <c r="S56">
        <f t="shared" si="8"/>
        <v>0.32676164067150981</v>
      </c>
      <c r="T56">
        <v>10.443044</v>
      </c>
      <c r="U56">
        <f t="shared" si="9"/>
        <v>0.76182690709831236</v>
      </c>
    </row>
    <row r="57" spans="2:21" x14ac:dyDescent="0.25">
      <c r="B57">
        <v>19.433961100000001</v>
      </c>
      <c r="C57">
        <f t="shared" si="0"/>
        <v>0.17019827319479239</v>
      </c>
      <c r="D57">
        <v>34.741320000000002</v>
      </c>
      <c r="E57">
        <f t="shared" si="1"/>
        <v>0.22628166979755482</v>
      </c>
      <c r="F57">
        <v>27.46097</v>
      </c>
      <c r="G57">
        <f t="shared" si="2"/>
        <v>1.1531395837515053</v>
      </c>
      <c r="H57">
        <v>60.9620739</v>
      </c>
      <c r="I57">
        <f t="shared" si="3"/>
        <v>3.8628399842891583</v>
      </c>
      <c r="J57">
        <v>80.858574099999998</v>
      </c>
      <c r="K57">
        <f t="shared" si="4"/>
        <v>1.5799041547432321E-2</v>
      </c>
      <c r="L57">
        <v>12.8545731</v>
      </c>
      <c r="M57">
        <f t="shared" si="5"/>
        <v>-0.29068072450439353</v>
      </c>
      <c r="N57">
        <v>50.589219999999997</v>
      </c>
      <c r="O57">
        <f t="shared" si="6"/>
        <v>-0.4293106207416062</v>
      </c>
      <c r="P57">
        <v>15.625303300000001</v>
      </c>
      <c r="Q57">
        <f t="shared" si="7"/>
        <v>-0.18289987540419328</v>
      </c>
      <c r="R57">
        <v>21.530439999999999</v>
      </c>
      <c r="S57">
        <f t="shared" si="8"/>
        <v>-0.12094353126874292</v>
      </c>
      <c r="T57">
        <v>10.120186</v>
      </c>
      <c r="U57">
        <f t="shared" si="9"/>
        <v>-3.0916081556297194E-2</v>
      </c>
    </row>
    <row r="58" spans="2:21" x14ac:dyDescent="0.25">
      <c r="B58">
        <v>15.3707852</v>
      </c>
      <c r="C58">
        <f t="shared" si="0"/>
        <v>-0.2090760539805753</v>
      </c>
      <c r="D58">
        <v>57.538379999999997</v>
      </c>
      <c r="E58">
        <f t="shared" si="1"/>
        <v>0.65619441057507299</v>
      </c>
      <c r="F58">
        <v>24.179870000000001</v>
      </c>
      <c r="G58">
        <f t="shared" si="2"/>
        <v>-0.11948230524996016</v>
      </c>
      <c r="H58">
        <v>71.2103635</v>
      </c>
      <c r="I58">
        <f t="shared" si="3"/>
        <v>0.16810926768683962</v>
      </c>
      <c r="J58">
        <v>31.2150426</v>
      </c>
      <c r="K58">
        <f t="shared" si="4"/>
        <v>-0.61395506973205449</v>
      </c>
      <c r="L58">
        <v>24.2438751</v>
      </c>
      <c r="M58">
        <f t="shared" si="5"/>
        <v>0.88601168715591194</v>
      </c>
      <c r="N58">
        <v>26.941023999999999</v>
      </c>
      <c r="O58">
        <f t="shared" si="6"/>
        <v>-0.46745524046427284</v>
      </c>
      <c r="P58">
        <v>14.526206800000001</v>
      </c>
      <c r="Q58">
        <f t="shared" si="7"/>
        <v>-7.0340810600457271E-2</v>
      </c>
      <c r="R58">
        <v>27.705570000000002</v>
      </c>
      <c r="S58">
        <f t="shared" si="8"/>
        <v>0.2868092802562327</v>
      </c>
      <c r="T58">
        <v>4.1496930000000001</v>
      </c>
      <c r="U58">
        <f t="shared" si="9"/>
        <v>-0.58995882091495155</v>
      </c>
    </row>
    <row r="59" spans="2:21" x14ac:dyDescent="0.25">
      <c r="B59">
        <v>12.6140159</v>
      </c>
      <c r="C59">
        <f t="shared" si="0"/>
        <v>-0.17935123444441864</v>
      </c>
      <c r="D59">
        <v>16.219249999999999</v>
      </c>
      <c r="E59">
        <f t="shared" si="1"/>
        <v>-0.71811423957365506</v>
      </c>
      <c r="F59">
        <v>10.18572</v>
      </c>
      <c r="G59">
        <f t="shared" si="2"/>
        <v>-0.57875207765798575</v>
      </c>
      <c r="H59">
        <v>51.746711400000002</v>
      </c>
      <c r="I59">
        <f t="shared" si="3"/>
        <v>-0.27332611635945375</v>
      </c>
      <c r="J59">
        <v>72.947144199999997</v>
      </c>
      <c r="K59">
        <f t="shared" si="4"/>
        <v>1.3369227822229528</v>
      </c>
      <c r="L59">
        <v>34.5792711</v>
      </c>
      <c r="M59">
        <f t="shared" si="5"/>
        <v>0.42630957127806679</v>
      </c>
      <c r="N59">
        <v>56.393644000000002</v>
      </c>
      <c r="O59">
        <f t="shared" si="6"/>
        <v>1.0932257066398072</v>
      </c>
      <c r="P59">
        <v>19.026241899999999</v>
      </c>
      <c r="Q59">
        <f t="shared" si="7"/>
        <v>0.30978734930305396</v>
      </c>
      <c r="R59">
        <v>18.63646</v>
      </c>
      <c r="S59">
        <f t="shared" si="8"/>
        <v>-0.32733887084799201</v>
      </c>
      <c r="T59">
        <v>6.3481949999999996</v>
      </c>
      <c r="U59">
        <f t="shared" si="9"/>
        <v>0.52979871041062543</v>
      </c>
    </row>
    <row r="60" spans="2:21" x14ac:dyDescent="0.25">
      <c r="B60">
        <v>21.895319400000002</v>
      </c>
      <c r="C60">
        <f t="shared" si="0"/>
        <v>0.73579291270752256</v>
      </c>
      <c r="D60">
        <v>13.208500000000001</v>
      </c>
      <c r="E60">
        <f t="shared" si="1"/>
        <v>-0.185628188726359</v>
      </c>
      <c r="F60">
        <v>14.32845</v>
      </c>
      <c r="G60">
        <f t="shared" si="2"/>
        <v>0.40671940717003807</v>
      </c>
      <c r="H60">
        <v>77.195396700000003</v>
      </c>
      <c r="I60">
        <f t="shared" si="3"/>
        <v>0.49179328717689297</v>
      </c>
      <c r="J60">
        <v>51.978596199999998</v>
      </c>
      <c r="K60">
        <f t="shared" si="4"/>
        <v>-0.28744851124685972</v>
      </c>
      <c r="L60">
        <v>43.425664099999999</v>
      </c>
      <c r="M60">
        <f t="shared" si="5"/>
        <v>0.25582936593478395</v>
      </c>
      <c r="N60">
        <v>63.302179000000002</v>
      </c>
      <c r="O60">
        <f t="shared" si="6"/>
        <v>0.12250556108769989</v>
      </c>
      <c r="P60">
        <v>15.9432648</v>
      </c>
      <c r="Q60">
        <f t="shared" si="7"/>
        <v>-0.16203815320985693</v>
      </c>
      <c r="R60">
        <v>27.561699999999998</v>
      </c>
      <c r="S60">
        <f t="shared" si="8"/>
        <v>0.47891284074335999</v>
      </c>
      <c r="T60">
        <v>7.4135039999999996</v>
      </c>
      <c r="U60">
        <f t="shared" si="9"/>
        <v>0.16781289799698973</v>
      </c>
    </row>
    <row r="61" spans="2:21" x14ac:dyDescent="0.25">
      <c r="B61">
        <v>23.854865</v>
      </c>
      <c r="C61">
        <f t="shared" si="0"/>
        <v>8.949609568152718E-2</v>
      </c>
      <c r="D61">
        <v>21.75159</v>
      </c>
      <c r="E61">
        <f t="shared" si="1"/>
        <v>0.64678729605935559</v>
      </c>
      <c r="F61">
        <v>45.212040000000002</v>
      </c>
      <c r="G61">
        <f t="shared" si="2"/>
        <v>2.1554034106969002</v>
      </c>
      <c r="H61">
        <v>22.2689989</v>
      </c>
      <c r="I61">
        <f t="shared" si="3"/>
        <v>-0.71152426372594835</v>
      </c>
      <c r="J61">
        <v>121.772173</v>
      </c>
      <c r="K61">
        <f t="shared" si="4"/>
        <v>1.3427368552134926</v>
      </c>
      <c r="L61">
        <v>19.546835300000001</v>
      </c>
      <c r="M61">
        <f t="shared" si="5"/>
        <v>-0.54987826426815656</v>
      </c>
      <c r="N61">
        <v>51.753248999999997</v>
      </c>
      <c r="O61">
        <f t="shared" si="6"/>
        <v>-0.18244127109747685</v>
      </c>
      <c r="P61">
        <v>23.931227100000001</v>
      </c>
      <c r="Q61">
        <f t="shared" si="7"/>
        <v>0.5010242506917405</v>
      </c>
      <c r="R61">
        <v>20.870039999999999</v>
      </c>
      <c r="S61">
        <f t="shared" si="8"/>
        <v>-0.24278836211119051</v>
      </c>
      <c r="T61">
        <v>12.872984000000001</v>
      </c>
      <c r="U61">
        <f t="shared" si="9"/>
        <v>0.73642369384301964</v>
      </c>
    </row>
    <row r="62" spans="2:21" x14ac:dyDescent="0.25">
      <c r="B62">
        <v>14.080164</v>
      </c>
      <c r="C62">
        <f t="shared" si="0"/>
        <v>-0.40975712920613888</v>
      </c>
      <c r="D62">
        <v>36.049729999999997</v>
      </c>
      <c r="E62">
        <f t="shared" si="1"/>
        <v>0.65733769347436188</v>
      </c>
      <c r="F62">
        <v>41.907040000000002</v>
      </c>
      <c r="G62">
        <f t="shared" si="2"/>
        <v>-7.3099997257367724E-2</v>
      </c>
      <c r="H62">
        <v>62.396320500000002</v>
      </c>
      <c r="I62">
        <f t="shared" si="3"/>
        <v>1.8019364848951518</v>
      </c>
      <c r="J62">
        <v>103.1643557</v>
      </c>
      <c r="K62">
        <f t="shared" si="4"/>
        <v>-0.15280845238755816</v>
      </c>
      <c r="L62">
        <v>13.1175874</v>
      </c>
      <c r="M62">
        <f t="shared" si="5"/>
        <v>-0.32891502902262654</v>
      </c>
      <c r="N62">
        <v>46.250985</v>
      </c>
      <c r="O62">
        <f t="shared" si="6"/>
        <v>-0.10631726715360415</v>
      </c>
      <c r="P62">
        <v>16.7404808</v>
      </c>
      <c r="Q62">
        <f t="shared" si="7"/>
        <v>-0.3004754528446224</v>
      </c>
      <c r="R62">
        <v>24.596789999999999</v>
      </c>
      <c r="S62">
        <f t="shared" si="8"/>
        <v>0.17856937504671766</v>
      </c>
      <c r="T62">
        <v>7.1338720000000002</v>
      </c>
      <c r="U62">
        <f t="shared" si="9"/>
        <v>-0.44582608041771821</v>
      </c>
    </row>
    <row r="63" spans="2:21" x14ac:dyDescent="0.25">
      <c r="B63">
        <v>6.0348065000000002</v>
      </c>
      <c r="C63">
        <f t="shared" si="0"/>
        <v>-0.5713965760626083</v>
      </c>
      <c r="D63">
        <v>49.798029999999997</v>
      </c>
      <c r="E63">
        <f t="shared" si="1"/>
        <v>0.38137040138719491</v>
      </c>
      <c r="F63">
        <v>38.567219999999999</v>
      </c>
      <c r="G63">
        <f t="shared" si="2"/>
        <v>-7.9695917440124692E-2</v>
      </c>
      <c r="H63">
        <v>26.096889099999999</v>
      </c>
      <c r="I63">
        <f t="shared" si="3"/>
        <v>-0.58175596107465988</v>
      </c>
      <c r="J63">
        <v>-16.491686099999999</v>
      </c>
      <c r="K63">
        <f t="shared" si="4"/>
        <v>-1.1598583734478749</v>
      </c>
      <c r="L63">
        <v>12.5570688</v>
      </c>
      <c r="M63">
        <f t="shared" si="5"/>
        <v>-4.2730311825480954E-2</v>
      </c>
      <c r="N63">
        <v>34.872853999999997</v>
      </c>
      <c r="O63">
        <f t="shared" si="6"/>
        <v>-0.24600840392912721</v>
      </c>
      <c r="P63">
        <v>10.906108700000001</v>
      </c>
      <c r="Q63">
        <f t="shared" si="7"/>
        <v>-0.34851878925723562</v>
      </c>
      <c r="R63">
        <v>27.310179999999999</v>
      </c>
      <c r="S63">
        <f t="shared" si="8"/>
        <v>0.11031480124032447</v>
      </c>
      <c r="T63">
        <v>9.1353670000000005</v>
      </c>
      <c r="U63">
        <f t="shared" si="9"/>
        <v>0.28056222483386306</v>
      </c>
    </row>
    <row r="64" spans="2:21" x14ac:dyDescent="0.25">
      <c r="B64">
        <v>16.713646000000001</v>
      </c>
      <c r="C64">
        <f t="shared" si="0"/>
        <v>1.7695413266357423</v>
      </c>
      <c r="D64">
        <v>71.544780000000003</v>
      </c>
      <c r="E64">
        <f t="shared" si="1"/>
        <v>0.43669900194847078</v>
      </c>
      <c r="F64">
        <v>28.0261</v>
      </c>
      <c r="G64">
        <f t="shared" si="2"/>
        <v>-0.27331811833987513</v>
      </c>
      <c r="H64">
        <v>59.477724700000003</v>
      </c>
      <c r="I64">
        <f t="shared" si="3"/>
        <v>1.279111677721005</v>
      </c>
      <c r="J64">
        <v>21.0797685</v>
      </c>
      <c r="K64">
        <f t="shared" si="4"/>
        <v>-2.2782057803052651</v>
      </c>
      <c r="L64">
        <v>27.5856359</v>
      </c>
      <c r="M64">
        <f t="shared" si="5"/>
        <v>1.1968212756786043</v>
      </c>
      <c r="N64">
        <v>39.666924999999999</v>
      </c>
      <c r="O64">
        <f t="shared" si="6"/>
        <v>0.13747286069560016</v>
      </c>
      <c r="P64">
        <v>20.011393999999999</v>
      </c>
      <c r="Q64">
        <f t="shared" si="7"/>
        <v>0.83487938278113782</v>
      </c>
      <c r="R64">
        <v>19.220600000000001</v>
      </c>
      <c r="S64">
        <f t="shared" si="8"/>
        <v>-0.29621115642591878</v>
      </c>
      <c r="T64">
        <v>8.6845619999999997</v>
      </c>
      <c r="U64">
        <f t="shared" si="9"/>
        <v>-4.9347223817061837E-2</v>
      </c>
    </row>
    <row r="65" spans="2:21" x14ac:dyDescent="0.25">
      <c r="B65">
        <v>20.724369500000002</v>
      </c>
      <c r="C65">
        <f t="shared" si="0"/>
        <v>0.23996700061733992</v>
      </c>
      <c r="D65">
        <v>53.729179999999999</v>
      </c>
      <c r="E65">
        <f t="shared" si="1"/>
        <v>-0.24901327532211298</v>
      </c>
      <c r="F65">
        <v>37.999160000000003</v>
      </c>
      <c r="G65">
        <f t="shared" si="2"/>
        <v>0.35584901217079806</v>
      </c>
      <c r="H65">
        <v>30.9829565</v>
      </c>
      <c r="I65">
        <f t="shared" si="3"/>
        <v>-0.47908302383329066</v>
      </c>
      <c r="J65">
        <v>-8.9364626999999999</v>
      </c>
      <c r="K65">
        <f t="shared" si="4"/>
        <v>-1.4239355237701021</v>
      </c>
      <c r="L65">
        <v>21.620203</v>
      </c>
      <c r="M65">
        <f t="shared" si="5"/>
        <v>-0.21625141873202205</v>
      </c>
      <c r="N65">
        <v>53.964666999999999</v>
      </c>
      <c r="O65">
        <f t="shared" si="6"/>
        <v>0.36044492987545668</v>
      </c>
      <c r="P65">
        <v>11.826329599999999</v>
      </c>
      <c r="Q65">
        <f t="shared" si="7"/>
        <v>-0.40902020119138127</v>
      </c>
      <c r="R65">
        <v>24.985109999999999</v>
      </c>
      <c r="S65">
        <f t="shared" si="8"/>
        <v>0.29991311405471199</v>
      </c>
      <c r="T65">
        <v>7.7387649999999999</v>
      </c>
      <c r="U65">
        <f t="shared" si="9"/>
        <v>-0.10890554987113914</v>
      </c>
    </row>
    <row r="66" spans="2:21" x14ac:dyDescent="0.25">
      <c r="B66">
        <v>27.358667700000002</v>
      </c>
      <c r="C66">
        <f t="shared" si="0"/>
        <v>0.32012062900152399</v>
      </c>
      <c r="D66">
        <v>42.766449999999999</v>
      </c>
      <c r="E66">
        <f t="shared" si="1"/>
        <v>-0.20403680085942127</v>
      </c>
      <c r="F66">
        <v>35.557479999999998</v>
      </c>
      <c r="G66">
        <f t="shared" si="2"/>
        <v>-6.4256157241370723E-2</v>
      </c>
      <c r="H66">
        <v>15.426256499999999</v>
      </c>
      <c r="I66">
        <f t="shared" si="3"/>
        <v>-0.50210508477459215</v>
      </c>
      <c r="J66">
        <v>3.7451823000000002</v>
      </c>
      <c r="K66">
        <f t="shared" si="4"/>
        <v>-1.41909001645584</v>
      </c>
      <c r="L66">
        <v>24.187789200000001</v>
      </c>
      <c r="M66">
        <f t="shared" si="5"/>
        <v>0.11875865365371457</v>
      </c>
      <c r="N66">
        <v>62.450569000000002</v>
      </c>
      <c r="O66">
        <f t="shared" si="6"/>
        <v>0.15724922383010356</v>
      </c>
      <c r="P66">
        <v>8.1160891999999993</v>
      </c>
      <c r="Q66">
        <f t="shared" si="7"/>
        <v>-0.31372712629284411</v>
      </c>
      <c r="R66">
        <v>25.615919999999999</v>
      </c>
      <c r="S66">
        <f t="shared" si="8"/>
        <v>2.5247437373699791E-2</v>
      </c>
      <c r="T66">
        <v>3.673807</v>
      </c>
      <c r="U66">
        <f t="shared" si="9"/>
        <v>-0.52527218490288818</v>
      </c>
    </row>
    <row r="67" spans="2:21" x14ac:dyDescent="0.25">
      <c r="B67">
        <v>16.905539000000001</v>
      </c>
      <c r="C67">
        <f t="shared" si="0"/>
        <v>-0.38207740284078234</v>
      </c>
      <c r="D67">
        <v>66.690049999999999</v>
      </c>
      <c r="E67">
        <f t="shared" si="1"/>
        <v>0.55940111933536685</v>
      </c>
      <c r="F67">
        <v>18.224889999999998</v>
      </c>
      <c r="G67">
        <f t="shared" si="2"/>
        <v>-0.48745271037205112</v>
      </c>
      <c r="H67">
        <v>50.8564364</v>
      </c>
      <c r="I67">
        <f t="shared" si="3"/>
        <v>2.2967451565452706</v>
      </c>
      <c r="J67">
        <v>121.3718772</v>
      </c>
      <c r="K67">
        <f t="shared" si="4"/>
        <v>31.407468442857908</v>
      </c>
      <c r="L67">
        <v>30.1430957</v>
      </c>
      <c r="M67">
        <f t="shared" si="5"/>
        <v>0.24621127837512322</v>
      </c>
      <c r="N67">
        <v>44.853755</v>
      </c>
      <c r="O67">
        <f t="shared" si="6"/>
        <v>-0.28177187624983852</v>
      </c>
      <c r="P67">
        <v>21.3484391</v>
      </c>
      <c r="Q67">
        <f t="shared" si="7"/>
        <v>1.630384976547572</v>
      </c>
      <c r="R67">
        <v>22.40203</v>
      </c>
      <c r="S67">
        <f t="shared" si="8"/>
        <v>-0.12546455485494956</v>
      </c>
      <c r="T67">
        <v>5.6679079999999997</v>
      </c>
      <c r="U67">
        <f t="shared" si="9"/>
        <v>0.54278872025667102</v>
      </c>
    </row>
    <row r="68" spans="2:21" x14ac:dyDescent="0.25">
      <c r="B68">
        <v>17.74579</v>
      </c>
      <c r="C68">
        <f t="shared" ref="C68:C121" si="10">(B68-B67)/B67</f>
        <v>4.9702703948096449E-2</v>
      </c>
      <c r="D68">
        <v>30.856809999999999</v>
      </c>
      <c r="E68">
        <f t="shared" ref="E68:E121" si="11">(D68-D67)/D67</f>
        <v>-0.53731013846893205</v>
      </c>
      <c r="F68">
        <v>40.256300000000003</v>
      </c>
      <c r="G68">
        <f t="shared" ref="G68:G121" si="12">(F68-F67)/F67</f>
        <v>1.2088638120723914</v>
      </c>
      <c r="H68">
        <v>33.608992899999997</v>
      </c>
      <c r="I68">
        <f t="shared" ref="I68:I121" si="13">(H68-H67)/H67</f>
        <v>-0.33913983599527242</v>
      </c>
      <c r="J68">
        <v>107.5031017</v>
      </c>
      <c r="K68">
        <f t="shared" ref="K68:K121" si="14">(J68-J67)/J67</f>
        <v>-0.11426679573511613</v>
      </c>
      <c r="L68">
        <v>23.405510799999998</v>
      </c>
      <c r="M68">
        <f t="shared" ref="M68:M121" si="15">(L68-L67)/L67</f>
        <v>-0.22352000494760071</v>
      </c>
      <c r="N68">
        <v>26.348907000000001</v>
      </c>
      <c r="O68">
        <f t="shared" ref="O68:O121" si="16">(N68-N67)/N67</f>
        <v>-0.4125596173609099</v>
      </c>
      <c r="P68">
        <v>29.759774700000001</v>
      </c>
      <c r="Q68">
        <f t="shared" ref="Q68:Q121" si="17">(P68-P67)/P67</f>
        <v>0.39400236994375859</v>
      </c>
      <c r="R68">
        <v>28.113679999999999</v>
      </c>
      <c r="S68">
        <f t="shared" ref="S68:S121" si="18">(R68-R67)/R67</f>
        <v>0.25496126913498457</v>
      </c>
      <c r="T68">
        <v>4.5308719999999996</v>
      </c>
      <c r="U68">
        <f t="shared" ref="U68:U121" si="19">(T68-T67)/T67</f>
        <v>-0.20060946649098754</v>
      </c>
    </row>
    <row r="69" spans="2:21" x14ac:dyDescent="0.25">
      <c r="B69">
        <v>27.7643542</v>
      </c>
      <c r="C69">
        <f t="shared" si="10"/>
        <v>0.56456005621615046</v>
      </c>
      <c r="D69">
        <v>56.726579999999998</v>
      </c>
      <c r="E69">
        <f t="shared" si="11"/>
        <v>0.83838121957519263</v>
      </c>
      <c r="F69">
        <v>35.98236</v>
      </c>
      <c r="G69">
        <f t="shared" si="12"/>
        <v>-0.10616822708495323</v>
      </c>
      <c r="H69">
        <v>28.947765100000002</v>
      </c>
      <c r="I69">
        <f t="shared" si="13"/>
        <v>-0.13868989808379517</v>
      </c>
      <c r="J69">
        <v>20.468730099999998</v>
      </c>
      <c r="K69">
        <f t="shared" si="14"/>
        <v>-0.80959870202517137</v>
      </c>
      <c r="L69">
        <v>-0.1892461</v>
      </c>
      <c r="M69">
        <f t="shared" si="15"/>
        <v>-1.0080855359926602</v>
      </c>
      <c r="N69">
        <v>39.179364</v>
      </c>
      <c r="O69">
        <f t="shared" si="16"/>
        <v>0.48694456282380133</v>
      </c>
      <c r="P69">
        <v>20.2010641</v>
      </c>
      <c r="Q69">
        <f t="shared" si="17"/>
        <v>-0.32119566415937956</v>
      </c>
      <c r="R69">
        <v>23.900600000000001</v>
      </c>
      <c r="S69">
        <f t="shared" si="18"/>
        <v>-0.14985871646828156</v>
      </c>
      <c r="T69">
        <v>9.8268889999999995</v>
      </c>
      <c r="U69">
        <f t="shared" si="19"/>
        <v>1.1688736737652268</v>
      </c>
    </row>
    <row r="70" spans="2:21" x14ac:dyDescent="0.25">
      <c r="B70">
        <v>20.057291800000002</v>
      </c>
      <c r="C70">
        <f t="shared" si="10"/>
        <v>-0.27758839065667873</v>
      </c>
      <c r="D70">
        <v>29.11741</v>
      </c>
      <c r="E70">
        <f t="shared" si="11"/>
        <v>-0.48670605560920471</v>
      </c>
      <c r="F70">
        <v>37.637790000000003</v>
      </c>
      <c r="G70">
        <f t="shared" si="12"/>
        <v>4.6006709954544464E-2</v>
      </c>
      <c r="H70">
        <v>48.196942499999999</v>
      </c>
      <c r="I70">
        <f t="shared" si="13"/>
        <v>0.66496247062610014</v>
      </c>
      <c r="J70">
        <v>39.478517799999999</v>
      </c>
      <c r="K70">
        <f t="shared" si="14"/>
        <v>0.92872335543669127</v>
      </c>
      <c r="L70">
        <v>41.884632500000002</v>
      </c>
      <c r="M70">
        <f t="shared" si="15"/>
        <v>-222.32362304956351</v>
      </c>
      <c r="N70">
        <v>58.038930999999998</v>
      </c>
      <c r="O70">
        <f t="shared" si="16"/>
        <v>0.48136480724904057</v>
      </c>
      <c r="P70">
        <v>10.4328045</v>
      </c>
      <c r="Q70">
        <f t="shared" si="17"/>
        <v>-0.48355173527715306</v>
      </c>
      <c r="R70">
        <v>27.185860000000002</v>
      </c>
      <c r="S70">
        <f t="shared" si="18"/>
        <v>0.13745512664954021</v>
      </c>
      <c r="T70">
        <v>11.333665999999999</v>
      </c>
      <c r="U70">
        <f t="shared" si="19"/>
        <v>0.15333204638823128</v>
      </c>
    </row>
    <row r="71" spans="2:21" x14ac:dyDescent="0.25">
      <c r="B71">
        <v>9.7641133</v>
      </c>
      <c r="C71">
        <f t="shared" si="10"/>
        <v>-0.51318884935402898</v>
      </c>
      <c r="D71">
        <v>36.730980000000002</v>
      </c>
      <c r="E71">
        <f t="shared" si="11"/>
        <v>0.26147827021702835</v>
      </c>
      <c r="F71">
        <v>34.09104</v>
      </c>
      <c r="G71">
        <f t="shared" si="12"/>
        <v>-9.4233747518119498E-2</v>
      </c>
      <c r="H71">
        <v>68.848521599999998</v>
      </c>
      <c r="I71">
        <f t="shared" si="13"/>
        <v>0.42848317816010839</v>
      </c>
      <c r="J71">
        <v>20.485022699999998</v>
      </c>
      <c r="K71">
        <f t="shared" si="14"/>
        <v>-0.48110963021007846</v>
      </c>
      <c r="L71">
        <v>28.723585400000001</v>
      </c>
      <c r="M71">
        <f t="shared" si="15"/>
        <v>-0.31422138179199732</v>
      </c>
      <c r="N71">
        <v>31.548575</v>
      </c>
      <c r="O71">
        <f t="shared" si="16"/>
        <v>-0.45642391311445757</v>
      </c>
      <c r="P71">
        <v>14.760722599999999</v>
      </c>
      <c r="Q71">
        <f t="shared" si="17"/>
        <v>0.41483745813505851</v>
      </c>
      <c r="R71">
        <v>23.960329999999999</v>
      </c>
      <c r="S71">
        <f t="shared" si="18"/>
        <v>-0.11864734093385321</v>
      </c>
      <c r="T71">
        <v>6.1560810000000004</v>
      </c>
      <c r="U71">
        <f t="shared" si="19"/>
        <v>-0.45683232592172729</v>
      </c>
    </row>
    <row r="72" spans="2:21" x14ac:dyDescent="0.25">
      <c r="B72">
        <v>18.461440199999998</v>
      </c>
      <c r="C72">
        <f t="shared" si="10"/>
        <v>0.89074416004574608</v>
      </c>
      <c r="D72">
        <v>24.12482</v>
      </c>
      <c r="E72">
        <f t="shared" si="11"/>
        <v>-0.34320238665017927</v>
      </c>
      <c r="F72">
        <v>17.11251</v>
      </c>
      <c r="G72">
        <f t="shared" si="12"/>
        <v>-0.49803496754572463</v>
      </c>
      <c r="H72">
        <v>39.776651299999997</v>
      </c>
      <c r="I72">
        <f t="shared" si="13"/>
        <v>-0.42225845413069846</v>
      </c>
      <c r="J72">
        <v>86.798731799999999</v>
      </c>
      <c r="K72">
        <f t="shared" si="14"/>
        <v>3.2371801618750466</v>
      </c>
      <c r="L72">
        <v>39.964641999999998</v>
      </c>
      <c r="M72">
        <f t="shared" si="15"/>
        <v>0.39135283577794561</v>
      </c>
      <c r="N72">
        <v>67.613438000000002</v>
      </c>
      <c r="O72">
        <f t="shared" si="16"/>
        <v>1.1431534704816304</v>
      </c>
      <c r="P72">
        <v>19.6247878</v>
      </c>
      <c r="Q72">
        <f t="shared" si="17"/>
        <v>0.32952758017415767</v>
      </c>
      <c r="R72">
        <v>23.04297</v>
      </c>
      <c r="S72">
        <f t="shared" si="18"/>
        <v>-3.8286617922207195E-2</v>
      </c>
      <c r="T72">
        <v>7.8904540000000001</v>
      </c>
      <c r="U72">
        <f t="shared" si="19"/>
        <v>0.28173329753133519</v>
      </c>
    </row>
    <row r="73" spans="2:21" x14ac:dyDescent="0.25">
      <c r="B73">
        <v>9.3999214999999996</v>
      </c>
      <c r="C73">
        <f t="shared" si="10"/>
        <v>-0.49083487538529086</v>
      </c>
      <c r="D73">
        <v>14.19303</v>
      </c>
      <c r="E73">
        <f t="shared" si="11"/>
        <v>-0.41168348613585509</v>
      </c>
      <c r="F73">
        <v>46.75817</v>
      </c>
      <c r="G73">
        <f t="shared" si="12"/>
        <v>1.7323969423538685</v>
      </c>
      <c r="H73">
        <v>55.409080500000002</v>
      </c>
      <c r="I73">
        <f t="shared" si="13"/>
        <v>0.39300515978830036</v>
      </c>
      <c r="J73">
        <v>43.706713800000003</v>
      </c>
      <c r="K73">
        <f t="shared" si="14"/>
        <v>-0.49645907384098437</v>
      </c>
      <c r="L73">
        <v>6.4481763000000001</v>
      </c>
      <c r="M73">
        <f t="shared" si="15"/>
        <v>-0.83865296979264825</v>
      </c>
      <c r="N73">
        <v>43.648583000000002</v>
      </c>
      <c r="O73">
        <f t="shared" si="16"/>
        <v>-0.35443923144390321</v>
      </c>
      <c r="P73">
        <v>23.303935299999999</v>
      </c>
      <c r="Q73">
        <f t="shared" si="17"/>
        <v>0.18747451118936426</v>
      </c>
      <c r="R73">
        <v>20.99091</v>
      </c>
      <c r="S73">
        <f t="shared" si="18"/>
        <v>-8.905362459787089E-2</v>
      </c>
      <c r="T73">
        <v>10.764644000000001</v>
      </c>
      <c r="U73">
        <f t="shared" si="19"/>
        <v>0.36426167619759275</v>
      </c>
    </row>
    <row r="74" spans="2:21" x14ac:dyDescent="0.25">
      <c r="B74">
        <v>11.9010525</v>
      </c>
      <c r="C74">
        <f t="shared" si="10"/>
        <v>0.2660799880084106</v>
      </c>
      <c r="D74">
        <v>76.262739999999994</v>
      </c>
      <c r="E74">
        <f t="shared" si="11"/>
        <v>4.3732529276694256</v>
      </c>
      <c r="F74">
        <v>22.708469999999998</v>
      </c>
      <c r="G74">
        <f t="shared" si="12"/>
        <v>-0.5143421994487809</v>
      </c>
      <c r="H74">
        <v>38.083131299999998</v>
      </c>
      <c r="I74">
        <f t="shared" si="13"/>
        <v>-0.31269151272055495</v>
      </c>
      <c r="J74">
        <v>68.026188500000004</v>
      </c>
      <c r="K74">
        <f t="shared" si="14"/>
        <v>0.55642423292871768</v>
      </c>
      <c r="L74">
        <v>36.529122899999997</v>
      </c>
      <c r="M74">
        <f t="shared" si="15"/>
        <v>4.6650316617428711</v>
      </c>
      <c r="N74">
        <v>49.240012</v>
      </c>
      <c r="O74">
        <f t="shared" si="16"/>
        <v>0.1281010428219399</v>
      </c>
      <c r="P74">
        <v>21.8488647</v>
      </c>
      <c r="Q74">
        <f t="shared" si="17"/>
        <v>-6.2438836242392035E-2</v>
      </c>
      <c r="R74">
        <v>29.281479999999998</v>
      </c>
      <c r="S74">
        <f t="shared" si="18"/>
        <v>0.39496000888003424</v>
      </c>
      <c r="T74">
        <v>4.8332240000000004</v>
      </c>
      <c r="U74">
        <f t="shared" si="19"/>
        <v>-0.55100939705948471</v>
      </c>
    </row>
    <row r="75" spans="2:21" x14ac:dyDescent="0.25">
      <c r="B75">
        <v>6.9602120999999997</v>
      </c>
      <c r="C75">
        <f t="shared" si="10"/>
        <v>-0.41515995328984562</v>
      </c>
      <c r="D75">
        <v>37.804479999999998</v>
      </c>
      <c r="E75">
        <f t="shared" si="11"/>
        <v>-0.5042863657927843</v>
      </c>
      <c r="F75">
        <v>33.026009999999999</v>
      </c>
      <c r="G75">
        <f t="shared" si="12"/>
        <v>0.45434765089854146</v>
      </c>
      <c r="H75">
        <v>80.430693700000006</v>
      </c>
      <c r="I75">
        <f t="shared" si="13"/>
        <v>1.1119769030126998</v>
      </c>
      <c r="J75">
        <v>-9.1038963000000006</v>
      </c>
      <c r="K75">
        <f t="shared" si="14"/>
        <v>-1.1338292869370448</v>
      </c>
      <c r="L75">
        <v>28.595125800000002</v>
      </c>
      <c r="M75">
        <f t="shared" si="15"/>
        <v>-0.21719648516389634</v>
      </c>
      <c r="N75">
        <v>60.154415</v>
      </c>
      <c r="O75">
        <f t="shared" si="16"/>
        <v>0.22165719618427387</v>
      </c>
      <c r="P75">
        <v>21.2024249</v>
      </c>
      <c r="Q75">
        <f t="shared" si="17"/>
        <v>-2.9586882836983266E-2</v>
      </c>
      <c r="R75">
        <v>24.03547</v>
      </c>
      <c r="S75">
        <f t="shared" si="18"/>
        <v>-0.1791579523985809</v>
      </c>
      <c r="T75">
        <v>13.692014</v>
      </c>
      <c r="U75">
        <f t="shared" si="19"/>
        <v>1.8328945647873962</v>
      </c>
    </row>
    <row r="76" spans="2:21" x14ac:dyDescent="0.25">
      <c r="B76">
        <v>13.4083573</v>
      </c>
      <c r="C76">
        <f t="shared" si="10"/>
        <v>0.92642941154049041</v>
      </c>
      <c r="D76">
        <v>41.610619999999997</v>
      </c>
      <c r="E76">
        <f t="shared" si="11"/>
        <v>0.10067960199426099</v>
      </c>
      <c r="F76">
        <v>45.31194</v>
      </c>
      <c r="G76">
        <f t="shared" si="12"/>
        <v>0.3720076993860294</v>
      </c>
      <c r="H76">
        <v>6.1266832999999998</v>
      </c>
      <c r="I76">
        <f t="shared" si="13"/>
        <v>-0.92382655155440996</v>
      </c>
      <c r="J76">
        <v>93.366762899999998</v>
      </c>
      <c r="K76">
        <f t="shared" si="14"/>
        <v>-11.255692708186933</v>
      </c>
      <c r="L76">
        <v>38.264863099999999</v>
      </c>
      <c r="M76">
        <f t="shared" si="15"/>
        <v>0.33816033430424697</v>
      </c>
      <c r="N76">
        <v>62.069783999999999</v>
      </c>
      <c r="O76">
        <f t="shared" si="16"/>
        <v>3.1840871530377249E-2</v>
      </c>
      <c r="P76">
        <v>13.0765408</v>
      </c>
      <c r="Q76">
        <f t="shared" si="17"/>
        <v>-0.38325258258549477</v>
      </c>
      <c r="R76">
        <v>18.638670000000001</v>
      </c>
      <c r="S76">
        <f t="shared" si="18"/>
        <v>-0.22453482290964141</v>
      </c>
      <c r="T76">
        <v>10.374445</v>
      </c>
      <c r="U76">
        <f t="shared" si="19"/>
        <v>-0.2422995623580286</v>
      </c>
    </row>
    <row r="77" spans="2:21" x14ac:dyDescent="0.25">
      <c r="B77">
        <v>19.0462737</v>
      </c>
      <c r="C77">
        <f t="shared" si="10"/>
        <v>0.42047778664132107</v>
      </c>
      <c r="D77">
        <v>21.32798</v>
      </c>
      <c r="E77">
        <f t="shared" si="11"/>
        <v>-0.48743902397993588</v>
      </c>
      <c r="F77">
        <v>48.94388</v>
      </c>
      <c r="G77">
        <f t="shared" si="12"/>
        <v>8.0154149215416512E-2</v>
      </c>
      <c r="H77">
        <v>37.899508300000001</v>
      </c>
      <c r="I77">
        <f t="shared" si="13"/>
        <v>5.1859747671305287</v>
      </c>
      <c r="J77">
        <v>50.932115400000001</v>
      </c>
      <c r="K77">
        <f t="shared" si="14"/>
        <v>-0.45449414954494471</v>
      </c>
      <c r="L77">
        <v>36.933545199999998</v>
      </c>
      <c r="M77">
        <f t="shared" si="15"/>
        <v>-3.479217726510047E-2</v>
      </c>
      <c r="N77">
        <v>101.08152200000001</v>
      </c>
      <c r="O77">
        <f t="shared" si="16"/>
        <v>0.62851415754886486</v>
      </c>
      <c r="P77">
        <v>27.314171200000001</v>
      </c>
      <c r="Q77">
        <f t="shared" si="17"/>
        <v>1.088791800351359</v>
      </c>
      <c r="R77">
        <v>25.916730000000001</v>
      </c>
      <c r="S77">
        <f t="shared" si="18"/>
        <v>0.39048172428612127</v>
      </c>
      <c r="T77">
        <v>10.54978</v>
      </c>
      <c r="U77">
        <f t="shared" si="19"/>
        <v>1.6900663119810311E-2</v>
      </c>
    </row>
    <row r="78" spans="2:21" x14ac:dyDescent="0.25">
      <c r="B78">
        <v>20.4394609</v>
      </c>
      <c r="C78">
        <f t="shared" si="10"/>
        <v>7.3147494462394491E-2</v>
      </c>
      <c r="D78">
        <v>35.239780000000003</v>
      </c>
      <c r="E78">
        <f t="shared" si="11"/>
        <v>0.65227930633843445</v>
      </c>
      <c r="F78">
        <v>24.641839999999998</v>
      </c>
      <c r="G78">
        <f t="shared" si="12"/>
        <v>-0.49652867733412231</v>
      </c>
      <c r="H78">
        <v>24.7866559</v>
      </c>
      <c r="I78">
        <f t="shared" si="13"/>
        <v>-0.34599004019268503</v>
      </c>
      <c r="J78">
        <v>109.8426955</v>
      </c>
      <c r="K78">
        <f t="shared" si="14"/>
        <v>1.1566489951838914</v>
      </c>
      <c r="L78">
        <v>26.403241399999999</v>
      </c>
      <c r="M78">
        <f t="shared" si="15"/>
        <v>-0.28511489333008844</v>
      </c>
      <c r="N78">
        <v>67.564768000000001</v>
      </c>
      <c r="O78">
        <f t="shared" si="16"/>
        <v>-0.3315814140590404</v>
      </c>
      <c r="P78">
        <v>15.0521916</v>
      </c>
      <c r="Q78">
        <f t="shared" si="17"/>
        <v>-0.44892372937898256</v>
      </c>
      <c r="R78">
        <v>16.25196</v>
      </c>
      <c r="S78">
        <f t="shared" si="18"/>
        <v>-0.37291625911139253</v>
      </c>
      <c r="T78">
        <v>5.4796069999999997</v>
      </c>
      <c r="U78">
        <f t="shared" si="19"/>
        <v>-0.48059514037259549</v>
      </c>
    </row>
    <row r="79" spans="2:21" x14ac:dyDescent="0.25">
      <c r="B79">
        <v>8.8118798999999992</v>
      </c>
      <c r="C79">
        <f t="shared" si="10"/>
        <v>-0.56887904514154775</v>
      </c>
      <c r="D79">
        <v>35.361800000000002</v>
      </c>
      <c r="E79">
        <f t="shared" si="11"/>
        <v>3.462564181728692E-3</v>
      </c>
      <c r="F79">
        <v>20.458320000000001</v>
      </c>
      <c r="G79">
        <f t="shared" si="12"/>
        <v>-0.16977303642909775</v>
      </c>
      <c r="H79">
        <v>36.394402200000002</v>
      </c>
      <c r="I79">
        <f t="shared" si="13"/>
        <v>0.46830626716369606</v>
      </c>
      <c r="J79">
        <v>95.830099000000004</v>
      </c>
      <c r="K79">
        <f t="shared" si="14"/>
        <v>-0.12756967075703274</v>
      </c>
      <c r="L79">
        <v>28.301894799999999</v>
      </c>
      <c r="M79">
        <f t="shared" si="15"/>
        <v>7.190986027950344E-2</v>
      </c>
      <c r="N79">
        <v>22.515605999999998</v>
      </c>
      <c r="O79">
        <f t="shared" si="16"/>
        <v>-0.66675522366923545</v>
      </c>
      <c r="P79">
        <v>13.2889879</v>
      </c>
      <c r="Q79">
        <f t="shared" si="17"/>
        <v>-0.11713933404887034</v>
      </c>
      <c r="R79">
        <v>22.811730000000001</v>
      </c>
      <c r="S79">
        <f t="shared" si="18"/>
        <v>0.40362946992239707</v>
      </c>
      <c r="T79">
        <v>6.6845860000000004</v>
      </c>
      <c r="U79">
        <f t="shared" si="19"/>
        <v>0.21990244920849264</v>
      </c>
    </row>
    <row r="80" spans="2:21" x14ac:dyDescent="0.25">
      <c r="B80">
        <v>14.436302100000001</v>
      </c>
      <c r="C80">
        <f t="shared" si="10"/>
        <v>0.63827721937063642</v>
      </c>
      <c r="D80">
        <v>38.167380000000001</v>
      </c>
      <c r="E80">
        <f t="shared" si="11"/>
        <v>7.9339287027244063E-2</v>
      </c>
      <c r="F80">
        <v>38.225960000000001</v>
      </c>
      <c r="G80">
        <f t="shared" si="12"/>
        <v>0.86847991428426186</v>
      </c>
      <c r="H80">
        <v>60.782003600000003</v>
      </c>
      <c r="I80">
        <f t="shared" si="13"/>
        <v>0.67009210004279174</v>
      </c>
      <c r="J80">
        <v>79.623488699999996</v>
      </c>
      <c r="K80">
        <f t="shared" si="14"/>
        <v>-0.16911816296881846</v>
      </c>
      <c r="L80">
        <v>32.7800102</v>
      </c>
      <c r="M80">
        <f t="shared" si="15"/>
        <v>0.15822669936572586</v>
      </c>
      <c r="N80">
        <v>29.800509999999999</v>
      </c>
      <c r="O80">
        <f t="shared" si="16"/>
        <v>0.32354909745711491</v>
      </c>
      <c r="P80">
        <v>-0.97364119999999998</v>
      </c>
      <c r="Q80">
        <f t="shared" si="17"/>
        <v>-1.0732667684948376</v>
      </c>
      <c r="R80">
        <v>23.602329999999998</v>
      </c>
      <c r="S80">
        <f t="shared" si="18"/>
        <v>3.4657608169130431E-2</v>
      </c>
      <c r="T80">
        <v>8.3565090000000009</v>
      </c>
      <c r="U80">
        <f t="shared" si="19"/>
        <v>0.25011616276610105</v>
      </c>
    </row>
    <row r="81" spans="2:21" x14ac:dyDescent="0.25">
      <c r="B81">
        <v>21.148874599999999</v>
      </c>
      <c r="C81">
        <f t="shared" si="10"/>
        <v>0.4649786665243032</v>
      </c>
      <c r="D81">
        <v>54.915550000000003</v>
      </c>
      <c r="E81">
        <f t="shared" si="11"/>
        <v>0.43880847991137983</v>
      </c>
      <c r="F81">
        <v>22.625959999999999</v>
      </c>
      <c r="G81">
        <f t="shared" si="12"/>
        <v>-0.40809962653652126</v>
      </c>
      <c r="H81">
        <v>14.639834199999999</v>
      </c>
      <c r="I81">
        <f t="shared" si="13"/>
        <v>-0.75914196089449082</v>
      </c>
      <c r="J81">
        <v>72.085356099999998</v>
      </c>
      <c r="K81">
        <f t="shared" si="14"/>
        <v>-9.467222201732034E-2</v>
      </c>
      <c r="L81">
        <v>36.4835882</v>
      </c>
      <c r="M81">
        <f t="shared" si="15"/>
        <v>0.11298282024329573</v>
      </c>
      <c r="N81">
        <v>104.57590399999999</v>
      </c>
      <c r="O81">
        <f t="shared" si="16"/>
        <v>2.5091984667376495</v>
      </c>
      <c r="P81">
        <v>13.8705216</v>
      </c>
      <c r="Q81">
        <f t="shared" si="17"/>
        <v>-15.246029851653772</v>
      </c>
      <c r="R81">
        <v>28.134519999999998</v>
      </c>
      <c r="S81">
        <f t="shared" si="18"/>
        <v>0.19202299095046974</v>
      </c>
      <c r="T81">
        <v>12.137968000000001</v>
      </c>
      <c r="U81">
        <f t="shared" si="19"/>
        <v>0.45251659514756692</v>
      </c>
    </row>
    <row r="82" spans="2:21" x14ac:dyDescent="0.25">
      <c r="B82">
        <v>25.168696199999999</v>
      </c>
      <c r="C82">
        <f t="shared" si="10"/>
        <v>0.190072600837115</v>
      </c>
      <c r="D82">
        <v>48.614429999999999</v>
      </c>
      <c r="E82">
        <f t="shared" si="11"/>
        <v>-0.11474199930620751</v>
      </c>
      <c r="F82">
        <v>40.693150000000003</v>
      </c>
      <c r="G82">
        <f t="shared" si="12"/>
        <v>0.79851595247229312</v>
      </c>
      <c r="H82">
        <v>67.685766999999998</v>
      </c>
      <c r="I82">
        <f t="shared" si="13"/>
        <v>3.6233971010409398</v>
      </c>
      <c r="J82">
        <v>36.584900500000003</v>
      </c>
      <c r="K82">
        <f t="shared" si="14"/>
        <v>-0.49247804992115446</v>
      </c>
      <c r="L82">
        <v>33.669540300000001</v>
      </c>
      <c r="M82">
        <f t="shared" si="15"/>
        <v>-7.7131884193342548E-2</v>
      </c>
      <c r="N82">
        <v>74.648145</v>
      </c>
      <c r="O82">
        <f t="shared" si="16"/>
        <v>-0.28618216869538127</v>
      </c>
      <c r="P82">
        <v>16.609817700000001</v>
      </c>
      <c r="Q82">
        <f t="shared" si="17"/>
        <v>0.19749048947085024</v>
      </c>
      <c r="R82">
        <v>27.264579999999999</v>
      </c>
      <c r="S82">
        <f t="shared" si="18"/>
        <v>-3.092073367521464E-2</v>
      </c>
      <c r="T82">
        <v>6.8717100000000002</v>
      </c>
      <c r="U82">
        <f t="shared" si="19"/>
        <v>-0.43386652527012759</v>
      </c>
    </row>
    <row r="83" spans="2:21" x14ac:dyDescent="0.25">
      <c r="B83">
        <v>15.926467499999999</v>
      </c>
      <c r="C83">
        <f t="shared" si="10"/>
        <v>-0.36721126221866035</v>
      </c>
      <c r="D83">
        <v>38.826549999999997</v>
      </c>
      <c r="E83">
        <f t="shared" si="11"/>
        <v>-0.20133692815075691</v>
      </c>
      <c r="F83">
        <v>40.638339999999999</v>
      </c>
      <c r="G83">
        <f t="shared" si="12"/>
        <v>-1.3469097378797992E-3</v>
      </c>
      <c r="H83">
        <v>73.342579099999995</v>
      </c>
      <c r="I83">
        <f t="shared" si="13"/>
        <v>8.3574617688826611E-2</v>
      </c>
      <c r="J83">
        <v>0.1694946</v>
      </c>
      <c r="K83">
        <f t="shared" si="14"/>
        <v>-0.99536708867091217</v>
      </c>
      <c r="L83">
        <v>51.859363600000002</v>
      </c>
      <c r="M83">
        <f t="shared" si="15"/>
        <v>0.54024566827839937</v>
      </c>
      <c r="N83">
        <v>63.569484000000003</v>
      </c>
      <c r="O83">
        <f t="shared" si="16"/>
        <v>-0.14841173883155431</v>
      </c>
      <c r="P83">
        <v>20.866504299999999</v>
      </c>
      <c r="Q83">
        <f t="shared" si="17"/>
        <v>0.2562753352795677</v>
      </c>
      <c r="R83">
        <v>21.4589</v>
      </c>
      <c r="S83">
        <f t="shared" si="18"/>
        <v>-0.21293854517472849</v>
      </c>
      <c r="T83">
        <v>8.9134200000000003</v>
      </c>
      <c r="U83">
        <f t="shared" si="19"/>
        <v>0.29711818455668243</v>
      </c>
    </row>
    <row r="84" spans="2:21" x14ac:dyDescent="0.25">
      <c r="B84">
        <v>17.685503000000001</v>
      </c>
      <c r="C84">
        <f t="shared" si="10"/>
        <v>0.11044731042837977</v>
      </c>
      <c r="D84">
        <v>30.14067</v>
      </c>
      <c r="E84">
        <f t="shared" si="11"/>
        <v>-0.22370980682033295</v>
      </c>
      <c r="F84">
        <v>54.11909</v>
      </c>
      <c r="G84">
        <f t="shared" si="12"/>
        <v>0.33172491789772912</v>
      </c>
      <c r="H84">
        <v>42.688951199999998</v>
      </c>
      <c r="I84">
        <f t="shared" si="13"/>
        <v>-0.4179513220854269</v>
      </c>
      <c r="J84">
        <v>25.201373199999999</v>
      </c>
      <c r="K84">
        <f t="shared" si="14"/>
        <v>147.68540472675826</v>
      </c>
      <c r="L84">
        <v>24.971616999999998</v>
      </c>
      <c r="M84">
        <f t="shared" si="15"/>
        <v>-0.51847428764050629</v>
      </c>
      <c r="N84">
        <v>72.834123000000005</v>
      </c>
      <c r="O84">
        <f t="shared" si="16"/>
        <v>0.14574035239927388</v>
      </c>
      <c r="P84">
        <v>23.4998778</v>
      </c>
      <c r="Q84">
        <f t="shared" si="17"/>
        <v>0.12620098997607382</v>
      </c>
      <c r="R84">
        <v>24.294689999999999</v>
      </c>
      <c r="S84">
        <f t="shared" si="18"/>
        <v>0.13214983060641503</v>
      </c>
      <c r="T84">
        <v>11.809348</v>
      </c>
      <c r="U84">
        <f t="shared" si="19"/>
        <v>0.32489527027785065</v>
      </c>
    </row>
    <row r="85" spans="2:21" x14ac:dyDescent="0.25">
      <c r="B85">
        <v>11.151378599999999</v>
      </c>
      <c r="C85">
        <f t="shared" si="10"/>
        <v>-0.36946217475409104</v>
      </c>
      <c r="D85">
        <v>62.845489999999998</v>
      </c>
      <c r="E85">
        <f t="shared" si="11"/>
        <v>1.0850727604927162</v>
      </c>
      <c r="F85">
        <v>42.93318</v>
      </c>
      <c r="G85">
        <f t="shared" si="12"/>
        <v>-0.20669065204163631</v>
      </c>
      <c r="H85">
        <v>57.7841515</v>
      </c>
      <c r="I85">
        <f t="shared" si="13"/>
        <v>0.35360906922445079</v>
      </c>
      <c r="J85">
        <v>107.1583972</v>
      </c>
      <c r="K85">
        <f t="shared" si="14"/>
        <v>3.2520856442854469</v>
      </c>
      <c r="L85">
        <v>10.3448305</v>
      </c>
      <c r="M85">
        <f t="shared" si="15"/>
        <v>-0.58573645831585508</v>
      </c>
      <c r="N85">
        <v>86.158394999999999</v>
      </c>
      <c r="O85">
        <f t="shared" si="16"/>
        <v>0.18293996620238007</v>
      </c>
      <c r="P85">
        <v>12.8010664</v>
      </c>
      <c r="Q85">
        <f t="shared" si="17"/>
        <v>-0.45527093762164161</v>
      </c>
      <c r="R85">
        <v>26.65746</v>
      </c>
      <c r="S85">
        <f t="shared" si="18"/>
        <v>9.7254585261223797E-2</v>
      </c>
      <c r="T85">
        <v>10.045000999999999</v>
      </c>
      <c r="U85">
        <f t="shared" si="19"/>
        <v>-0.14940257497704368</v>
      </c>
    </row>
    <row r="86" spans="2:21" x14ac:dyDescent="0.25">
      <c r="B86">
        <v>19.1801028</v>
      </c>
      <c r="C86">
        <f t="shared" si="10"/>
        <v>0.71997593194441456</v>
      </c>
      <c r="D86">
        <v>47.015239999999999</v>
      </c>
      <c r="E86">
        <f t="shared" si="11"/>
        <v>-0.25189158362835584</v>
      </c>
      <c r="F86">
        <v>16.33821</v>
      </c>
      <c r="G86">
        <f t="shared" si="12"/>
        <v>-0.61945027132860875</v>
      </c>
      <c r="H86">
        <v>45.539146199999998</v>
      </c>
      <c r="I86">
        <f t="shared" si="13"/>
        <v>-0.2119094073744425</v>
      </c>
      <c r="J86">
        <v>11.1052187</v>
      </c>
      <c r="K86">
        <f t="shared" si="14"/>
        <v>-0.89636632321708531</v>
      </c>
      <c r="L86">
        <v>28.505072899999998</v>
      </c>
      <c r="M86">
        <f t="shared" si="15"/>
        <v>1.7554896042037611</v>
      </c>
      <c r="N86">
        <v>30.811809</v>
      </c>
      <c r="O86">
        <f t="shared" si="16"/>
        <v>-0.64238181317096266</v>
      </c>
      <c r="P86">
        <v>27.9804739</v>
      </c>
      <c r="Q86">
        <f t="shared" si="17"/>
        <v>1.1857924196065415</v>
      </c>
      <c r="R86">
        <v>27.1952</v>
      </c>
      <c r="S86">
        <f t="shared" si="18"/>
        <v>2.0172214457041274E-2</v>
      </c>
      <c r="T86">
        <v>7.7671619999999999</v>
      </c>
      <c r="U86">
        <f t="shared" si="19"/>
        <v>-0.22676344183539648</v>
      </c>
    </row>
    <row r="87" spans="2:21" x14ac:dyDescent="0.25">
      <c r="B87">
        <v>5.2661899999999999</v>
      </c>
      <c r="C87">
        <f t="shared" si="10"/>
        <v>-0.72543473541758074</v>
      </c>
      <c r="D87">
        <v>41.866059999999997</v>
      </c>
      <c r="E87">
        <f t="shared" si="11"/>
        <v>-0.10952150834495371</v>
      </c>
      <c r="F87">
        <v>39.27158</v>
      </c>
      <c r="G87">
        <f t="shared" si="12"/>
        <v>1.4036647833514198</v>
      </c>
      <c r="H87">
        <v>35.8879637</v>
      </c>
      <c r="I87">
        <f t="shared" si="13"/>
        <v>-0.21193156449648146</v>
      </c>
      <c r="J87">
        <v>61.282047499999997</v>
      </c>
      <c r="K87">
        <f t="shared" si="14"/>
        <v>4.5183107289908655</v>
      </c>
      <c r="L87">
        <v>32.938581200000002</v>
      </c>
      <c r="M87">
        <f t="shared" si="15"/>
        <v>0.15553401022875488</v>
      </c>
      <c r="N87">
        <v>4.2563870000000001</v>
      </c>
      <c r="O87">
        <f t="shared" si="16"/>
        <v>-0.86185858155877837</v>
      </c>
      <c r="P87">
        <v>29.125585399999999</v>
      </c>
      <c r="Q87">
        <f t="shared" si="17"/>
        <v>4.0925379037272086E-2</v>
      </c>
      <c r="R87">
        <v>30.898489999999999</v>
      </c>
      <c r="S87">
        <f t="shared" si="18"/>
        <v>0.13617439842325113</v>
      </c>
      <c r="T87">
        <v>9.6784119999999998</v>
      </c>
      <c r="U87">
        <f t="shared" si="19"/>
        <v>0.24606799755174411</v>
      </c>
    </row>
    <row r="88" spans="2:21" x14ac:dyDescent="0.25">
      <c r="B88">
        <v>20.04299</v>
      </c>
      <c r="C88">
        <f t="shared" si="10"/>
        <v>2.8059754775273964</v>
      </c>
      <c r="D88">
        <v>23.405390000000001</v>
      </c>
      <c r="E88">
        <f t="shared" si="11"/>
        <v>-0.44094595956724847</v>
      </c>
      <c r="F88">
        <v>53.554519999999997</v>
      </c>
      <c r="G88">
        <f t="shared" si="12"/>
        <v>0.36369659687743644</v>
      </c>
      <c r="H88">
        <v>97.426793599999996</v>
      </c>
      <c r="I88">
        <f t="shared" si="13"/>
        <v>1.7147484436404508</v>
      </c>
      <c r="J88">
        <v>100.4993621</v>
      </c>
      <c r="K88">
        <f t="shared" si="14"/>
        <v>0.63994785095912476</v>
      </c>
      <c r="L88">
        <v>22.8899218</v>
      </c>
      <c r="M88">
        <f t="shared" si="15"/>
        <v>-0.30507262407525926</v>
      </c>
      <c r="N88">
        <v>25.545071</v>
      </c>
      <c r="O88">
        <f t="shared" si="16"/>
        <v>5.0015856170973176</v>
      </c>
      <c r="P88">
        <v>19.5397143</v>
      </c>
      <c r="Q88">
        <f t="shared" si="17"/>
        <v>-0.32912200624815591</v>
      </c>
      <c r="R88">
        <v>27.33324</v>
      </c>
      <c r="S88">
        <f t="shared" si="18"/>
        <v>-0.11538589749855087</v>
      </c>
      <c r="T88">
        <v>11.076817</v>
      </c>
      <c r="U88">
        <f t="shared" si="19"/>
        <v>0.14448702948376246</v>
      </c>
    </row>
    <row r="89" spans="2:21" x14ac:dyDescent="0.25">
      <c r="B89">
        <v>21.9603736</v>
      </c>
      <c r="C89">
        <f t="shared" si="10"/>
        <v>9.5663551196702737E-2</v>
      </c>
      <c r="D89">
        <v>26.99953</v>
      </c>
      <c r="E89">
        <f t="shared" si="11"/>
        <v>0.15356035511478336</v>
      </c>
      <c r="F89">
        <v>43.388530000000003</v>
      </c>
      <c r="G89">
        <f t="shared" si="12"/>
        <v>-0.18982506051776757</v>
      </c>
      <c r="H89">
        <v>62.277073199999997</v>
      </c>
      <c r="I89">
        <f t="shared" si="13"/>
        <v>-0.36078083965600199</v>
      </c>
      <c r="J89">
        <v>54.932663900000001</v>
      </c>
      <c r="K89">
        <f t="shared" si="14"/>
        <v>-0.45340285995705837</v>
      </c>
      <c r="L89">
        <v>13.189420500000001</v>
      </c>
      <c r="M89">
        <f t="shared" si="15"/>
        <v>-0.42378918481058331</v>
      </c>
      <c r="N89">
        <v>65.952265999999995</v>
      </c>
      <c r="O89">
        <f t="shared" si="16"/>
        <v>1.5818000662436991</v>
      </c>
      <c r="P89">
        <v>18.499886499999999</v>
      </c>
      <c r="Q89">
        <f t="shared" si="17"/>
        <v>-5.3216120974706432E-2</v>
      </c>
      <c r="R89">
        <v>25.785070000000001</v>
      </c>
      <c r="S89">
        <f t="shared" si="18"/>
        <v>-5.6640559260446213E-2</v>
      </c>
      <c r="T89">
        <v>4.9376699999999998</v>
      </c>
      <c r="U89">
        <f t="shared" si="19"/>
        <v>-0.55423385617005316</v>
      </c>
    </row>
    <row r="90" spans="2:21" x14ac:dyDescent="0.25">
      <c r="B90">
        <v>8.2401590000000002</v>
      </c>
      <c r="C90">
        <f t="shared" si="10"/>
        <v>-0.62477145652931876</v>
      </c>
      <c r="D90">
        <v>37.183030000000002</v>
      </c>
      <c r="E90">
        <f t="shared" si="11"/>
        <v>0.37717323227478411</v>
      </c>
      <c r="F90">
        <v>56.864699999999999</v>
      </c>
      <c r="G90">
        <f t="shared" si="12"/>
        <v>0.31059291476341777</v>
      </c>
      <c r="H90">
        <v>52.724264699999999</v>
      </c>
      <c r="I90">
        <f t="shared" si="13"/>
        <v>-0.15339205921449756</v>
      </c>
      <c r="J90">
        <v>59.8689757</v>
      </c>
      <c r="K90">
        <f t="shared" si="14"/>
        <v>8.9861139976501275E-2</v>
      </c>
      <c r="L90">
        <v>41.555404600000003</v>
      </c>
      <c r="M90">
        <f t="shared" si="15"/>
        <v>2.150661896024924</v>
      </c>
      <c r="N90">
        <v>64.598545999999999</v>
      </c>
      <c r="O90">
        <f t="shared" si="16"/>
        <v>-2.0525754187126728E-2</v>
      </c>
      <c r="P90">
        <v>22.382565700000001</v>
      </c>
      <c r="Q90">
        <f t="shared" si="17"/>
        <v>0.20987583896798515</v>
      </c>
      <c r="R90">
        <v>28.108540000000001</v>
      </c>
      <c r="S90">
        <f t="shared" si="18"/>
        <v>9.0109121286077579E-2</v>
      </c>
      <c r="T90">
        <v>4.5717309999999998</v>
      </c>
      <c r="U90">
        <f t="shared" si="19"/>
        <v>-7.4111676154947584E-2</v>
      </c>
    </row>
    <row r="91" spans="2:21" x14ac:dyDescent="0.25">
      <c r="B91">
        <v>1.7114266</v>
      </c>
      <c r="C91">
        <f t="shared" si="10"/>
        <v>-0.79230660476333037</v>
      </c>
      <c r="D91">
        <v>19.867909999999998</v>
      </c>
      <c r="E91">
        <f t="shared" si="11"/>
        <v>-0.46567264690370858</v>
      </c>
      <c r="F91">
        <v>31.823709999999998</v>
      </c>
      <c r="G91">
        <f t="shared" si="12"/>
        <v>-0.44036089173072224</v>
      </c>
      <c r="H91">
        <v>37.376565300000003</v>
      </c>
      <c r="I91">
        <f t="shared" si="13"/>
        <v>-0.29109366412842541</v>
      </c>
      <c r="J91">
        <v>108.0940552</v>
      </c>
      <c r="K91">
        <f t="shared" si="14"/>
        <v>0.80551034882662942</v>
      </c>
      <c r="L91">
        <v>14.822916899999999</v>
      </c>
      <c r="M91">
        <f t="shared" si="15"/>
        <v>-0.643297495411704</v>
      </c>
      <c r="N91">
        <v>-2.4189970000000001</v>
      </c>
      <c r="O91">
        <f t="shared" si="16"/>
        <v>-1.0374466168325214</v>
      </c>
      <c r="P91">
        <v>18.737313499999999</v>
      </c>
      <c r="Q91">
        <f t="shared" si="17"/>
        <v>-0.16286123087309876</v>
      </c>
      <c r="R91">
        <v>25.784569999999999</v>
      </c>
      <c r="S91">
        <f t="shared" si="18"/>
        <v>-8.267843153717705E-2</v>
      </c>
      <c r="T91">
        <v>11.851592999999999</v>
      </c>
      <c r="U91">
        <f t="shared" si="19"/>
        <v>1.5923644676381878</v>
      </c>
    </row>
    <row r="92" spans="2:21" x14ac:dyDescent="0.25">
      <c r="B92">
        <v>16.0192452</v>
      </c>
      <c r="C92">
        <f t="shared" si="10"/>
        <v>8.3601707487776569</v>
      </c>
      <c r="D92">
        <v>25.89865</v>
      </c>
      <c r="E92">
        <f t="shared" si="11"/>
        <v>0.30354174143128299</v>
      </c>
      <c r="F92">
        <v>32.803699999999999</v>
      </c>
      <c r="G92">
        <f t="shared" si="12"/>
        <v>3.079433541846632E-2</v>
      </c>
      <c r="H92">
        <v>46.891618000000001</v>
      </c>
      <c r="I92">
        <f t="shared" si="13"/>
        <v>0.25457268809020278</v>
      </c>
      <c r="J92">
        <v>60.840806800000003</v>
      </c>
      <c r="K92">
        <f t="shared" si="14"/>
        <v>-0.43714937248463964</v>
      </c>
      <c r="L92">
        <v>30.1195278</v>
      </c>
      <c r="M92">
        <f t="shared" si="15"/>
        <v>1.0319568680844458</v>
      </c>
      <c r="N92">
        <v>63.444414000000002</v>
      </c>
      <c r="O92">
        <f t="shared" si="16"/>
        <v>-27.227570352505605</v>
      </c>
      <c r="P92">
        <v>21.408001800000001</v>
      </c>
      <c r="Q92">
        <f t="shared" si="17"/>
        <v>0.14253314916249879</v>
      </c>
      <c r="R92">
        <v>24.96209</v>
      </c>
      <c r="S92">
        <f t="shared" si="18"/>
        <v>-3.1898146837430245E-2</v>
      </c>
      <c r="T92">
        <v>10.452114999999999</v>
      </c>
      <c r="U92">
        <f t="shared" si="19"/>
        <v>-0.1180835352682125</v>
      </c>
    </row>
    <row r="93" spans="2:21" x14ac:dyDescent="0.25">
      <c r="B93">
        <v>21.3000173</v>
      </c>
      <c r="C93">
        <f t="shared" si="10"/>
        <v>0.32965174289235549</v>
      </c>
      <c r="D93">
        <v>33.875880000000002</v>
      </c>
      <c r="E93">
        <f t="shared" si="11"/>
        <v>0.30801721325242831</v>
      </c>
      <c r="F93">
        <v>59.132809999999999</v>
      </c>
      <c r="G93">
        <f t="shared" si="12"/>
        <v>0.80262622813889895</v>
      </c>
      <c r="H93">
        <v>56.740912700000003</v>
      </c>
      <c r="I93">
        <f t="shared" si="13"/>
        <v>0.21004382275740627</v>
      </c>
      <c r="J93">
        <v>69.982926500000005</v>
      </c>
      <c r="K93">
        <f t="shared" si="14"/>
        <v>0.15026295969500525</v>
      </c>
      <c r="L93">
        <v>23.7423894</v>
      </c>
      <c r="M93">
        <f t="shared" si="15"/>
        <v>-0.21172770178687861</v>
      </c>
      <c r="N93">
        <v>42.719234</v>
      </c>
      <c r="O93">
        <f t="shared" si="16"/>
        <v>-0.32666674169297238</v>
      </c>
      <c r="P93">
        <v>10.911225999999999</v>
      </c>
      <c r="Q93">
        <f t="shared" si="17"/>
        <v>-0.49032020354183647</v>
      </c>
      <c r="R93">
        <v>20.888000000000002</v>
      </c>
      <c r="S93">
        <f t="shared" si="18"/>
        <v>-0.16321109330188291</v>
      </c>
      <c r="T93">
        <v>9.5323849999999997</v>
      </c>
      <c r="U93">
        <f t="shared" si="19"/>
        <v>-8.7994630751766473E-2</v>
      </c>
    </row>
    <row r="94" spans="2:21" x14ac:dyDescent="0.25">
      <c r="B94">
        <v>11.4261959</v>
      </c>
      <c r="C94">
        <f t="shared" si="10"/>
        <v>-0.4635593136349237</v>
      </c>
      <c r="D94">
        <v>12.30982</v>
      </c>
      <c r="E94">
        <f t="shared" si="11"/>
        <v>-0.63661991954157349</v>
      </c>
      <c r="F94">
        <v>39.067279999999997</v>
      </c>
      <c r="G94">
        <f t="shared" si="12"/>
        <v>-0.33932989147649167</v>
      </c>
      <c r="H94">
        <v>27.812870100000001</v>
      </c>
      <c r="I94">
        <f t="shared" si="13"/>
        <v>-0.5098268819352284</v>
      </c>
      <c r="J94">
        <v>95.824295899999996</v>
      </c>
      <c r="K94">
        <f t="shared" si="14"/>
        <v>0.36925248331819888</v>
      </c>
      <c r="L94">
        <v>33.464134799999997</v>
      </c>
      <c r="M94">
        <f t="shared" si="15"/>
        <v>0.40946786088850839</v>
      </c>
      <c r="N94">
        <v>68.498367000000002</v>
      </c>
      <c r="O94">
        <f t="shared" si="16"/>
        <v>0.60345494490842233</v>
      </c>
      <c r="P94">
        <v>18.0812192</v>
      </c>
      <c r="Q94">
        <f t="shared" si="17"/>
        <v>0.65712076718051671</v>
      </c>
      <c r="R94">
        <v>25.94847</v>
      </c>
      <c r="S94">
        <f t="shared" si="18"/>
        <v>0.24226685178092677</v>
      </c>
      <c r="T94">
        <v>9.2359519999999993</v>
      </c>
      <c r="U94">
        <f t="shared" si="19"/>
        <v>-3.1097464065918488E-2</v>
      </c>
    </row>
    <row r="95" spans="2:21" x14ac:dyDescent="0.25">
      <c r="B95">
        <v>12.4929393</v>
      </c>
      <c r="C95">
        <f t="shared" si="10"/>
        <v>9.3359453079217739E-2</v>
      </c>
      <c r="D95">
        <v>41.709440000000001</v>
      </c>
      <c r="E95">
        <f t="shared" si="11"/>
        <v>2.3883062465576264</v>
      </c>
      <c r="F95">
        <v>52.776809999999998</v>
      </c>
      <c r="G95">
        <f t="shared" si="12"/>
        <v>0.35092102649582979</v>
      </c>
      <c r="H95">
        <v>69.688360299999999</v>
      </c>
      <c r="I95">
        <f t="shared" si="13"/>
        <v>1.5056155675210232</v>
      </c>
      <c r="J95">
        <v>85.079801799999998</v>
      </c>
      <c r="K95">
        <f t="shared" si="14"/>
        <v>-0.112127034162742</v>
      </c>
      <c r="L95">
        <v>52.8536474</v>
      </c>
      <c r="M95">
        <f t="shared" si="15"/>
        <v>0.57941174083484759</v>
      </c>
      <c r="N95">
        <v>38.029823999999998</v>
      </c>
      <c r="O95">
        <f t="shared" si="16"/>
        <v>-0.44480685211079563</v>
      </c>
      <c r="P95">
        <v>22.687178100000001</v>
      </c>
      <c r="Q95">
        <f t="shared" si="17"/>
        <v>0.25473718608532775</v>
      </c>
      <c r="R95">
        <v>20.843430000000001</v>
      </c>
      <c r="S95">
        <f t="shared" si="18"/>
        <v>-0.19673761111926827</v>
      </c>
      <c r="T95">
        <v>10.635966</v>
      </c>
      <c r="U95">
        <f t="shared" si="19"/>
        <v>0.15158307448977654</v>
      </c>
    </row>
    <row r="96" spans="2:21" x14ac:dyDescent="0.25">
      <c r="B96">
        <v>18.523793099999999</v>
      </c>
      <c r="C96">
        <f t="shared" si="10"/>
        <v>0.48274098314077291</v>
      </c>
      <c r="D96">
        <v>55.647759999999998</v>
      </c>
      <c r="E96">
        <f t="shared" si="11"/>
        <v>0.33417662764112865</v>
      </c>
      <c r="F96">
        <v>53.542839999999998</v>
      </c>
      <c r="G96">
        <f t="shared" si="12"/>
        <v>1.45145187820181E-2</v>
      </c>
      <c r="H96">
        <v>46.996732100000003</v>
      </c>
      <c r="I96">
        <f t="shared" si="13"/>
        <v>-0.32561575709796114</v>
      </c>
      <c r="J96">
        <v>122.5819175</v>
      </c>
      <c r="K96">
        <f t="shared" si="14"/>
        <v>0.4407875301373822</v>
      </c>
      <c r="L96">
        <v>25.014271399999998</v>
      </c>
      <c r="M96">
        <f t="shared" si="15"/>
        <v>-0.52672572981216814</v>
      </c>
      <c r="N96">
        <v>45.359693999999998</v>
      </c>
      <c r="O96">
        <f t="shared" si="16"/>
        <v>0.19274004528656247</v>
      </c>
      <c r="P96">
        <v>27.634512699999998</v>
      </c>
      <c r="Q96">
        <f t="shared" si="17"/>
        <v>0.21806742902062368</v>
      </c>
      <c r="R96">
        <v>24.949179999999998</v>
      </c>
      <c r="S96">
        <f t="shared" si="18"/>
        <v>0.1969805353533462</v>
      </c>
      <c r="T96">
        <v>8.3777670000000004</v>
      </c>
      <c r="U96">
        <f t="shared" si="19"/>
        <v>-0.21231724509085489</v>
      </c>
    </row>
    <row r="97" spans="2:21" x14ac:dyDescent="0.25">
      <c r="B97">
        <v>11.7840395</v>
      </c>
      <c r="C97">
        <f t="shared" si="10"/>
        <v>-0.36384306192666332</v>
      </c>
      <c r="D97">
        <v>35.780110000000001</v>
      </c>
      <c r="E97">
        <f t="shared" si="11"/>
        <v>-0.35702515249490724</v>
      </c>
      <c r="F97">
        <v>26.61281</v>
      </c>
      <c r="G97">
        <f t="shared" si="12"/>
        <v>-0.50296230084171856</v>
      </c>
      <c r="H97">
        <v>72.253280700000005</v>
      </c>
      <c r="I97">
        <f t="shared" si="13"/>
        <v>0.53741074052253091</v>
      </c>
      <c r="J97">
        <v>55.719682900000002</v>
      </c>
      <c r="K97">
        <f t="shared" si="14"/>
        <v>-0.54544941018727322</v>
      </c>
      <c r="L97">
        <v>50.265020100000001</v>
      </c>
      <c r="M97">
        <f t="shared" si="15"/>
        <v>1.0094536953013153</v>
      </c>
      <c r="N97">
        <v>87.353892999999999</v>
      </c>
      <c r="O97">
        <f t="shared" si="16"/>
        <v>0.92580428342395793</v>
      </c>
      <c r="P97">
        <v>4.1036155000000001</v>
      </c>
      <c r="Q97">
        <f t="shared" si="17"/>
        <v>-0.85150396735600842</v>
      </c>
      <c r="R97">
        <v>26.503599999999999</v>
      </c>
      <c r="S97">
        <f t="shared" si="18"/>
        <v>6.230345045408308E-2</v>
      </c>
      <c r="T97">
        <v>10.254122000000001</v>
      </c>
      <c r="U97">
        <f t="shared" si="19"/>
        <v>0.2239683915773738</v>
      </c>
    </row>
    <row r="98" spans="2:21" x14ac:dyDescent="0.25">
      <c r="B98">
        <v>20.515545599999999</v>
      </c>
      <c r="C98">
        <f t="shared" si="10"/>
        <v>0.74096035574218833</v>
      </c>
      <c r="D98">
        <v>60.08869</v>
      </c>
      <c r="E98">
        <f t="shared" si="11"/>
        <v>0.67938807342962326</v>
      </c>
      <c r="F98">
        <v>30.886040000000001</v>
      </c>
      <c r="G98">
        <f t="shared" si="12"/>
        <v>0.16057041702849123</v>
      </c>
      <c r="H98">
        <v>45.268898999999998</v>
      </c>
      <c r="I98">
        <f t="shared" si="13"/>
        <v>-0.37346929355416808</v>
      </c>
      <c r="J98">
        <v>28.699525000000001</v>
      </c>
      <c r="K98">
        <f t="shared" si="14"/>
        <v>-0.484930216643426</v>
      </c>
      <c r="L98">
        <v>30.850709899999998</v>
      </c>
      <c r="M98">
        <f t="shared" si="15"/>
        <v>-0.38623898212665797</v>
      </c>
      <c r="N98">
        <v>48.429003999999999</v>
      </c>
      <c r="O98">
        <f t="shared" si="16"/>
        <v>-0.44559993451007385</v>
      </c>
      <c r="P98">
        <v>3.8163230000000001</v>
      </c>
      <c r="Q98">
        <f t="shared" si="17"/>
        <v>-7.0009604944712769E-2</v>
      </c>
      <c r="R98">
        <v>30.243030000000001</v>
      </c>
      <c r="S98">
        <f t="shared" si="18"/>
        <v>0.14109139890429989</v>
      </c>
      <c r="T98">
        <v>8.483136</v>
      </c>
      <c r="U98">
        <f t="shared" si="19"/>
        <v>-0.17270966739034319</v>
      </c>
    </row>
    <row r="99" spans="2:21" x14ac:dyDescent="0.25">
      <c r="B99">
        <v>7.7527429999999997</v>
      </c>
      <c r="C99">
        <f t="shared" si="10"/>
        <v>-0.62210398148026835</v>
      </c>
      <c r="D99">
        <v>61.220219999999998</v>
      </c>
      <c r="E99">
        <f t="shared" si="11"/>
        <v>1.8830997979819464E-2</v>
      </c>
      <c r="F99">
        <v>36.10942</v>
      </c>
      <c r="G99">
        <f t="shared" si="12"/>
        <v>0.16911782798960304</v>
      </c>
      <c r="H99">
        <v>42.394982599999999</v>
      </c>
      <c r="I99">
        <f t="shared" si="13"/>
        <v>-6.3485449469402794E-2</v>
      </c>
      <c r="J99">
        <v>45.359642399999998</v>
      </c>
      <c r="K99">
        <f t="shared" si="14"/>
        <v>0.580501503073657</v>
      </c>
      <c r="L99">
        <v>22.555326300000001</v>
      </c>
      <c r="M99">
        <f t="shared" si="15"/>
        <v>-0.26888793246213105</v>
      </c>
      <c r="N99">
        <v>62.057951000000003</v>
      </c>
      <c r="O99">
        <f t="shared" si="16"/>
        <v>0.28142117066871752</v>
      </c>
      <c r="P99">
        <v>11.2998849</v>
      </c>
      <c r="Q99">
        <f t="shared" si="17"/>
        <v>1.9609351462127287</v>
      </c>
      <c r="R99">
        <v>24.029440000000001</v>
      </c>
      <c r="S99">
        <f t="shared" si="18"/>
        <v>-0.20545527349607495</v>
      </c>
      <c r="T99">
        <v>13.321182</v>
      </c>
      <c r="U99">
        <f t="shared" si="19"/>
        <v>0.57031338410700949</v>
      </c>
    </row>
    <row r="100" spans="2:21" x14ac:dyDescent="0.25">
      <c r="B100">
        <v>15.364119799999999</v>
      </c>
      <c r="C100">
        <f t="shared" si="10"/>
        <v>0.98176565378215164</v>
      </c>
      <c r="D100">
        <v>53.033920000000002</v>
      </c>
      <c r="E100">
        <f t="shared" si="11"/>
        <v>-0.13371889222221017</v>
      </c>
      <c r="F100">
        <v>35.18188</v>
      </c>
      <c r="G100">
        <f t="shared" si="12"/>
        <v>-2.5686926015427568E-2</v>
      </c>
      <c r="H100">
        <v>26.980495099999999</v>
      </c>
      <c r="I100">
        <f t="shared" si="13"/>
        <v>-0.36359225914625098</v>
      </c>
      <c r="J100">
        <v>80.695894300000006</v>
      </c>
      <c r="K100">
        <f t="shared" si="14"/>
        <v>0.77902404054225982</v>
      </c>
      <c r="L100">
        <v>34.216371899999999</v>
      </c>
      <c r="M100">
        <f t="shared" si="15"/>
        <v>0.51699742424032225</v>
      </c>
      <c r="N100">
        <v>94.650242000000006</v>
      </c>
      <c r="O100">
        <f t="shared" si="16"/>
        <v>0.52519122005816787</v>
      </c>
      <c r="P100">
        <v>23.226298400000001</v>
      </c>
      <c r="Q100">
        <f t="shared" si="17"/>
        <v>1.0554455736093382</v>
      </c>
      <c r="R100">
        <v>30.143920000000001</v>
      </c>
      <c r="S100">
        <f t="shared" si="18"/>
        <v>0.25445786501891016</v>
      </c>
      <c r="T100">
        <v>8.4056449999999998</v>
      </c>
      <c r="U100">
        <f t="shared" si="19"/>
        <v>-0.36900156457587624</v>
      </c>
    </row>
    <row r="101" spans="2:21" x14ac:dyDescent="0.25">
      <c r="B101">
        <v>22.677405199999999</v>
      </c>
      <c r="C101">
        <f t="shared" si="10"/>
        <v>0.47599768129899639</v>
      </c>
      <c r="D101">
        <v>23.912269999999999</v>
      </c>
      <c r="E101">
        <f t="shared" si="11"/>
        <v>-0.54911366159620112</v>
      </c>
      <c r="F101">
        <v>29.726759999999999</v>
      </c>
      <c r="G101">
        <f t="shared" si="12"/>
        <v>-0.15505481799153431</v>
      </c>
      <c r="H101">
        <v>48.119594599999999</v>
      </c>
      <c r="I101">
        <f t="shared" si="13"/>
        <v>0.78349561124250833</v>
      </c>
      <c r="J101">
        <v>96.899142999999995</v>
      </c>
      <c r="K101">
        <f t="shared" si="14"/>
        <v>0.20079396654012902</v>
      </c>
      <c r="L101">
        <v>24.368936099999999</v>
      </c>
      <c r="M101">
        <f t="shared" si="15"/>
        <v>-0.28779894691289581</v>
      </c>
      <c r="N101">
        <v>29.837793999999999</v>
      </c>
      <c r="O101">
        <f t="shared" si="16"/>
        <v>-0.68475734060986337</v>
      </c>
      <c r="P101">
        <v>7.8145033000000002</v>
      </c>
      <c r="Q101">
        <f t="shared" si="17"/>
        <v>-0.6635493454264757</v>
      </c>
      <c r="R101">
        <v>31.90635</v>
      </c>
      <c r="S101">
        <f t="shared" si="18"/>
        <v>5.8467180114596853E-2</v>
      </c>
      <c r="T101">
        <v>8.5255869999999998</v>
      </c>
      <c r="U101">
        <f t="shared" si="19"/>
        <v>1.4269220268046057E-2</v>
      </c>
    </row>
    <row r="102" spans="2:21" x14ac:dyDescent="0.25">
      <c r="B102">
        <v>15.332194599999999</v>
      </c>
      <c r="C102">
        <f t="shared" si="10"/>
        <v>-0.32389995836031538</v>
      </c>
      <c r="D102">
        <v>53.185110000000002</v>
      </c>
      <c r="E102">
        <f t="shared" si="11"/>
        <v>1.2241765420012405</v>
      </c>
      <c r="F102">
        <v>20.899609999999999</v>
      </c>
      <c r="G102">
        <f t="shared" si="12"/>
        <v>-0.29694288916787431</v>
      </c>
      <c r="H102">
        <v>65.322301800000005</v>
      </c>
      <c r="I102">
        <f t="shared" si="13"/>
        <v>0.35749900519735484</v>
      </c>
      <c r="J102">
        <v>85.014515599999996</v>
      </c>
      <c r="K102">
        <f t="shared" si="14"/>
        <v>-0.12264945831357868</v>
      </c>
      <c r="L102">
        <v>44.3238178</v>
      </c>
      <c r="M102">
        <f t="shared" si="15"/>
        <v>0.81886552691974113</v>
      </c>
      <c r="N102">
        <v>77.312021000000001</v>
      </c>
      <c r="O102">
        <f t="shared" si="16"/>
        <v>1.5910769743902649</v>
      </c>
      <c r="P102">
        <v>12.2004804</v>
      </c>
      <c r="Q102">
        <f t="shared" si="17"/>
        <v>0.56126114886918022</v>
      </c>
      <c r="R102">
        <v>22.60951</v>
      </c>
      <c r="S102">
        <f t="shared" si="18"/>
        <v>-0.29137898882197427</v>
      </c>
      <c r="T102">
        <v>6.3156910000000002</v>
      </c>
      <c r="U102">
        <f t="shared" si="19"/>
        <v>-0.25920748917347269</v>
      </c>
    </row>
    <row r="103" spans="2:21" x14ac:dyDescent="0.25">
      <c r="B103">
        <v>14.5038109</v>
      </c>
      <c r="C103">
        <f t="shared" si="10"/>
        <v>-5.4029036391176503E-2</v>
      </c>
      <c r="D103">
        <v>60.18356</v>
      </c>
      <c r="E103">
        <f t="shared" si="11"/>
        <v>0.13158664144908225</v>
      </c>
      <c r="F103">
        <v>22.46894</v>
      </c>
      <c r="G103">
        <f t="shared" si="12"/>
        <v>7.5088960990181197E-2</v>
      </c>
      <c r="H103">
        <v>57.228066800000001</v>
      </c>
      <c r="I103">
        <f t="shared" si="13"/>
        <v>-0.12391227462838739</v>
      </c>
      <c r="J103">
        <v>57.763076400000003</v>
      </c>
      <c r="K103">
        <f t="shared" si="14"/>
        <v>-0.32055042609688167</v>
      </c>
      <c r="L103">
        <v>23.835979300000002</v>
      </c>
      <c r="M103">
        <f t="shared" si="15"/>
        <v>-0.46223090692336521</v>
      </c>
      <c r="N103">
        <v>74.736886999999996</v>
      </c>
      <c r="O103">
        <f t="shared" si="16"/>
        <v>-3.3308326010517891E-2</v>
      </c>
      <c r="P103">
        <v>28.745329900000002</v>
      </c>
      <c r="Q103">
        <f t="shared" si="17"/>
        <v>1.3560818064180491</v>
      </c>
      <c r="R103">
        <v>25.086590000000001</v>
      </c>
      <c r="S103">
        <f t="shared" si="18"/>
        <v>0.10955920760777216</v>
      </c>
      <c r="T103">
        <v>15.068519</v>
      </c>
      <c r="U103">
        <f t="shared" si="19"/>
        <v>1.3858860416065322</v>
      </c>
    </row>
    <row r="104" spans="2:21" x14ac:dyDescent="0.25">
      <c r="B104">
        <v>20.952737200000001</v>
      </c>
      <c r="C104">
        <f t="shared" si="10"/>
        <v>0.44463667821262082</v>
      </c>
      <c r="D104">
        <v>44.597470000000001</v>
      </c>
      <c r="E104">
        <f t="shared" si="11"/>
        <v>-0.25897587314542375</v>
      </c>
      <c r="F104">
        <v>24.775079999999999</v>
      </c>
      <c r="G104">
        <f t="shared" si="12"/>
        <v>0.10263679550526189</v>
      </c>
      <c r="H104">
        <v>91.016327500000003</v>
      </c>
      <c r="I104">
        <f t="shared" si="13"/>
        <v>0.59041415496495508</v>
      </c>
      <c r="J104">
        <v>116.6598707</v>
      </c>
      <c r="K104">
        <f t="shared" si="14"/>
        <v>1.0196270346154901</v>
      </c>
      <c r="L104">
        <v>21.507033199999999</v>
      </c>
      <c r="M104">
        <f t="shared" si="15"/>
        <v>-9.7707170772715138E-2</v>
      </c>
      <c r="N104">
        <v>29.245076000000001</v>
      </c>
      <c r="O104">
        <f t="shared" si="16"/>
        <v>-0.6086928801302629</v>
      </c>
      <c r="P104">
        <v>16.937139200000001</v>
      </c>
      <c r="Q104">
        <f t="shared" si="17"/>
        <v>-0.41078640395078575</v>
      </c>
      <c r="R104">
        <v>24.12791</v>
      </c>
      <c r="S104">
        <f t="shared" si="18"/>
        <v>-3.8214839083350945E-2</v>
      </c>
      <c r="T104">
        <v>7.5806440000000004</v>
      </c>
      <c r="U104">
        <f t="shared" si="19"/>
        <v>-0.49692176118966963</v>
      </c>
    </row>
    <row r="105" spans="2:21" x14ac:dyDescent="0.25">
      <c r="B105">
        <v>16.638456999999999</v>
      </c>
      <c r="C105">
        <f t="shared" si="10"/>
        <v>-0.20590532677515766</v>
      </c>
      <c r="D105">
        <v>57.058450000000001</v>
      </c>
      <c r="E105">
        <f t="shared" si="11"/>
        <v>0.27941002034420337</v>
      </c>
      <c r="F105">
        <v>42.566420000000001</v>
      </c>
      <c r="G105">
        <f t="shared" si="12"/>
        <v>0.71811433101326017</v>
      </c>
      <c r="H105">
        <v>19.447392700000002</v>
      </c>
      <c r="I105">
        <f t="shared" si="13"/>
        <v>-0.78633072511083235</v>
      </c>
      <c r="J105">
        <v>40.144826799999997</v>
      </c>
      <c r="K105">
        <f t="shared" si="14"/>
        <v>-0.65588143927198772</v>
      </c>
      <c r="L105">
        <v>9.5246799000000006</v>
      </c>
      <c r="M105">
        <f t="shared" si="15"/>
        <v>-0.55713650453657171</v>
      </c>
      <c r="N105">
        <v>43.630512000000003</v>
      </c>
      <c r="O105">
        <f t="shared" si="16"/>
        <v>0.49189258390027785</v>
      </c>
      <c r="P105">
        <v>26.0927069</v>
      </c>
      <c r="Q105">
        <f t="shared" si="17"/>
        <v>0.5405616374694493</v>
      </c>
      <c r="R105">
        <v>17.633510000000001</v>
      </c>
      <c r="S105">
        <f t="shared" si="18"/>
        <v>-0.26916546024914711</v>
      </c>
      <c r="T105">
        <v>10.06071</v>
      </c>
      <c r="U105">
        <f t="shared" si="19"/>
        <v>0.32715769267096567</v>
      </c>
    </row>
    <row r="106" spans="2:21" x14ac:dyDescent="0.25">
      <c r="B106">
        <v>28.920377800000001</v>
      </c>
      <c r="C106">
        <f t="shared" si="10"/>
        <v>0.73816465072452342</v>
      </c>
      <c r="D106">
        <v>33.410350000000001</v>
      </c>
      <c r="E106">
        <f t="shared" si="11"/>
        <v>-0.41445395029132404</v>
      </c>
      <c r="F106">
        <v>51.380020000000002</v>
      </c>
      <c r="G106">
        <f t="shared" si="12"/>
        <v>0.2070552327397982</v>
      </c>
      <c r="H106">
        <v>53.258145300000002</v>
      </c>
      <c r="I106">
        <f t="shared" si="13"/>
        <v>1.7385750944392664</v>
      </c>
      <c r="J106">
        <v>31.0592872</v>
      </c>
      <c r="K106">
        <f t="shared" si="14"/>
        <v>-0.2263190633568756</v>
      </c>
      <c r="L106">
        <v>28.128549400000001</v>
      </c>
      <c r="M106">
        <f t="shared" si="15"/>
        <v>1.9532277929886128</v>
      </c>
      <c r="N106">
        <v>60.298943999999999</v>
      </c>
      <c r="O106">
        <f t="shared" si="16"/>
        <v>0.38203613104517303</v>
      </c>
      <c r="P106">
        <v>14.160548800000001</v>
      </c>
      <c r="Q106">
        <f t="shared" si="17"/>
        <v>-0.45729859097141046</v>
      </c>
      <c r="R106">
        <v>35.279119999999999</v>
      </c>
      <c r="S106">
        <f t="shared" si="18"/>
        <v>1.000686193503165</v>
      </c>
      <c r="T106">
        <v>11.557233999999999</v>
      </c>
      <c r="U106">
        <f t="shared" si="19"/>
        <v>0.148749342740224</v>
      </c>
    </row>
    <row r="107" spans="2:21" x14ac:dyDescent="0.25">
      <c r="B107">
        <v>9.9059083999999995</v>
      </c>
      <c r="C107">
        <f t="shared" si="10"/>
        <v>-0.65747652162414016</v>
      </c>
      <c r="D107">
        <v>38.429279999999999</v>
      </c>
      <c r="E107">
        <f t="shared" si="11"/>
        <v>0.15022081480738744</v>
      </c>
      <c r="F107">
        <v>31.153310000000001</v>
      </c>
      <c r="G107">
        <f t="shared" si="12"/>
        <v>-0.39366878409155931</v>
      </c>
      <c r="H107">
        <v>51.903962700000001</v>
      </c>
      <c r="I107">
        <f t="shared" si="13"/>
        <v>-2.5426769790272839E-2</v>
      </c>
      <c r="J107">
        <v>65.316964100000007</v>
      </c>
      <c r="K107">
        <f t="shared" si="14"/>
        <v>1.1029769189294212</v>
      </c>
      <c r="L107">
        <v>8.5260265999999998</v>
      </c>
      <c r="M107">
        <f t="shared" si="15"/>
        <v>-0.69689064022618963</v>
      </c>
      <c r="N107">
        <v>22.258873000000001</v>
      </c>
      <c r="O107">
        <f t="shared" si="16"/>
        <v>-0.63085799645181184</v>
      </c>
      <c r="P107">
        <v>18.891029</v>
      </c>
      <c r="Q107">
        <f t="shared" si="17"/>
        <v>0.33406051324790453</v>
      </c>
      <c r="R107">
        <v>24.12313</v>
      </c>
      <c r="S107">
        <f t="shared" si="18"/>
        <v>-0.31622075607328071</v>
      </c>
      <c r="T107">
        <v>7.9893320000000001</v>
      </c>
      <c r="U107">
        <f t="shared" si="19"/>
        <v>-0.30871590901421564</v>
      </c>
    </row>
    <row r="108" spans="2:21" x14ac:dyDescent="0.25">
      <c r="B108">
        <v>13.039769099999999</v>
      </c>
      <c r="C108">
        <f t="shared" si="10"/>
        <v>0.31636277799621082</v>
      </c>
      <c r="D108">
        <v>31.88419</v>
      </c>
      <c r="E108">
        <f t="shared" si="11"/>
        <v>-0.17031518675343379</v>
      </c>
      <c r="F108">
        <v>28.607240000000001</v>
      </c>
      <c r="G108">
        <f t="shared" si="12"/>
        <v>-8.1727110217180779E-2</v>
      </c>
      <c r="H108">
        <v>9.1243668000000007</v>
      </c>
      <c r="I108">
        <f t="shared" si="13"/>
        <v>-0.82420674019172724</v>
      </c>
      <c r="J108">
        <v>-5.1311812999999997</v>
      </c>
      <c r="K108">
        <f t="shared" si="14"/>
        <v>-1.078558171995627</v>
      </c>
      <c r="L108">
        <v>19.920363600000002</v>
      </c>
      <c r="M108">
        <f t="shared" si="15"/>
        <v>1.3364181856997728</v>
      </c>
      <c r="N108">
        <v>84.597915</v>
      </c>
      <c r="O108">
        <f t="shared" si="16"/>
        <v>2.8006378400200225</v>
      </c>
      <c r="P108">
        <v>9.3254464000000006</v>
      </c>
      <c r="Q108">
        <f t="shared" si="17"/>
        <v>-0.50635582635546217</v>
      </c>
      <c r="R108">
        <v>23.524190000000001</v>
      </c>
      <c r="S108">
        <f t="shared" si="18"/>
        <v>-2.4828453024130739E-2</v>
      </c>
      <c r="T108">
        <v>7.3244920000000002</v>
      </c>
      <c r="U108">
        <f t="shared" si="19"/>
        <v>-8.3215968493986714E-2</v>
      </c>
    </row>
    <row r="109" spans="2:21" x14ac:dyDescent="0.25">
      <c r="B109">
        <v>11.853880699999999</v>
      </c>
      <c r="C109">
        <f t="shared" si="10"/>
        <v>-9.0943972313129354E-2</v>
      </c>
      <c r="D109">
        <v>62.675690000000003</v>
      </c>
      <c r="E109">
        <f t="shared" si="11"/>
        <v>0.96572941009321556</v>
      </c>
      <c r="F109">
        <v>31.303889999999999</v>
      </c>
      <c r="G109">
        <f t="shared" si="12"/>
        <v>9.4264598751924278E-2</v>
      </c>
      <c r="H109">
        <v>4.7030437999999997</v>
      </c>
      <c r="I109">
        <f t="shared" si="13"/>
        <v>-0.48456217257727963</v>
      </c>
      <c r="J109">
        <v>-49.186239800000003</v>
      </c>
      <c r="K109">
        <f t="shared" si="14"/>
        <v>8.5857536353276007</v>
      </c>
      <c r="L109">
        <v>29.6133275</v>
      </c>
      <c r="M109">
        <f t="shared" si="15"/>
        <v>0.48658569163868065</v>
      </c>
      <c r="N109">
        <v>43.932093000000002</v>
      </c>
      <c r="O109">
        <f t="shared" si="16"/>
        <v>-0.48069532210102339</v>
      </c>
      <c r="P109">
        <v>11.463553900000001</v>
      </c>
      <c r="Q109">
        <f t="shared" si="17"/>
        <v>0.22927669178389146</v>
      </c>
      <c r="R109">
        <v>23.92407</v>
      </c>
      <c r="S109">
        <f t="shared" si="18"/>
        <v>1.6998672430379093E-2</v>
      </c>
      <c r="T109">
        <v>11.671811</v>
      </c>
      <c r="U109">
        <f t="shared" si="19"/>
        <v>0.59353181080681083</v>
      </c>
    </row>
    <row r="110" spans="2:21" x14ac:dyDescent="0.25">
      <c r="B110">
        <v>12.902181000000001</v>
      </c>
      <c r="C110">
        <f t="shared" si="10"/>
        <v>8.8435199115847449E-2</v>
      </c>
      <c r="D110">
        <v>45.407800000000002</v>
      </c>
      <c r="E110">
        <f t="shared" si="11"/>
        <v>-0.27551176540697042</v>
      </c>
      <c r="F110">
        <v>52.276490000000003</v>
      </c>
      <c r="G110">
        <f t="shared" si="12"/>
        <v>0.66996785383541801</v>
      </c>
      <c r="H110">
        <v>37.670334400000002</v>
      </c>
      <c r="I110">
        <f t="shared" si="13"/>
        <v>7.0097774977132898</v>
      </c>
      <c r="J110">
        <v>107.7227735</v>
      </c>
      <c r="K110">
        <f t="shared" si="14"/>
        <v>-3.1900997908768782</v>
      </c>
      <c r="L110">
        <v>36.871665900000004</v>
      </c>
      <c r="M110">
        <f t="shared" si="15"/>
        <v>0.24510377633178854</v>
      </c>
      <c r="N110">
        <v>75.337830999999994</v>
      </c>
      <c r="O110">
        <f t="shared" si="16"/>
        <v>0.7148700609370009</v>
      </c>
      <c r="P110">
        <v>20.615683199999999</v>
      </c>
      <c r="Q110">
        <f t="shared" si="17"/>
        <v>0.79836753766212043</v>
      </c>
      <c r="R110">
        <v>20.91667</v>
      </c>
      <c r="S110">
        <f t="shared" si="18"/>
        <v>-0.12570603580410861</v>
      </c>
      <c r="T110">
        <v>6.2220649999999997</v>
      </c>
      <c r="U110">
        <f t="shared" si="19"/>
        <v>-0.46691520279072374</v>
      </c>
    </row>
    <row r="111" spans="2:21" x14ac:dyDescent="0.25">
      <c r="B111">
        <v>15.7345308</v>
      </c>
      <c r="C111">
        <f t="shared" si="10"/>
        <v>0.21952488497874889</v>
      </c>
      <c r="D111">
        <v>29.02253</v>
      </c>
      <c r="E111">
        <f t="shared" si="11"/>
        <v>-0.3608470350908875</v>
      </c>
      <c r="F111">
        <v>36.418689999999998</v>
      </c>
      <c r="G111">
        <f t="shared" si="12"/>
        <v>-0.30334477314754688</v>
      </c>
      <c r="H111">
        <v>95.047120500000005</v>
      </c>
      <c r="I111">
        <f t="shared" si="13"/>
        <v>1.5231291947331373</v>
      </c>
      <c r="J111">
        <v>66.382176599999994</v>
      </c>
      <c r="K111">
        <f t="shared" si="14"/>
        <v>-0.38376840436623189</v>
      </c>
      <c r="L111">
        <v>51.292214399999999</v>
      </c>
      <c r="M111">
        <f t="shared" si="15"/>
        <v>0.39110108393556459</v>
      </c>
      <c r="N111">
        <v>52.581871999999997</v>
      </c>
      <c r="O111">
        <f t="shared" si="16"/>
        <v>-0.30205221862572601</v>
      </c>
      <c r="P111">
        <v>23.038248299999999</v>
      </c>
      <c r="Q111">
        <f t="shared" si="17"/>
        <v>0.11751078421694024</v>
      </c>
      <c r="R111">
        <v>20.43571</v>
      </c>
      <c r="S111">
        <f t="shared" si="18"/>
        <v>-2.2994099921258958E-2</v>
      </c>
      <c r="T111">
        <v>5.2268129999999999</v>
      </c>
      <c r="U111">
        <f t="shared" si="19"/>
        <v>-0.15995525601227242</v>
      </c>
    </row>
    <row r="112" spans="2:21" x14ac:dyDescent="0.25">
      <c r="B112">
        <v>11.620606499999999</v>
      </c>
      <c r="C112">
        <f t="shared" si="10"/>
        <v>-0.26145833976822497</v>
      </c>
      <c r="D112">
        <v>62.156300000000002</v>
      </c>
      <c r="E112">
        <f t="shared" si="11"/>
        <v>1.141656843838218</v>
      </c>
      <c r="F112">
        <v>30.941929999999999</v>
      </c>
      <c r="G112">
        <f t="shared" si="12"/>
        <v>-0.15038322355911207</v>
      </c>
      <c r="H112">
        <v>33.442788299999997</v>
      </c>
      <c r="I112">
        <f t="shared" si="13"/>
        <v>-0.64814517132057681</v>
      </c>
      <c r="J112">
        <v>76.3903471</v>
      </c>
      <c r="K112">
        <f t="shared" si="14"/>
        <v>0.15076592863633229</v>
      </c>
      <c r="L112">
        <v>32.182795900000002</v>
      </c>
      <c r="M112">
        <f t="shared" si="15"/>
        <v>-0.37255982654552727</v>
      </c>
      <c r="N112">
        <v>79.819980999999999</v>
      </c>
      <c r="O112">
        <f t="shared" si="16"/>
        <v>0.5180132993363189</v>
      </c>
      <c r="P112">
        <v>-3.5048271</v>
      </c>
      <c r="Q112">
        <f t="shared" si="17"/>
        <v>-1.1521307980694</v>
      </c>
      <c r="R112">
        <v>24.22616</v>
      </c>
      <c r="S112">
        <f t="shared" si="18"/>
        <v>0.18548168867144815</v>
      </c>
      <c r="T112">
        <v>6.2018820000000003</v>
      </c>
      <c r="U112">
        <f t="shared" si="19"/>
        <v>0.18655134591576175</v>
      </c>
    </row>
    <row r="113" spans="1:21" x14ac:dyDescent="0.25">
      <c r="B113">
        <v>5.9235566000000004</v>
      </c>
      <c r="C113">
        <f t="shared" si="10"/>
        <v>-0.49025409302001571</v>
      </c>
      <c r="D113">
        <v>34.641950000000001</v>
      </c>
      <c r="E113">
        <f t="shared" si="11"/>
        <v>-0.44266389730405448</v>
      </c>
      <c r="F113">
        <v>31.490939999999998</v>
      </c>
      <c r="G113">
        <f t="shared" si="12"/>
        <v>1.774323708960621E-2</v>
      </c>
      <c r="H113">
        <v>33.0547568</v>
      </c>
      <c r="I113">
        <f t="shared" si="13"/>
        <v>-1.1602845328539689E-2</v>
      </c>
      <c r="J113">
        <v>21.512372800000001</v>
      </c>
      <c r="K113">
        <f t="shared" si="14"/>
        <v>-0.71838885910756645</v>
      </c>
      <c r="L113">
        <v>24.871722500000001</v>
      </c>
      <c r="M113">
        <f t="shared" si="15"/>
        <v>-0.22717334512257217</v>
      </c>
      <c r="N113">
        <v>46.620539999999998</v>
      </c>
      <c r="O113">
        <f t="shared" si="16"/>
        <v>-0.41592895142382957</v>
      </c>
      <c r="P113">
        <v>21.057486600000001</v>
      </c>
      <c r="Q113">
        <f t="shared" si="17"/>
        <v>-7.0081384899129553</v>
      </c>
      <c r="R113">
        <v>15.609360000000001</v>
      </c>
      <c r="S113">
        <f t="shared" si="18"/>
        <v>-0.35568162680342241</v>
      </c>
      <c r="T113">
        <v>8.5005290000000002</v>
      </c>
      <c r="U113">
        <f t="shared" si="19"/>
        <v>0.3706370098624901</v>
      </c>
    </row>
    <row r="114" spans="1:21" x14ac:dyDescent="0.25">
      <c r="B114">
        <v>22.308365200000001</v>
      </c>
      <c r="C114">
        <f t="shared" si="10"/>
        <v>2.7660423806873049</v>
      </c>
      <c r="D114">
        <v>43.311970000000002</v>
      </c>
      <c r="E114">
        <f t="shared" si="11"/>
        <v>0.25027517215399253</v>
      </c>
      <c r="F114">
        <v>12.692</v>
      </c>
      <c r="G114">
        <f t="shared" si="12"/>
        <v>-0.59696344408899826</v>
      </c>
      <c r="H114">
        <v>36.211903599999999</v>
      </c>
      <c r="I114">
        <f t="shared" si="13"/>
        <v>9.5512631331778536E-2</v>
      </c>
      <c r="J114">
        <v>18.5316182</v>
      </c>
      <c r="K114">
        <f t="shared" si="14"/>
        <v>-0.13856001045128785</v>
      </c>
      <c r="L114">
        <v>39.151313999999999</v>
      </c>
      <c r="M114">
        <f t="shared" si="15"/>
        <v>0.57412957626879269</v>
      </c>
      <c r="N114">
        <v>45.152335000000001</v>
      </c>
      <c r="O114">
        <f t="shared" si="16"/>
        <v>-3.1492663963137227E-2</v>
      </c>
      <c r="P114">
        <v>19.3263991</v>
      </c>
      <c r="Q114">
        <f t="shared" si="17"/>
        <v>-8.2207698045026936E-2</v>
      </c>
      <c r="R114">
        <v>25.035720000000001</v>
      </c>
      <c r="S114">
        <f t="shared" si="18"/>
        <v>0.60389151124709795</v>
      </c>
      <c r="T114">
        <v>7.4684980000000003</v>
      </c>
      <c r="U114">
        <f t="shared" si="19"/>
        <v>-0.12140785591108505</v>
      </c>
    </row>
    <row r="115" spans="1:21" x14ac:dyDescent="0.25">
      <c r="B115">
        <v>7.6197244</v>
      </c>
      <c r="C115">
        <f t="shared" si="10"/>
        <v>-0.65843645055622457</v>
      </c>
      <c r="D115">
        <v>62.419820000000001</v>
      </c>
      <c r="E115">
        <f t="shared" si="11"/>
        <v>0.4411678803804121</v>
      </c>
      <c r="F115">
        <v>39.331809999999997</v>
      </c>
      <c r="G115">
        <f t="shared" si="12"/>
        <v>2.098945004727387</v>
      </c>
      <c r="H115">
        <v>65.932005099999998</v>
      </c>
      <c r="I115">
        <f t="shared" si="13"/>
        <v>0.82072740025741142</v>
      </c>
      <c r="J115">
        <v>103.9853403</v>
      </c>
      <c r="K115">
        <f t="shared" si="14"/>
        <v>4.6112390821865734</v>
      </c>
      <c r="L115">
        <v>39.149085900000003</v>
      </c>
      <c r="M115">
        <f t="shared" si="15"/>
        <v>-5.6909967312882585E-5</v>
      </c>
      <c r="N115">
        <v>66.913250000000005</v>
      </c>
      <c r="O115">
        <f t="shared" si="16"/>
        <v>0.48194439999614647</v>
      </c>
      <c r="P115">
        <v>17.571437899999999</v>
      </c>
      <c r="Q115">
        <f t="shared" si="17"/>
        <v>-9.0806424462175184E-2</v>
      </c>
      <c r="R115">
        <v>15.47645</v>
      </c>
      <c r="S115">
        <f t="shared" si="18"/>
        <v>-0.38182524808553542</v>
      </c>
      <c r="T115">
        <v>6.4785279999999998</v>
      </c>
      <c r="U115">
        <f t="shared" si="19"/>
        <v>-0.13255275692649318</v>
      </c>
    </row>
    <row r="116" spans="1:21" x14ac:dyDescent="0.25">
      <c r="B116">
        <v>10.340029700000001</v>
      </c>
      <c r="C116">
        <f t="shared" si="10"/>
        <v>0.35700835846503853</v>
      </c>
      <c r="D116">
        <v>40.47766</v>
      </c>
      <c r="E116">
        <f t="shared" si="11"/>
        <v>-0.35152552506559614</v>
      </c>
      <c r="F116">
        <v>54.819279999999999</v>
      </c>
      <c r="G116">
        <f t="shared" si="12"/>
        <v>0.39376448731955133</v>
      </c>
      <c r="H116">
        <v>23.1056025</v>
      </c>
      <c r="I116">
        <f t="shared" si="13"/>
        <v>-0.64955407521801567</v>
      </c>
      <c r="J116">
        <v>73.087536999999998</v>
      </c>
      <c r="K116">
        <f t="shared" si="14"/>
        <v>-0.29713614641120722</v>
      </c>
      <c r="L116">
        <v>32.612516200000002</v>
      </c>
      <c r="M116">
        <f t="shared" si="15"/>
        <v>-0.16696608745084393</v>
      </c>
      <c r="N116">
        <v>90.229506000000001</v>
      </c>
      <c r="O116">
        <f t="shared" si="16"/>
        <v>0.34845499209797753</v>
      </c>
      <c r="P116">
        <v>18.781402499999999</v>
      </c>
      <c r="Q116">
        <f t="shared" si="17"/>
        <v>6.8859737426497078E-2</v>
      </c>
      <c r="R116">
        <v>25.135169999999999</v>
      </c>
      <c r="S116">
        <f t="shared" si="18"/>
        <v>0.62409144215889301</v>
      </c>
      <c r="T116">
        <v>8.180885</v>
      </c>
      <c r="U116">
        <f t="shared" si="19"/>
        <v>0.26276910433975126</v>
      </c>
    </row>
    <row r="117" spans="1:21" x14ac:dyDescent="0.25">
      <c r="B117">
        <v>13.3709477</v>
      </c>
      <c r="C117">
        <f t="shared" si="10"/>
        <v>0.29312468996099689</v>
      </c>
      <c r="D117">
        <v>59.693890000000003</v>
      </c>
      <c r="E117">
        <f t="shared" si="11"/>
        <v>0.47473668191293672</v>
      </c>
      <c r="F117">
        <v>37.295839999999998</v>
      </c>
      <c r="G117">
        <f t="shared" si="12"/>
        <v>-0.31965833918285685</v>
      </c>
      <c r="H117">
        <v>-11.585711099999999</v>
      </c>
      <c r="I117">
        <f t="shared" si="13"/>
        <v>-1.5014243233865034</v>
      </c>
      <c r="J117">
        <v>89.424195499999996</v>
      </c>
      <c r="K117">
        <f t="shared" si="14"/>
        <v>0.22352180919710019</v>
      </c>
      <c r="L117">
        <v>33.865826599999998</v>
      </c>
      <c r="M117">
        <f t="shared" si="15"/>
        <v>3.8430349633678265E-2</v>
      </c>
      <c r="N117">
        <v>26.206422</v>
      </c>
      <c r="O117">
        <f t="shared" si="16"/>
        <v>-0.70955817933880738</v>
      </c>
      <c r="P117">
        <v>8.3353935000000003</v>
      </c>
      <c r="Q117">
        <f t="shared" si="17"/>
        <v>-0.55618897470516371</v>
      </c>
      <c r="R117">
        <v>29.612970000000001</v>
      </c>
      <c r="S117">
        <f t="shared" si="18"/>
        <v>0.17814878514845939</v>
      </c>
      <c r="T117">
        <v>6.7800010000000004</v>
      </c>
      <c r="U117">
        <f t="shared" si="19"/>
        <v>-0.17123868627905167</v>
      </c>
    </row>
    <row r="118" spans="1:21" x14ac:dyDescent="0.25">
      <c r="B118">
        <v>7.1138621999999998</v>
      </c>
      <c r="C118">
        <f t="shared" si="10"/>
        <v>-0.46796125752552309</v>
      </c>
      <c r="D118">
        <v>57.194479999999999</v>
      </c>
      <c r="E118">
        <f t="shared" si="11"/>
        <v>-4.1870449387701229E-2</v>
      </c>
      <c r="F118">
        <v>14.01802</v>
      </c>
      <c r="G118">
        <f t="shared" si="12"/>
        <v>-0.62413985044980891</v>
      </c>
      <c r="H118">
        <v>67.666737100000006</v>
      </c>
      <c r="I118">
        <f t="shared" si="13"/>
        <v>-6.8405337847583656</v>
      </c>
      <c r="J118">
        <v>47.748717499999998</v>
      </c>
      <c r="K118">
        <f t="shared" si="14"/>
        <v>-0.466042526488259</v>
      </c>
      <c r="L118">
        <v>35.861666800000002</v>
      </c>
      <c r="M118">
        <f t="shared" si="15"/>
        <v>5.8933751228738757E-2</v>
      </c>
      <c r="N118">
        <v>64.443382</v>
      </c>
      <c r="O118">
        <f t="shared" si="16"/>
        <v>1.459068315392311</v>
      </c>
      <c r="P118">
        <v>32.030453299999998</v>
      </c>
      <c r="Q118">
        <f t="shared" si="17"/>
        <v>2.8427044026175841</v>
      </c>
      <c r="R118">
        <v>24.117660000000001</v>
      </c>
      <c r="S118">
        <f t="shared" si="18"/>
        <v>-0.18557105214370595</v>
      </c>
      <c r="T118">
        <v>11.129160000000001</v>
      </c>
      <c r="U118">
        <f t="shared" si="19"/>
        <v>0.64146878444413213</v>
      </c>
    </row>
    <row r="119" spans="1:21" x14ac:dyDescent="0.25">
      <c r="B119">
        <v>26.9892729</v>
      </c>
      <c r="C119">
        <f t="shared" si="10"/>
        <v>2.7938987488399762</v>
      </c>
      <c r="D119">
        <v>27.430980000000002</v>
      </c>
      <c r="E119">
        <f t="shared" si="11"/>
        <v>-0.52039112865437365</v>
      </c>
      <c r="F119">
        <v>21.603739999999998</v>
      </c>
      <c r="G119">
        <f t="shared" si="12"/>
        <v>0.54114061757651921</v>
      </c>
      <c r="H119">
        <v>82.295734600000003</v>
      </c>
      <c r="I119">
        <f t="shared" si="13"/>
        <v>0.21619185624956039</v>
      </c>
      <c r="J119">
        <v>98.876143999999996</v>
      </c>
      <c r="K119">
        <f t="shared" si="14"/>
        <v>1.0707602041876831</v>
      </c>
      <c r="L119">
        <v>15.758841</v>
      </c>
      <c r="M119">
        <f t="shared" si="15"/>
        <v>-0.56056585189174757</v>
      </c>
      <c r="N119">
        <v>49.220179999999999</v>
      </c>
      <c r="O119">
        <f t="shared" si="16"/>
        <v>-0.2362259944706192</v>
      </c>
      <c r="P119">
        <v>9.1653570000000002</v>
      </c>
      <c r="Q119">
        <f t="shared" si="17"/>
        <v>-0.71385490819763076</v>
      </c>
      <c r="R119">
        <v>25.092780000000001</v>
      </c>
      <c r="S119">
        <f t="shared" si="18"/>
        <v>4.0431783182945623E-2</v>
      </c>
      <c r="T119">
        <v>7.5203490000000004</v>
      </c>
      <c r="U119">
        <f t="shared" si="19"/>
        <v>-0.32426625190041297</v>
      </c>
    </row>
    <row r="120" spans="1:21" x14ac:dyDescent="0.25">
      <c r="B120">
        <v>12.4146036</v>
      </c>
      <c r="C120">
        <f t="shared" si="10"/>
        <v>-0.54001711546664155</v>
      </c>
      <c r="D120">
        <v>22.278359999999999</v>
      </c>
      <c r="E120">
        <f t="shared" si="11"/>
        <v>-0.1878394428489249</v>
      </c>
      <c r="F120">
        <v>14.36286</v>
      </c>
      <c r="G120">
        <f t="shared" si="12"/>
        <v>-0.33516789222606824</v>
      </c>
      <c r="H120">
        <v>38.466523700000003</v>
      </c>
      <c r="I120">
        <f t="shared" si="13"/>
        <v>-0.53258180527864196</v>
      </c>
      <c r="J120">
        <v>57.416456799999999</v>
      </c>
      <c r="K120">
        <f t="shared" si="14"/>
        <v>-0.41930930478033202</v>
      </c>
      <c r="L120">
        <v>9.4413155</v>
      </c>
      <c r="M120">
        <f t="shared" si="15"/>
        <v>-0.40088769853062167</v>
      </c>
      <c r="N120">
        <v>76.334372999999999</v>
      </c>
      <c r="O120">
        <f t="shared" si="16"/>
        <v>0.55087553519714882</v>
      </c>
      <c r="P120">
        <v>11.143182400000001</v>
      </c>
      <c r="Q120">
        <f t="shared" si="17"/>
        <v>0.21579360192952662</v>
      </c>
      <c r="R120">
        <v>24.564990000000002</v>
      </c>
      <c r="S120">
        <f t="shared" si="18"/>
        <v>-2.1033540325145303E-2</v>
      </c>
      <c r="T120">
        <v>8.2734839999999998</v>
      </c>
      <c r="U120">
        <f t="shared" si="19"/>
        <v>0.10014628310468031</v>
      </c>
    </row>
    <row r="121" spans="1:21" x14ac:dyDescent="0.25">
      <c r="B121">
        <v>18.026805100000001</v>
      </c>
      <c r="C121">
        <f t="shared" si="10"/>
        <v>0.45206449443138091</v>
      </c>
      <c r="D121">
        <v>19.919440000000002</v>
      </c>
      <c r="E121">
        <f t="shared" si="11"/>
        <v>-0.10588391605127118</v>
      </c>
      <c r="F121">
        <v>30.562560000000001</v>
      </c>
      <c r="G121">
        <f t="shared" si="12"/>
        <v>1.1278881782597616</v>
      </c>
      <c r="H121">
        <v>49.435293999999999</v>
      </c>
      <c r="I121">
        <f t="shared" si="13"/>
        <v>0.28515106760219133</v>
      </c>
      <c r="J121">
        <v>57.044375100000003</v>
      </c>
      <c r="K121">
        <f t="shared" si="14"/>
        <v>-6.4804016258975319E-3</v>
      </c>
      <c r="L121">
        <v>15.6598536</v>
      </c>
      <c r="M121">
        <f t="shared" si="15"/>
        <v>0.65865165717637553</v>
      </c>
      <c r="N121">
        <v>46.607444999999998</v>
      </c>
      <c r="O121">
        <f t="shared" si="16"/>
        <v>-0.38943043391474508</v>
      </c>
      <c r="P121">
        <v>13.851806</v>
      </c>
      <c r="Q121">
        <f t="shared" si="17"/>
        <v>0.24307450984558945</v>
      </c>
      <c r="R121">
        <v>23.293859999999999</v>
      </c>
      <c r="S121">
        <f t="shared" si="18"/>
        <v>-5.1745594034436931E-2</v>
      </c>
      <c r="T121">
        <v>10.235863</v>
      </c>
      <c r="U121">
        <f t="shared" si="19"/>
        <v>0.23718895207871318</v>
      </c>
    </row>
    <row r="123" spans="1:21" x14ac:dyDescent="0.25">
      <c r="C123">
        <f>AVERAGE(C3:C121)</f>
        <v>0.39024744224875957</v>
      </c>
      <c r="E123">
        <f>AVERAGE(E3:E121)</f>
        <v>0.16183080552947529</v>
      </c>
      <c r="G123">
        <f>AVERAGE(G3:G121)</f>
        <v>0.17058797428102515</v>
      </c>
      <c r="I123">
        <f>AVERAGE(I3:I121)</f>
        <v>6.2151959429695633E-2</v>
      </c>
      <c r="K123">
        <f>AVERAGE(K3:K121)</f>
        <v>1.6684162425790194</v>
      </c>
      <c r="M123">
        <f>AVERAGE(M3:M121)</f>
        <v>-1.647631795320236</v>
      </c>
      <c r="O123">
        <f>AVERAGE(O3:O121)</f>
        <v>-2.3285599690431862E-2</v>
      </c>
      <c r="Q123">
        <f>AVERAGE(Q3:Q121)</f>
        <v>-0.15415546172032293</v>
      </c>
      <c r="S123">
        <f>AVERAGE(S3:S121)</f>
        <v>2.5682358156083673E-2</v>
      </c>
      <c r="U123">
        <f>AVERAGE(U3:U121)</f>
        <v>0.11691396039206366</v>
      </c>
    </row>
    <row r="124" spans="1:21" x14ac:dyDescent="0.25">
      <c r="A124" t="s">
        <v>970</v>
      </c>
      <c r="C124">
        <f>C123*12</f>
        <v>4.6829693069851146</v>
      </c>
      <c r="E124">
        <f>E123*12</f>
        <v>1.9419696663537036</v>
      </c>
      <c r="G124">
        <f>G123*12</f>
        <v>2.0470556913723019</v>
      </c>
      <c r="I124">
        <f>I123*12</f>
        <v>0.74582351315634754</v>
      </c>
      <c r="K124">
        <f>K123*12</f>
        <v>20.020994910948232</v>
      </c>
      <c r="M124">
        <f>M123*12</f>
        <v>-19.771581543842832</v>
      </c>
      <c r="O124">
        <f>O123*12</f>
        <v>-0.27942719628518231</v>
      </c>
      <c r="Q124">
        <f>Q123*12</f>
        <v>-1.8498655406438753</v>
      </c>
      <c r="S124">
        <f>S123*12</f>
        <v>0.30818829787300406</v>
      </c>
      <c r="U124">
        <f>U123*12</f>
        <v>1.4029675247047639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3"/>
  <sheetViews>
    <sheetView zoomScale="110" zoomScaleNormal="110" workbookViewId="0">
      <selection activeCell="D15" sqref="D15"/>
    </sheetView>
  </sheetViews>
  <sheetFormatPr defaultRowHeight="15" x14ac:dyDescent="0.25"/>
  <cols>
    <col min="1" max="1" width="18.7109375" customWidth="1"/>
    <col min="2" max="10" width="12.7109375" bestFit="1" customWidth="1"/>
  </cols>
  <sheetData>
    <row r="1" spans="1:10" x14ac:dyDescent="0.25">
      <c r="A1" s="2">
        <v>0.27494247618016404</v>
      </c>
      <c r="B1" s="2">
        <v>-0.29233083626328921</v>
      </c>
      <c r="C1" s="2">
        <v>-0.47182514191308406</v>
      </c>
      <c r="D1" s="2">
        <v>0.40669140636943679</v>
      </c>
      <c r="E1" s="2">
        <v>1.7127776997850265E-2</v>
      </c>
      <c r="F1" s="2">
        <v>0.51784294545921672</v>
      </c>
      <c r="G1" s="2">
        <v>1.12227990352716</v>
      </c>
      <c r="H1" s="2">
        <v>1.0780502736234006</v>
      </c>
      <c r="I1" s="2">
        <v>-5.5691856519316935E-2</v>
      </c>
      <c r="J1" s="2">
        <v>-0.1630140418674946</v>
      </c>
    </row>
    <row r="2" spans="1:10" x14ac:dyDescent="0.25">
      <c r="A2" s="2">
        <v>0.16396064685124526</v>
      </c>
      <c r="B2" s="2">
        <v>-0.40371176807624087</v>
      </c>
      <c r="C2" s="2">
        <v>0.9042696342476505</v>
      </c>
      <c r="D2" s="2">
        <v>-2.9804328044025507E-2</v>
      </c>
      <c r="E2" s="2">
        <v>1.6150565118174545</v>
      </c>
      <c r="F2" s="2">
        <v>0.55892937524658104</v>
      </c>
      <c r="G2" s="2">
        <v>0.34450450273295496</v>
      </c>
      <c r="H2" s="2">
        <v>6.2596791793839035E-2</v>
      </c>
      <c r="I2" s="2">
        <v>-0.31418117185185668</v>
      </c>
      <c r="J2" s="2">
        <v>-0.56365485049563047</v>
      </c>
    </row>
    <row r="3" spans="1:10" x14ac:dyDescent="0.25">
      <c r="A3" s="2">
        <v>4.3873447151918984E-3</v>
      </c>
      <c r="B3" s="2">
        <v>2.3959168312291683</v>
      </c>
      <c r="C3" s="2">
        <v>0.12533871774115349</v>
      </c>
      <c r="D3" s="2">
        <v>-0.50401528606961365</v>
      </c>
      <c r="E3" s="2">
        <v>-1.1617471127028378</v>
      </c>
      <c r="F3" s="2">
        <v>-0.26494337470164708</v>
      </c>
      <c r="G3" s="2">
        <v>-0.10737896296333117</v>
      </c>
      <c r="H3" s="2">
        <v>-2.2439023964990455E-2</v>
      </c>
      <c r="I3" s="2">
        <v>0.25890519618329144</v>
      </c>
      <c r="J3" s="2">
        <v>1.1892938125489385</v>
      </c>
    </row>
    <row r="4" spans="1:10" x14ac:dyDescent="0.25">
      <c r="A4" s="2">
        <v>-0.11805545149351773</v>
      </c>
      <c r="B4" s="2">
        <v>-0.13258745855248658</v>
      </c>
      <c r="C4" s="2">
        <v>-0.48989736768834929</v>
      </c>
      <c r="D4" s="2">
        <v>1.1674856485914873</v>
      </c>
      <c r="E4" s="2">
        <v>-8.9541917364796024</v>
      </c>
      <c r="F4" s="2">
        <v>0.26458417170123777</v>
      </c>
      <c r="G4" s="2">
        <v>-0.65144853190818641</v>
      </c>
      <c r="H4" s="2">
        <v>-0.86433686986595637</v>
      </c>
      <c r="I4" s="2">
        <v>-0.11504153766877954</v>
      </c>
      <c r="J4" s="2">
        <v>-0.13505813463111285</v>
      </c>
    </row>
    <row r="5" spans="1:10" x14ac:dyDescent="0.25">
      <c r="A5" s="2">
        <v>-0.38158195060366357</v>
      </c>
      <c r="B5" s="2">
        <v>-0.24066314557437909</v>
      </c>
      <c r="C5" s="2">
        <v>-9.5578316570832045E-2</v>
      </c>
      <c r="D5" s="2">
        <v>-0.60912058739699404</v>
      </c>
      <c r="E5" s="2">
        <v>-0.87112954290841171</v>
      </c>
      <c r="F5" s="2">
        <v>-0.12323088528790119</v>
      </c>
      <c r="G5" s="2">
        <v>1.1855051080387167</v>
      </c>
      <c r="H5" s="2">
        <v>2.9598102133183497</v>
      </c>
      <c r="I5" s="2">
        <v>0.110552659148158</v>
      </c>
      <c r="J5" s="2">
        <v>-0.20762745763788865</v>
      </c>
    </row>
    <row r="6" spans="1:10" x14ac:dyDescent="0.25">
      <c r="A6" s="2">
        <v>-0.4554650027118643</v>
      </c>
      <c r="B6" s="2">
        <v>3.7899909755212534E-2</v>
      </c>
      <c r="C6" s="2">
        <v>0.32850935733187536</v>
      </c>
      <c r="D6" s="2">
        <v>0.65526949474681695</v>
      </c>
      <c r="E6" s="2">
        <v>3.4354174146446228</v>
      </c>
      <c r="F6" s="2">
        <v>0.13360906831291661</v>
      </c>
      <c r="G6" s="2">
        <v>-0.36204579017966665</v>
      </c>
      <c r="H6" s="2">
        <v>0.84008661573801624</v>
      </c>
      <c r="I6" s="2">
        <v>-0.20659469196906799</v>
      </c>
      <c r="J6" s="2">
        <v>-0.54836818224088557</v>
      </c>
    </row>
    <row r="7" spans="1:10" x14ac:dyDescent="0.25">
      <c r="A7" s="2">
        <v>1.2822500782110311</v>
      </c>
      <c r="B7" s="2">
        <v>1.9907758622095071E-2</v>
      </c>
      <c r="C7" s="2">
        <v>0.74541902569696794</v>
      </c>
      <c r="D7" s="2">
        <v>0.51350208492088989</v>
      </c>
      <c r="E7" s="2">
        <v>-0.62072908648103375</v>
      </c>
      <c r="F7" s="2">
        <v>-0.65983509379105598</v>
      </c>
      <c r="G7" s="2">
        <v>0.17656380924145382</v>
      </c>
      <c r="H7" s="2">
        <v>0.19244386147059436</v>
      </c>
      <c r="I7" s="2">
        <v>0.19351590828378362</v>
      </c>
      <c r="J7" s="2">
        <v>2.5712650670873973</v>
      </c>
    </row>
    <row r="8" spans="1:10" x14ac:dyDescent="0.25">
      <c r="A8" s="2">
        <v>-0.83700526740704206</v>
      </c>
      <c r="B8" s="2">
        <v>-0.24010367292557647</v>
      </c>
      <c r="C8" s="2">
        <v>-0.15917141846424898</v>
      </c>
      <c r="D8" s="2">
        <v>0.13019395885833124</v>
      </c>
      <c r="E8" s="2">
        <v>3.2869416187640454</v>
      </c>
      <c r="F8" s="2">
        <v>6.4859293875734136E-2</v>
      </c>
      <c r="G8" s="2">
        <v>-0.31959523948109486</v>
      </c>
      <c r="H8" s="2">
        <v>0.20947460379028349</v>
      </c>
      <c r="I8" s="2">
        <v>0.28017143780607878</v>
      </c>
      <c r="J8" s="2">
        <v>-0.11374022966214105</v>
      </c>
    </row>
    <row r="9" spans="1:10" x14ac:dyDescent="0.25">
      <c r="A9" s="2">
        <v>6.2987342741931744</v>
      </c>
      <c r="B9" s="2">
        <v>-0.20875473190575747</v>
      </c>
      <c r="C9" s="2">
        <v>-0.10568236646007619</v>
      </c>
      <c r="D9" s="2">
        <v>-0.61558090611470206</v>
      </c>
      <c r="E9" s="2">
        <v>-0.90600910923519484</v>
      </c>
      <c r="F9" s="2">
        <v>0.90655494560172545</v>
      </c>
      <c r="G9" s="2">
        <v>1.1051697325314787</v>
      </c>
      <c r="H9" s="2">
        <v>-0.33549027357852895</v>
      </c>
      <c r="I9" s="2">
        <v>-0.1494321220690526</v>
      </c>
      <c r="J9" s="2">
        <v>0.10434136010306984</v>
      </c>
    </row>
    <row r="10" spans="1:10" x14ac:dyDescent="0.25">
      <c r="A10" s="2">
        <v>-0.22036968869836718</v>
      </c>
      <c r="B10" s="2">
        <v>1.6457359638924201</v>
      </c>
      <c r="C10" s="2">
        <v>-0.75426296664844006</v>
      </c>
      <c r="D10" s="2">
        <v>2.2085510003206079</v>
      </c>
      <c r="E10" s="2">
        <v>-4.2554401359251749E-3</v>
      </c>
      <c r="F10" s="2">
        <v>1.1125733395550681</v>
      </c>
      <c r="G10" s="2">
        <v>-0.68782910564452093</v>
      </c>
      <c r="H10" s="2">
        <v>0.80732617941811502</v>
      </c>
      <c r="I10" s="2">
        <v>-1.1155608417639063E-2</v>
      </c>
      <c r="J10" s="2">
        <v>-0.2173289484012558</v>
      </c>
    </row>
    <row r="11" spans="1:10" x14ac:dyDescent="0.25">
      <c r="A11" s="2">
        <v>-0.43796613560116004</v>
      </c>
      <c r="B11" s="2">
        <v>-0.12513690314428239</v>
      </c>
      <c r="C11" s="2">
        <v>2.1897463472992924</v>
      </c>
      <c r="D11" s="2">
        <v>-0.31212340411488343</v>
      </c>
      <c r="E11" s="2">
        <v>6.2833484932525954</v>
      </c>
      <c r="F11" s="2">
        <v>-2.8971328194583361E-2</v>
      </c>
      <c r="G11" s="2">
        <v>0.7959931057352081</v>
      </c>
      <c r="H11" s="2">
        <v>-0.43648045120456969</v>
      </c>
      <c r="I11" s="2">
        <v>0.19529877849682814</v>
      </c>
      <c r="J11" s="2">
        <v>-0.1432910980616714</v>
      </c>
    </row>
    <row r="12" spans="1:10" x14ac:dyDescent="0.25">
      <c r="A12" s="2">
        <v>-7.6142841040315198E-2</v>
      </c>
      <c r="B12" s="2">
        <v>-0.20865893909871733</v>
      </c>
      <c r="C12" s="2">
        <v>0.39639374536366945</v>
      </c>
      <c r="D12" s="2">
        <v>-0.8895215681111418</v>
      </c>
      <c r="E12" s="2">
        <v>-0.60496542514831042</v>
      </c>
      <c r="F12" s="2">
        <v>-0.57292285494264183</v>
      </c>
      <c r="G12" s="2">
        <v>0.32928173422277413</v>
      </c>
      <c r="H12" s="2">
        <v>0.46194389197302799</v>
      </c>
      <c r="I12" s="2">
        <v>9.0454358168632551E-2</v>
      </c>
      <c r="J12" s="2">
        <v>-0.12822171947353492</v>
      </c>
    </row>
    <row r="13" spans="1:10" x14ac:dyDescent="0.25">
      <c r="A13" s="2">
        <v>1.2777631975941313</v>
      </c>
      <c r="B13" s="2">
        <v>-0.26544395559687156</v>
      </c>
      <c r="C13" s="2">
        <v>-0.60734680270974961</v>
      </c>
      <c r="D13" s="2">
        <v>7.8892510806181164</v>
      </c>
      <c r="E13" s="2">
        <v>0.76151072041355716</v>
      </c>
      <c r="F13" s="2">
        <v>8.0240877823892526E-2</v>
      </c>
      <c r="G13" s="2">
        <v>5.8716126982188407E-2</v>
      </c>
      <c r="H13" s="2">
        <v>-0.82605634802402927</v>
      </c>
      <c r="I13" s="2">
        <v>-0.24822132688485143</v>
      </c>
      <c r="J13" s="2">
        <v>0.10469766683964844</v>
      </c>
    </row>
    <row r="14" spans="1:10" x14ac:dyDescent="0.25">
      <c r="A14" s="2">
        <v>-0.47217720454893097</v>
      </c>
      <c r="B14" s="2">
        <v>0.33592642423332225</v>
      </c>
      <c r="C14" s="2">
        <v>1.6070081006375962</v>
      </c>
      <c r="D14" s="2">
        <v>-0.23035493075785268</v>
      </c>
      <c r="E14" s="2">
        <v>0.36446493560660503</v>
      </c>
      <c r="F14" s="2">
        <v>0.45852407115810379</v>
      </c>
      <c r="G14" s="2">
        <v>0.80309801392198654</v>
      </c>
      <c r="H14" s="2">
        <v>1.1958318666336387</v>
      </c>
      <c r="I14" s="2">
        <v>-0.22422080664911651</v>
      </c>
      <c r="J14" s="2">
        <v>0.14252366317052081</v>
      </c>
    </row>
    <row r="15" spans="1:10" x14ac:dyDescent="0.25">
      <c r="A15" s="2">
        <v>0.73003658425006834</v>
      </c>
      <c r="B15" s="2">
        <v>0.13443469238758468</v>
      </c>
      <c r="C15" s="2">
        <v>6.9348206966688752E-2</v>
      </c>
      <c r="D15" s="2">
        <v>0.32504212660587012</v>
      </c>
      <c r="E15" s="2">
        <v>0.11298342032715482</v>
      </c>
      <c r="F15" s="2">
        <v>-0.30361334927510109</v>
      </c>
      <c r="G15" s="2">
        <v>-0.10605007006391769</v>
      </c>
      <c r="H15" s="2">
        <v>1.0301411320656613</v>
      </c>
      <c r="I15" s="2">
        <v>-6.5477316625674936E-2</v>
      </c>
      <c r="J15" s="2">
        <v>-9.423295665770956E-2</v>
      </c>
    </row>
    <row r="16" spans="1:10" x14ac:dyDescent="0.25">
      <c r="A16" s="2">
        <v>0.16793716272283582</v>
      </c>
      <c r="B16" s="2">
        <v>-0.12572876162446855</v>
      </c>
      <c r="C16" s="2">
        <v>-0.75057829961423483</v>
      </c>
      <c r="D16" s="2">
        <v>0.64191514860482346</v>
      </c>
      <c r="E16" s="2">
        <v>-0.74303230745953586</v>
      </c>
      <c r="F16" s="2">
        <v>-0.20613303780589046</v>
      </c>
      <c r="G16" s="2">
        <v>-0.59546442861890181</v>
      </c>
      <c r="H16" s="2">
        <v>0.10474045772223414</v>
      </c>
      <c r="I16" s="2">
        <v>0.62529411003099122</v>
      </c>
      <c r="J16" s="2">
        <v>-0.24490544751932908</v>
      </c>
    </row>
    <row r="17" spans="1:10" x14ac:dyDescent="0.25">
      <c r="A17" s="2">
        <v>-0.28159850739622377</v>
      </c>
      <c r="B17" s="2">
        <v>-0.42381465446068828</v>
      </c>
      <c r="C17" s="2">
        <v>2.7985524360378715</v>
      </c>
      <c r="D17" s="2">
        <v>7.3113819441934028E-2</v>
      </c>
      <c r="E17" s="2">
        <v>-0.19684957909743431</v>
      </c>
      <c r="F17" s="2">
        <v>0.56334699957509538</v>
      </c>
      <c r="G17" s="2">
        <v>0.87797451468375787</v>
      </c>
      <c r="H17" s="2">
        <v>-0.22903593259668587</v>
      </c>
      <c r="I17" s="2">
        <v>-0.21184021378214068</v>
      </c>
      <c r="J17" s="2">
        <v>0.66413423447245279</v>
      </c>
    </row>
    <row r="18" spans="1:10" x14ac:dyDescent="0.25">
      <c r="A18" s="2">
        <v>0.55133746397396655</v>
      </c>
      <c r="B18" s="2">
        <v>1.2628325518155359</v>
      </c>
      <c r="C18" s="2">
        <v>-0.53180647556492611</v>
      </c>
      <c r="D18" s="2">
        <v>-1.0105326517204423</v>
      </c>
      <c r="E18" s="2">
        <v>2.3289922825717495</v>
      </c>
      <c r="F18" s="2">
        <v>0.10302794453790913</v>
      </c>
      <c r="G18" s="2">
        <v>-0.50903196472167356</v>
      </c>
      <c r="H18" s="2">
        <v>-0.16685011055017704</v>
      </c>
      <c r="I18" s="2">
        <v>-5.8838041708991293E-3</v>
      </c>
      <c r="J18" s="2">
        <v>-0.4605785598941089</v>
      </c>
    </row>
    <row r="19" spans="1:10" x14ac:dyDescent="0.25">
      <c r="A19" s="2">
        <v>-0.23770548276624948</v>
      </c>
      <c r="B19" s="2">
        <v>-0.12378580726719747</v>
      </c>
      <c r="C19" s="2">
        <v>0.77751950757352861</v>
      </c>
      <c r="D19" s="2">
        <v>-34.099148305665942</v>
      </c>
      <c r="E19" s="2">
        <v>-0.32875207814250423</v>
      </c>
      <c r="F19" s="2">
        <v>0.17067780121075712</v>
      </c>
      <c r="G19" s="2">
        <v>-0.33033808618136279</v>
      </c>
      <c r="H19" s="2">
        <v>-0.13618322845000377</v>
      </c>
      <c r="I19" s="2">
        <v>0.34444826480257845</v>
      </c>
      <c r="J19" s="2">
        <v>0.25380671906690294</v>
      </c>
    </row>
    <row r="20" spans="1:10" x14ac:dyDescent="0.25">
      <c r="A20" s="2">
        <v>-0.22183709953984374</v>
      </c>
      <c r="B20" s="2">
        <v>-0.28474255178719987</v>
      </c>
      <c r="C20" s="2">
        <v>-9.2480768233348123E-2</v>
      </c>
      <c r="D20" s="2">
        <v>1.2176560076480323</v>
      </c>
      <c r="E20" s="2">
        <v>-0.51371640091803839</v>
      </c>
      <c r="F20" s="2">
        <v>-0.84690069141490543</v>
      </c>
      <c r="G20" s="2">
        <v>0.93070660397374594</v>
      </c>
      <c r="H20" s="2">
        <v>0.47615063285384401</v>
      </c>
      <c r="I20" s="2">
        <v>8.7342167669985218E-2</v>
      </c>
      <c r="J20" s="2">
        <v>-1.1192913956494639E-2</v>
      </c>
    </row>
    <row r="21" spans="1:10" x14ac:dyDescent="0.25">
      <c r="A21" s="2">
        <v>7.2257967216843993E-2</v>
      </c>
      <c r="B21" s="2">
        <v>-0.10154714064753789</v>
      </c>
      <c r="C21" s="2">
        <v>-0.10945659449997772</v>
      </c>
      <c r="D21" s="2">
        <v>-0.34107271659039956</v>
      </c>
      <c r="E21" s="2">
        <v>3.9924026024483572</v>
      </c>
      <c r="F21" s="2">
        <v>5.2986510091359964</v>
      </c>
      <c r="G21" s="2">
        <v>-0.14120124523379832</v>
      </c>
      <c r="H21" s="2">
        <v>0.25582981433004626</v>
      </c>
      <c r="I21" s="2">
        <v>-0.31273272967587684</v>
      </c>
      <c r="J21" s="2">
        <v>7.3052976902473712E-2</v>
      </c>
    </row>
    <row r="22" spans="1:10" x14ac:dyDescent="0.25">
      <c r="A22" s="2">
        <v>-0.93006377709845056</v>
      </c>
      <c r="B22" s="2">
        <v>8.4186606689399812E-2</v>
      </c>
      <c r="C22" s="2">
        <v>7.6366764466428066E-2</v>
      </c>
      <c r="D22" s="2">
        <v>-0.33092560203305127</v>
      </c>
      <c r="E22" s="2">
        <v>0.35897846264175987</v>
      </c>
      <c r="F22" s="2">
        <v>-0.20038395705773226</v>
      </c>
      <c r="G22" s="2">
        <v>-6.9682331697813918E-2</v>
      </c>
      <c r="H22" s="2">
        <v>2.5607600167192521E-2</v>
      </c>
      <c r="I22" s="2">
        <v>-1.0929092452946506E-2</v>
      </c>
      <c r="J22" s="2">
        <v>0.70130981125645953</v>
      </c>
    </row>
    <row r="23" spans="1:10" x14ac:dyDescent="0.25">
      <c r="A23" s="2">
        <v>14.524605077405257</v>
      </c>
      <c r="B23" s="2">
        <v>0.69615770071277239</v>
      </c>
      <c r="C23" s="2">
        <v>-0.24886399963465317</v>
      </c>
      <c r="D23" s="2">
        <v>0.88737598399004824</v>
      </c>
      <c r="E23" s="2">
        <v>-0.79611814959810612</v>
      </c>
      <c r="F23" s="2">
        <v>-2.0151083471316458E-2</v>
      </c>
      <c r="G23" s="2">
        <v>-0.12434750395577449</v>
      </c>
      <c r="H23" s="2">
        <v>-0.3555643078500122</v>
      </c>
      <c r="I23" s="2">
        <v>0.55415499750262076</v>
      </c>
      <c r="J23" s="2">
        <v>-0.89162221459381197</v>
      </c>
    </row>
    <row r="24" spans="1:10" x14ac:dyDescent="0.25">
      <c r="A24" s="2">
        <v>1.2001470811285221E-2</v>
      </c>
      <c r="B24" s="2">
        <v>-0.54026588845347967</v>
      </c>
      <c r="C24" s="2">
        <v>1.6359069909620518</v>
      </c>
      <c r="D24" s="2">
        <v>-0.1067569565543309</v>
      </c>
      <c r="E24" s="2">
        <v>1.4021736564760856</v>
      </c>
      <c r="F24" s="2">
        <v>0.31316067492132615</v>
      </c>
      <c r="G24" s="2">
        <v>0.51673006576996561</v>
      </c>
      <c r="H24" s="2">
        <v>-0.16404648492139595</v>
      </c>
      <c r="I24" s="2">
        <v>-0.34137184798260117</v>
      </c>
      <c r="J24" s="2">
        <v>2.7772818539624486</v>
      </c>
    </row>
    <row r="25" spans="1:10" x14ac:dyDescent="0.25">
      <c r="A25" s="2">
        <v>-1.6489476288717761E-2</v>
      </c>
      <c r="B25" s="2">
        <v>-0.68008462358091082</v>
      </c>
      <c r="C25" s="2">
        <v>-0.61760762193388297</v>
      </c>
      <c r="D25" s="2">
        <v>0.67303986449317377</v>
      </c>
      <c r="E25" s="2">
        <v>0.7691268178481635</v>
      </c>
      <c r="F25" s="2">
        <v>-0.12583472606316204</v>
      </c>
      <c r="G25" s="2">
        <v>0.25425060482981265</v>
      </c>
      <c r="H25" s="2">
        <v>-0.35194860658944421</v>
      </c>
      <c r="I25" s="2">
        <v>0.23926112505917696</v>
      </c>
      <c r="J25" s="2">
        <v>-0.30788163959803755</v>
      </c>
    </row>
    <row r="26" spans="1:10" x14ac:dyDescent="0.25">
      <c r="A26" s="2">
        <v>-0.45762360143524927</v>
      </c>
      <c r="B26" s="2">
        <v>2.2096738368830318</v>
      </c>
      <c r="C26" s="2">
        <v>0.59905734077440975</v>
      </c>
      <c r="D26" s="2">
        <v>-9.707305113393358E-2</v>
      </c>
      <c r="E26" s="2">
        <v>-0.20476939700366931</v>
      </c>
      <c r="F26" s="2">
        <v>-0.6229070771235643</v>
      </c>
      <c r="G26" s="2">
        <v>6.9142025912963343E-3</v>
      </c>
      <c r="H26" s="2">
        <v>1.2587389219816942</v>
      </c>
      <c r="I26" s="2">
        <v>-0.14985439799445746</v>
      </c>
      <c r="J26" s="2">
        <v>1.0085286234731654</v>
      </c>
    </row>
    <row r="27" spans="1:10" x14ac:dyDescent="0.25">
      <c r="A27" s="2">
        <v>0.83533342877125649</v>
      </c>
      <c r="B27" s="2">
        <v>0.96612718710865386</v>
      </c>
      <c r="C27" s="2">
        <v>0.17464633107456043</v>
      </c>
      <c r="D27" s="2">
        <v>0.10649899750181893</v>
      </c>
      <c r="E27" s="2">
        <v>0.23001831797246222</v>
      </c>
      <c r="F27" s="2">
        <v>0.35225422085143382</v>
      </c>
      <c r="G27" s="2">
        <v>-0.52341827218748538</v>
      </c>
      <c r="H27" s="2">
        <v>-0.27855173488068313</v>
      </c>
      <c r="I27" s="2">
        <v>0.16075737895512163</v>
      </c>
      <c r="J27" s="2">
        <v>-0.1925965421121186</v>
      </c>
    </row>
    <row r="28" spans="1:10" x14ac:dyDescent="0.25">
      <c r="A28" s="2">
        <v>-0.20903596702670627</v>
      </c>
      <c r="B28" s="2">
        <v>-0.23539961773322021</v>
      </c>
      <c r="C28" s="2">
        <v>-0.43448118678649428</v>
      </c>
      <c r="D28" s="2">
        <v>-0.36347251995277208</v>
      </c>
      <c r="E28" s="2">
        <v>-0.49934345822115173</v>
      </c>
      <c r="F28" s="2">
        <v>0.27231205771159434</v>
      </c>
      <c r="G28" s="2">
        <v>2.8528720804605947</v>
      </c>
      <c r="H28" s="2">
        <v>0.33527047768127405</v>
      </c>
      <c r="I28" s="2">
        <v>8.6786237991196818E-3</v>
      </c>
      <c r="J28" s="2">
        <v>1.0824212099325774</v>
      </c>
    </row>
    <row r="29" spans="1:10" x14ac:dyDescent="0.25">
      <c r="A29" s="2">
        <v>0.54940041103984527</v>
      </c>
      <c r="B29" s="2">
        <v>7.5695278835383226E-2</v>
      </c>
      <c r="C29" s="2">
        <v>0.13348197526034677</v>
      </c>
      <c r="D29" s="2">
        <v>0.55991369585281658</v>
      </c>
      <c r="E29" s="2">
        <v>0.79752543768221773</v>
      </c>
      <c r="F29" s="2">
        <v>1.4093326566911486</v>
      </c>
      <c r="G29" s="2">
        <v>-0.71407294648033637</v>
      </c>
      <c r="H29" s="2">
        <v>-0.39423407313006142</v>
      </c>
      <c r="I29" s="2">
        <v>-0.22033892062374241</v>
      </c>
      <c r="J29" s="2">
        <v>-1.1160535669523745E-2</v>
      </c>
    </row>
    <row r="30" spans="1:10" x14ac:dyDescent="0.25">
      <c r="A30" s="2">
        <v>-0.33688121646231706</v>
      </c>
      <c r="B30" s="2">
        <v>0.13816275974074974</v>
      </c>
      <c r="C30" s="2">
        <v>-5.1474113343663835E-2</v>
      </c>
      <c r="D30" s="2">
        <v>-0.40865440557096311</v>
      </c>
      <c r="E30" s="2">
        <v>0.18429896711252547</v>
      </c>
      <c r="F30" s="2">
        <v>-0.59658871975757155</v>
      </c>
      <c r="G30" s="2">
        <v>0.85314134604303249</v>
      </c>
      <c r="H30" s="2">
        <v>0.5266114326148551</v>
      </c>
      <c r="I30" s="2">
        <v>0.10583549539777892</v>
      </c>
      <c r="J30" s="2">
        <v>-0.34036613252096748</v>
      </c>
    </row>
    <row r="31" spans="1:10" x14ac:dyDescent="0.25">
      <c r="A31" s="2">
        <v>1.0472410755447179</v>
      </c>
      <c r="B31" s="2">
        <v>-0.18924231545308257</v>
      </c>
      <c r="C31" s="2">
        <v>0.46353044912235408</v>
      </c>
      <c r="D31" s="2">
        <v>0.20907240906441518</v>
      </c>
      <c r="E31" s="2">
        <v>-0.22883283955838635</v>
      </c>
      <c r="F31" s="2">
        <v>0.79218917216013085</v>
      </c>
      <c r="G31" s="2">
        <v>-0.19800275530293046</v>
      </c>
      <c r="H31" s="2">
        <v>-0.18476776027266886</v>
      </c>
      <c r="I31" s="2">
        <v>-0.111055148222623</v>
      </c>
      <c r="J31" s="2">
        <v>0.85871807417461943</v>
      </c>
    </row>
    <row r="32" spans="1:10" x14ac:dyDescent="0.25">
      <c r="A32" s="2">
        <v>-0.55572304572215936</v>
      </c>
      <c r="B32" s="2">
        <v>-0.33692241998878042</v>
      </c>
      <c r="C32" s="2">
        <v>-0.24203901310879355</v>
      </c>
      <c r="D32" s="2">
        <v>0.10789541881677663</v>
      </c>
      <c r="E32" s="2">
        <v>0.54954613962711196</v>
      </c>
      <c r="F32" s="2">
        <v>-9.2685689443983699E-2</v>
      </c>
      <c r="G32" s="2">
        <v>0.2995627807126352</v>
      </c>
      <c r="H32" s="2">
        <v>0.35183460363585628</v>
      </c>
      <c r="I32" s="2">
        <v>0.27082261068060315</v>
      </c>
      <c r="J32" s="2">
        <v>-0.27456850761421586</v>
      </c>
    </row>
    <row r="33" spans="1:10" x14ac:dyDescent="0.25">
      <c r="A33" s="2">
        <v>1.4640148150467516</v>
      </c>
      <c r="B33" s="2">
        <v>-0.22657310855149243</v>
      </c>
      <c r="C33" s="2">
        <v>-0.24712808431494102</v>
      </c>
      <c r="D33" s="2">
        <v>-0.51259979132489097</v>
      </c>
      <c r="E33" s="2">
        <v>-0.8196068344575389</v>
      </c>
      <c r="F33" s="2">
        <v>0.26301461841573015</v>
      </c>
      <c r="G33" s="2">
        <v>0.1795360775574619</v>
      </c>
      <c r="H33" s="2">
        <v>-0.3456459520839113</v>
      </c>
      <c r="I33" s="2">
        <v>0.13958735043523668</v>
      </c>
      <c r="J33" s="2">
        <v>-0.49121748178611119</v>
      </c>
    </row>
    <row r="34" spans="1:10" x14ac:dyDescent="0.25">
      <c r="A34" s="2">
        <v>-0.31293720544237275</v>
      </c>
      <c r="B34" s="2">
        <v>1.6823615393419522</v>
      </c>
      <c r="C34" s="2">
        <v>1.5456600820301742</v>
      </c>
      <c r="D34" s="2">
        <v>-0.6195511519611433</v>
      </c>
      <c r="E34" s="2">
        <v>0.4894725930145275</v>
      </c>
      <c r="F34" s="2">
        <v>-0.87517354746057552</v>
      </c>
      <c r="G34" s="2">
        <v>5.1528672497892142E-2</v>
      </c>
      <c r="H34" s="2">
        <v>0.36265185205266343</v>
      </c>
      <c r="I34" s="2">
        <v>-4.0609898422160458E-2</v>
      </c>
      <c r="J34" s="2">
        <v>6.8052983761444197E-2</v>
      </c>
    </row>
    <row r="35" spans="1:10" x14ac:dyDescent="0.25">
      <c r="A35" s="2">
        <v>-0.21911822451684335</v>
      </c>
      <c r="B35" s="2">
        <v>-0.31899431378185222</v>
      </c>
      <c r="C35" s="2">
        <v>-0.23696687452039061</v>
      </c>
      <c r="D35" s="2">
        <v>0.31019270506048513</v>
      </c>
      <c r="E35" s="2">
        <v>1.2871824916383305</v>
      </c>
      <c r="F35" s="2">
        <v>2.0143100590615362</v>
      </c>
      <c r="G35" s="2">
        <v>-0.32845770419568976</v>
      </c>
      <c r="H35" s="2">
        <v>-1.1122947340002352</v>
      </c>
      <c r="I35" s="2">
        <v>-0.30277870108686067</v>
      </c>
      <c r="J35" s="2">
        <v>0.1074477794783764</v>
      </c>
    </row>
    <row r="36" spans="1:10" x14ac:dyDescent="0.25">
      <c r="A36" s="2">
        <v>0.65985477369946344</v>
      </c>
      <c r="B36" s="2">
        <v>7.4823110655354644E-2</v>
      </c>
      <c r="C36" s="2">
        <v>-0.27565408868026436</v>
      </c>
      <c r="D36" s="2">
        <v>-4.9824548139785325E-2</v>
      </c>
      <c r="E36" s="2">
        <v>-0.59196630289711327</v>
      </c>
      <c r="F36" s="2">
        <v>1.5523792479381313</v>
      </c>
      <c r="G36" s="2">
        <v>0.38877426159278311</v>
      </c>
      <c r="H36" s="2">
        <v>-12.246473864019169</v>
      </c>
      <c r="I36" s="2">
        <v>0.2240480884379592</v>
      </c>
      <c r="J36" s="2">
        <v>0.55659967962097978</v>
      </c>
    </row>
    <row r="37" spans="1:10" x14ac:dyDescent="0.25">
      <c r="A37" s="2">
        <v>-0.33385523776812093</v>
      </c>
      <c r="B37" s="2">
        <v>-0.72652275129732324</v>
      </c>
      <c r="C37" s="2">
        <v>0.70695089149569801</v>
      </c>
      <c r="D37" s="2">
        <v>3.5472357609604264</v>
      </c>
      <c r="E37" s="2">
        <v>1.5475822312937122</v>
      </c>
      <c r="F37" s="2">
        <v>-0.40528963207439617</v>
      </c>
      <c r="G37" s="2">
        <v>-0.30422821988999577</v>
      </c>
      <c r="H37" s="2">
        <v>0.41976514364221124</v>
      </c>
      <c r="I37" s="2">
        <v>0.18511894412744653</v>
      </c>
      <c r="J37" s="2">
        <v>-7.2926490091928822E-2</v>
      </c>
    </row>
    <row r="38" spans="1:10" x14ac:dyDescent="0.25">
      <c r="A38" s="2">
        <v>0.3402811941201222</v>
      </c>
      <c r="B38" s="2">
        <v>1.3114270349165953</v>
      </c>
      <c r="C38" s="2">
        <v>-0.30204524391733589</v>
      </c>
      <c r="D38" s="2">
        <v>-0.77939520604648238</v>
      </c>
      <c r="E38" s="2">
        <v>-2.8000510865114483E-2</v>
      </c>
      <c r="F38" s="2">
        <v>-0.17538958679902247</v>
      </c>
      <c r="G38" s="2">
        <v>-6.398928096634364E-2</v>
      </c>
      <c r="H38" s="2">
        <v>-0.40294848349535145</v>
      </c>
      <c r="I38" s="2">
        <v>0.13983622787203956</v>
      </c>
      <c r="J38" s="2">
        <v>0.33335504898632651</v>
      </c>
    </row>
    <row r="39" spans="1:10" x14ac:dyDescent="0.25">
      <c r="A39" s="2">
        <v>-0.19777154552481346</v>
      </c>
      <c r="B39" s="2">
        <v>0.71009967469681923</v>
      </c>
      <c r="C39" s="2">
        <v>-0.43095033483897344</v>
      </c>
      <c r="D39" s="2">
        <v>-0.54155013405409169</v>
      </c>
      <c r="E39" s="2">
        <v>-4.5207651678825546E-2</v>
      </c>
      <c r="F39" s="2">
        <v>0.98900538361536683</v>
      </c>
      <c r="G39" s="2">
        <v>-1.1363278640181487E-2</v>
      </c>
      <c r="H39" s="2">
        <v>0.37337992252814722</v>
      </c>
      <c r="I39" s="2">
        <v>-0.13995533276609221</v>
      </c>
      <c r="J39" s="2">
        <v>-0.21718664682677946</v>
      </c>
    </row>
    <row r="40" spans="1:10" x14ac:dyDescent="0.25">
      <c r="A40" s="2">
        <v>0.23630908892395824</v>
      </c>
      <c r="B40" s="2">
        <v>-0.44473223538710277</v>
      </c>
      <c r="C40" s="2">
        <v>0.63931966374545002</v>
      </c>
      <c r="D40" s="2">
        <v>6.477170737707997</v>
      </c>
      <c r="E40" s="2">
        <v>-5.6503862864759009E-2</v>
      </c>
      <c r="F40" s="2">
        <v>-0.28396985758624538</v>
      </c>
      <c r="G40" s="2">
        <v>3.0509577702668475E-2</v>
      </c>
      <c r="H40" s="2">
        <v>-0.24019789928592461</v>
      </c>
      <c r="I40" s="2">
        <v>-0.11633575291773418</v>
      </c>
      <c r="J40" s="2">
        <v>0.27220328951391004</v>
      </c>
    </row>
    <row r="41" spans="1:10" x14ac:dyDescent="0.25">
      <c r="A41" s="2">
        <v>-0.76476162178938845</v>
      </c>
      <c r="B41" s="2">
        <v>0.98632341259323975</v>
      </c>
      <c r="C41" s="2">
        <v>0.19326517962039391</v>
      </c>
      <c r="D41" s="2">
        <v>0.36414907189075646</v>
      </c>
      <c r="E41" s="2">
        <v>0.1043479218192678</v>
      </c>
      <c r="F41" s="2">
        <v>-0.29920855177833272</v>
      </c>
      <c r="G41" s="2">
        <v>9.5512112930496565E-2</v>
      </c>
      <c r="H41" s="2">
        <v>-0.27199444442264054</v>
      </c>
      <c r="I41" s="2">
        <v>-0.12570708284924634</v>
      </c>
      <c r="J41" s="2">
        <v>-0.29397777028111394</v>
      </c>
    </row>
    <row r="42" spans="1:10" x14ac:dyDescent="0.25">
      <c r="A42" s="2">
        <v>3.7328130769769166</v>
      </c>
      <c r="B42" s="2">
        <v>8.3800401671928607E-2</v>
      </c>
      <c r="C42" s="2">
        <v>-0.38077596421219417</v>
      </c>
      <c r="D42" s="2">
        <v>6.1455888509552137E-2</v>
      </c>
      <c r="E42" s="2">
        <v>2.5788602168008256E-3</v>
      </c>
      <c r="F42" s="2">
        <v>0.4420026799632239</v>
      </c>
      <c r="G42" s="2">
        <v>0.72390473101852559</v>
      </c>
      <c r="H42" s="2">
        <v>-0.19000368473957172</v>
      </c>
      <c r="I42" s="2">
        <v>0.10567086650580126</v>
      </c>
      <c r="J42" s="2">
        <v>0.28522739686757709</v>
      </c>
    </row>
    <row r="43" spans="1:10" x14ac:dyDescent="0.25">
      <c r="A43" s="2">
        <v>-0.57929294747170379</v>
      </c>
      <c r="B43" s="2">
        <v>-0.14573902891958973</v>
      </c>
      <c r="C43" s="2">
        <v>-0.29807581930292826</v>
      </c>
      <c r="D43" s="2">
        <v>-0.70034933423067347</v>
      </c>
      <c r="E43" s="2">
        <v>-0.50589736275820318</v>
      </c>
      <c r="F43" s="2">
        <v>-0.43859020118358555</v>
      </c>
      <c r="G43" s="2">
        <v>-0.47252802736832344</v>
      </c>
      <c r="H43" s="2">
        <v>0.83956327308775058</v>
      </c>
      <c r="I43" s="2">
        <v>-6.8457101599368839E-2</v>
      </c>
      <c r="J43" s="2">
        <v>5.8440217377947822E-2</v>
      </c>
    </row>
    <row r="44" spans="1:10" x14ac:dyDescent="0.25">
      <c r="A44" s="2">
        <v>8.5626160099466123E-2</v>
      </c>
      <c r="B44" s="2">
        <v>-0.60659736562517574</v>
      </c>
      <c r="C44" s="2">
        <v>0.95682171894342494</v>
      </c>
      <c r="D44" s="2">
        <v>-0.29172378309504154</v>
      </c>
      <c r="E44" s="2">
        <v>-0.41343323300502927</v>
      </c>
      <c r="F44" s="2">
        <v>0.90818673798326732</v>
      </c>
      <c r="G44" s="2">
        <v>0.3378980914025565</v>
      </c>
      <c r="H44" s="2">
        <v>-0.34722227038974024</v>
      </c>
      <c r="I44" s="2">
        <v>0.41570235905385339</v>
      </c>
      <c r="J44" s="2">
        <v>-5.4002127994660365E-3</v>
      </c>
    </row>
    <row r="45" spans="1:10" x14ac:dyDescent="0.25">
      <c r="A45" s="2">
        <v>1.3213268349482159</v>
      </c>
      <c r="B45" s="2">
        <v>1.3931703018285966</v>
      </c>
      <c r="C45" s="2">
        <v>5.7140927900127141E-2</v>
      </c>
      <c r="D45" s="2">
        <v>2.4271548065728861</v>
      </c>
      <c r="E45" s="2">
        <v>1.6401315334562638</v>
      </c>
      <c r="F45" s="2">
        <v>-0.350050905960198</v>
      </c>
      <c r="G45" s="2">
        <v>-0.38356901577303382</v>
      </c>
      <c r="H45" s="2">
        <v>0.86543398538816929</v>
      </c>
      <c r="I45" s="2">
        <v>-0.21140352072376492</v>
      </c>
      <c r="J45" s="2">
        <v>0.15504949749022851</v>
      </c>
    </row>
    <row r="46" spans="1:10" x14ac:dyDescent="0.25">
      <c r="A46" s="2">
        <v>-9.7076184306034902E-2</v>
      </c>
      <c r="B46" s="2">
        <v>-0.4346760101547491</v>
      </c>
      <c r="C46" s="2">
        <v>-0.65199700840750585</v>
      </c>
      <c r="D46" s="2">
        <v>-0.40626036386333758</v>
      </c>
      <c r="E46" s="2">
        <v>0.20004226845023348</v>
      </c>
      <c r="F46" s="2">
        <v>0.82881865844899971</v>
      </c>
      <c r="G46" s="2">
        <v>1.7549995156525642</v>
      </c>
      <c r="H46" s="2">
        <v>-0.51662409911565477</v>
      </c>
      <c r="I46" s="2">
        <v>0.23958324743593826</v>
      </c>
      <c r="J46" s="2">
        <v>-0.59528136730258607</v>
      </c>
    </row>
    <row r="47" spans="1:10" x14ac:dyDescent="0.25">
      <c r="A47" s="2">
        <v>2.2981599056803369E-2</v>
      </c>
      <c r="B47" s="2">
        <v>0.61542228190603454</v>
      </c>
      <c r="C47" s="2">
        <v>2.244003054043787</v>
      </c>
      <c r="D47" s="2">
        <v>1.9785583403549991</v>
      </c>
      <c r="E47" s="2">
        <v>-0.72794927191927206</v>
      </c>
      <c r="F47" s="2">
        <v>-0.25545925456442004</v>
      </c>
      <c r="G47" s="2">
        <v>-0.72774956503126875</v>
      </c>
      <c r="H47" s="2">
        <v>0.14900644340103733</v>
      </c>
      <c r="I47" s="2">
        <v>-0.30654724947224632</v>
      </c>
      <c r="J47" s="2">
        <v>0.33511806727985471</v>
      </c>
    </row>
    <row r="48" spans="1:10" x14ac:dyDescent="0.25">
      <c r="A48" s="2">
        <v>-0.35220704822261711</v>
      </c>
      <c r="B48" s="2">
        <v>0.27845266436221389</v>
      </c>
      <c r="C48" s="2">
        <v>2.6765269288623932E-2</v>
      </c>
      <c r="D48" s="2">
        <v>-0.60008432399002987</v>
      </c>
      <c r="E48" s="2">
        <v>1.7366802314212215</v>
      </c>
      <c r="F48" s="2">
        <v>-0.24369381431419743</v>
      </c>
      <c r="G48" s="2">
        <v>1.9575408592424102</v>
      </c>
      <c r="H48" s="2">
        <v>0.73911644449025227</v>
      </c>
      <c r="I48" s="2">
        <v>0.2251480648218997</v>
      </c>
      <c r="J48" s="2">
        <v>7.842301911965685E-2</v>
      </c>
    </row>
    <row r="49" spans="1:10" x14ac:dyDescent="0.25">
      <c r="A49" s="2">
        <v>-1.9984557869107914E-2</v>
      </c>
      <c r="B49" s="2">
        <v>-0.39076340466326015</v>
      </c>
      <c r="C49" s="2">
        <v>-0.47624783901372075</v>
      </c>
      <c r="D49" s="2">
        <v>0.24083562715782975</v>
      </c>
      <c r="E49" s="2">
        <v>-0.3657172594347487</v>
      </c>
      <c r="F49" s="2">
        <v>0.74047586012484112</v>
      </c>
      <c r="G49" s="2">
        <v>-0.27290449262308003</v>
      </c>
      <c r="H49" s="2">
        <v>-0.25984861787423819</v>
      </c>
      <c r="I49" s="2">
        <v>-8.2966776674058093E-2</v>
      </c>
      <c r="J49" s="2">
        <v>0.27102349251957325</v>
      </c>
    </row>
    <row r="50" spans="1:10" x14ac:dyDescent="0.25">
      <c r="A50" s="2">
        <v>-0.27772655808328384</v>
      </c>
      <c r="B50" s="2">
        <v>0.25926925862184169</v>
      </c>
      <c r="C50" s="2">
        <v>0.28835940393704423</v>
      </c>
      <c r="D50" s="2">
        <v>-0.28148073355928083</v>
      </c>
      <c r="E50" s="2">
        <v>2.1191347328837815</v>
      </c>
      <c r="F50" s="2">
        <v>-8.7060124524496019E-2</v>
      </c>
      <c r="G50" s="2">
        <v>-5.0667616637779869E-2</v>
      </c>
      <c r="H50" s="2">
        <v>-0.28789736242425773</v>
      </c>
      <c r="I50" s="2">
        <v>-4.9966882556886145E-2</v>
      </c>
      <c r="J50" s="2">
        <v>-7.9692952138195702E-2</v>
      </c>
    </row>
    <row r="51" spans="1:10" x14ac:dyDescent="0.25">
      <c r="A51" s="2">
        <v>0.53794471205327687</v>
      </c>
      <c r="B51" s="2">
        <v>-1.2186176380114057E-2</v>
      </c>
      <c r="C51" s="2">
        <v>0.54941631246025624</v>
      </c>
      <c r="D51" s="2">
        <v>0.5580646290751784</v>
      </c>
      <c r="E51" s="2">
        <v>-0.53088658081108175</v>
      </c>
      <c r="F51" s="2">
        <v>-0.45237801967861091</v>
      </c>
      <c r="G51" s="2">
        <v>2.2731869900982863E-2</v>
      </c>
      <c r="H51" s="2">
        <v>-0.3471139588811531</v>
      </c>
      <c r="I51" s="2">
        <v>0.16350208577729711</v>
      </c>
      <c r="J51" s="2">
        <v>0.40718480035745591</v>
      </c>
    </row>
    <row r="52" spans="1:10" x14ac:dyDescent="0.25">
      <c r="A52" s="2">
        <v>-0.29080389019441433</v>
      </c>
      <c r="B52" s="2">
        <v>-0.41242758636041821</v>
      </c>
      <c r="C52" s="2">
        <v>-2.7679009033586943E-2</v>
      </c>
      <c r="D52" s="2">
        <v>0.53693303732499875</v>
      </c>
      <c r="E52" s="2">
        <v>-0.42405208811972073</v>
      </c>
      <c r="F52" s="2">
        <v>1.3812027733211176</v>
      </c>
      <c r="G52" s="2">
        <v>0.49111649951483866</v>
      </c>
      <c r="H52" s="2">
        <v>2.0644092381208137</v>
      </c>
      <c r="I52" s="2">
        <v>-0.22564968027284957</v>
      </c>
      <c r="J52" s="2">
        <v>-0.382773636156157</v>
      </c>
    </row>
    <row r="53" spans="1:10" x14ac:dyDescent="0.25">
      <c r="A53" s="2">
        <v>0.72080676189072046</v>
      </c>
      <c r="B53" s="2">
        <v>-0.35918901344986781</v>
      </c>
      <c r="C53" s="2">
        <v>-0.34828088660296297</v>
      </c>
      <c r="D53" s="2">
        <v>-0.5418879841952855</v>
      </c>
      <c r="E53" s="2">
        <v>2.9864619814018476</v>
      </c>
      <c r="F53" s="2">
        <v>-0.84077719132692763</v>
      </c>
      <c r="G53" s="2">
        <v>0.10847095819411604</v>
      </c>
      <c r="H53" s="2">
        <v>-0.25741898262045243</v>
      </c>
      <c r="I53" s="2">
        <v>-0.12306875984502576</v>
      </c>
      <c r="J53" s="2">
        <v>-0.30221890666507822</v>
      </c>
    </row>
    <row r="54" spans="1:10" x14ac:dyDescent="0.25">
      <c r="A54" s="2">
        <v>-0.16261921743354918</v>
      </c>
      <c r="B54" s="2">
        <v>0.82060054726067622</v>
      </c>
      <c r="C54" s="2">
        <v>-0.56525020426960104</v>
      </c>
      <c r="D54" s="2">
        <v>-0.63119138400417796</v>
      </c>
      <c r="E54" s="2">
        <v>-0.26349784848930263</v>
      </c>
      <c r="F54" s="2">
        <v>1.6843384800907055</v>
      </c>
      <c r="G54" s="2">
        <v>-7.6664203765863498E-2</v>
      </c>
      <c r="H54" s="2">
        <v>-5.6280488088040405E-2</v>
      </c>
      <c r="I54" s="2">
        <v>0.32676164067150981</v>
      </c>
      <c r="J54" s="2">
        <v>0.76182690709831236</v>
      </c>
    </row>
    <row r="55" spans="1:10" x14ac:dyDescent="0.25">
      <c r="A55" s="2">
        <v>0.17019827319479239</v>
      </c>
      <c r="B55" s="2">
        <v>0.22628166979755482</v>
      </c>
      <c r="C55" s="2">
        <v>1.1531395837515053</v>
      </c>
      <c r="D55" s="2">
        <v>3.8628399842891583</v>
      </c>
      <c r="E55" s="2">
        <v>1.5799041547432321E-2</v>
      </c>
      <c r="F55" s="2">
        <v>-0.29068072450439353</v>
      </c>
      <c r="G55" s="2">
        <v>-0.4293106207416062</v>
      </c>
      <c r="H55" s="2">
        <v>-0.18289987540419328</v>
      </c>
      <c r="I55" s="2">
        <v>-0.12094353126874292</v>
      </c>
      <c r="J55" s="2">
        <v>-3.0916081556297194E-2</v>
      </c>
    </row>
    <row r="56" spans="1:10" x14ac:dyDescent="0.25">
      <c r="A56" s="2">
        <v>-0.2090760539805753</v>
      </c>
      <c r="B56" s="2">
        <v>0.65619441057507299</v>
      </c>
      <c r="C56" s="2">
        <v>-0.11948230524996016</v>
      </c>
      <c r="D56" s="2">
        <v>0.16810926768683962</v>
      </c>
      <c r="E56" s="2">
        <v>-0.61395506973205449</v>
      </c>
      <c r="F56" s="2">
        <v>0.88601168715591194</v>
      </c>
      <c r="G56" s="2">
        <v>-0.46745524046427284</v>
      </c>
      <c r="H56" s="2">
        <v>-7.0340810600457271E-2</v>
      </c>
      <c r="I56" s="2">
        <v>0.2868092802562327</v>
      </c>
      <c r="J56" s="2">
        <v>-0.58995882091495155</v>
      </c>
    </row>
    <row r="57" spans="1:10" x14ac:dyDescent="0.25">
      <c r="A57" s="2">
        <v>-0.17935123444441864</v>
      </c>
      <c r="B57" s="2">
        <v>-0.71811423957365506</v>
      </c>
      <c r="C57" s="2">
        <v>-0.57875207765798575</v>
      </c>
      <c r="D57" s="2">
        <v>-0.27332611635945375</v>
      </c>
      <c r="E57" s="2">
        <v>1.3369227822229528</v>
      </c>
      <c r="F57" s="2">
        <v>0.42630957127806679</v>
      </c>
      <c r="G57" s="2">
        <v>1.0932257066398072</v>
      </c>
      <c r="H57" s="2">
        <v>0.30978734930305396</v>
      </c>
      <c r="I57" s="2">
        <v>-0.32733887084799201</v>
      </c>
      <c r="J57" s="2">
        <v>0.52979871041062543</v>
      </c>
    </row>
    <row r="58" spans="1:10" x14ac:dyDescent="0.25">
      <c r="A58" s="2">
        <v>0.73579291270752256</v>
      </c>
      <c r="B58" s="2">
        <v>-0.185628188726359</v>
      </c>
      <c r="C58" s="2">
        <v>0.40671940717003807</v>
      </c>
      <c r="D58" s="2">
        <v>0.49179328717689297</v>
      </c>
      <c r="E58" s="2">
        <v>-0.28744851124685972</v>
      </c>
      <c r="F58" s="2">
        <v>0.25582936593478395</v>
      </c>
      <c r="G58" s="2">
        <v>0.12250556108769989</v>
      </c>
      <c r="H58" s="2">
        <v>-0.16203815320985693</v>
      </c>
      <c r="I58" s="2">
        <v>0.47891284074335999</v>
      </c>
      <c r="J58" s="2">
        <v>0.16781289799698973</v>
      </c>
    </row>
    <row r="59" spans="1:10" x14ac:dyDescent="0.25">
      <c r="A59" s="2">
        <v>8.949609568152718E-2</v>
      </c>
      <c r="B59" s="2">
        <v>0.64678729605935559</v>
      </c>
      <c r="C59" s="2">
        <v>2.1554034106969002</v>
      </c>
      <c r="D59" s="2">
        <v>-0.71152426372594835</v>
      </c>
      <c r="E59" s="2">
        <v>1.3427368552134926</v>
      </c>
      <c r="F59" s="2">
        <v>-0.54987826426815656</v>
      </c>
      <c r="G59" s="2">
        <v>-0.18244127109747685</v>
      </c>
      <c r="H59" s="2">
        <v>0.5010242506917405</v>
      </c>
      <c r="I59" s="2">
        <v>-0.24278836211119051</v>
      </c>
      <c r="J59" s="2">
        <v>0.73642369384301964</v>
      </c>
    </row>
    <row r="60" spans="1:10" x14ac:dyDescent="0.25">
      <c r="A60" s="2">
        <v>-0.40975712920613888</v>
      </c>
      <c r="B60" s="2">
        <v>0.65733769347436188</v>
      </c>
      <c r="C60" s="2">
        <v>-7.3099997257367724E-2</v>
      </c>
      <c r="D60" s="2">
        <v>1.8019364848951518</v>
      </c>
      <c r="E60" s="2">
        <v>-0.15280845238755816</v>
      </c>
      <c r="F60" s="2">
        <v>-0.32891502902262654</v>
      </c>
      <c r="G60" s="2">
        <v>-0.10631726715360415</v>
      </c>
      <c r="H60" s="2">
        <v>-0.3004754528446224</v>
      </c>
      <c r="I60" s="2">
        <v>0.17856937504671766</v>
      </c>
      <c r="J60" s="2">
        <v>-0.44582608041771821</v>
      </c>
    </row>
    <row r="61" spans="1:10" x14ac:dyDescent="0.25">
      <c r="A61" s="2">
        <v>-0.5713965760626083</v>
      </c>
      <c r="B61" s="2">
        <v>0.38137040138719491</v>
      </c>
      <c r="C61" s="2">
        <v>-7.9695917440124692E-2</v>
      </c>
      <c r="D61" s="2">
        <v>-0.58175596107465988</v>
      </c>
      <c r="E61" s="2">
        <v>-1.1598583734478749</v>
      </c>
      <c r="F61" s="2">
        <v>-4.2730311825480954E-2</v>
      </c>
      <c r="G61" s="2">
        <v>-0.24600840392912721</v>
      </c>
      <c r="H61" s="2">
        <v>-0.34851878925723562</v>
      </c>
      <c r="I61" s="2">
        <v>0.11031480124032447</v>
      </c>
      <c r="J61" s="2">
        <v>0.28056222483386306</v>
      </c>
    </row>
    <row r="62" spans="1:10" x14ac:dyDescent="0.25">
      <c r="A62" s="2">
        <v>1.7695413266357423</v>
      </c>
      <c r="B62" s="2">
        <v>0.43669900194847078</v>
      </c>
      <c r="C62" s="2">
        <v>-0.27331811833987513</v>
      </c>
      <c r="D62" s="2">
        <v>1.279111677721005</v>
      </c>
      <c r="E62" s="2">
        <v>-2.2782057803052651</v>
      </c>
      <c r="F62" s="2">
        <v>1.1968212756786043</v>
      </c>
      <c r="G62" s="2">
        <v>0.13747286069560016</v>
      </c>
      <c r="H62" s="2">
        <v>0.83487938278113782</v>
      </c>
      <c r="I62" s="2">
        <v>-0.29621115642591878</v>
      </c>
      <c r="J62" s="2">
        <v>-4.9347223817061837E-2</v>
      </c>
    </row>
    <row r="63" spans="1:10" x14ac:dyDescent="0.25">
      <c r="A63" s="2">
        <v>0.23996700061733992</v>
      </c>
      <c r="B63" s="2">
        <v>-0.24901327532211298</v>
      </c>
      <c r="C63" s="2">
        <v>0.35584901217079806</v>
      </c>
      <c r="D63" s="2">
        <v>-0.47908302383329066</v>
      </c>
      <c r="E63" s="2">
        <v>-1.4239355237701021</v>
      </c>
      <c r="F63" s="2">
        <v>-0.21625141873202205</v>
      </c>
      <c r="G63" s="2">
        <v>0.36044492987545668</v>
      </c>
      <c r="H63" s="2">
        <v>-0.40902020119138127</v>
      </c>
      <c r="I63" s="2">
        <v>0.29991311405471199</v>
      </c>
      <c r="J63" s="2">
        <v>-0.10890554987113914</v>
      </c>
    </row>
    <row r="64" spans="1:10" x14ac:dyDescent="0.25">
      <c r="A64" s="2">
        <v>0.32012062900152399</v>
      </c>
      <c r="B64" s="2">
        <v>-0.20403680085942127</v>
      </c>
      <c r="C64" s="2">
        <v>-6.4256157241370723E-2</v>
      </c>
      <c r="D64" s="2">
        <v>-0.50210508477459215</v>
      </c>
      <c r="E64" s="2">
        <v>-1.41909001645584</v>
      </c>
      <c r="F64" s="2">
        <v>0.11875865365371457</v>
      </c>
      <c r="G64" s="2">
        <v>0.15724922383010356</v>
      </c>
      <c r="H64" s="2">
        <v>-0.31372712629284411</v>
      </c>
      <c r="I64" s="2">
        <v>2.5247437373699791E-2</v>
      </c>
      <c r="J64" s="2">
        <v>-0.52527218490288818</v>
      </c>
    </row>
    <row r="65" spans="1:10" x14ac:dyDescent="0.25">
      <c r="A65" s="2">
        <v>-0.38207740284078234</v>
      </c>
      <c r="B65" s="2">
        <v>0.55940111933536685</v>
      </c>
      <c r="C65" s="2">
        <v>-0.48745271037205112</v>
      </c>
      <c r="D65" s="2">
        <v>2.2967451565452706</v>
      </c>
      <c r="E65" s="2">
        <v>31.407468442857908</v>
      </c>
      <c r="F65" s="2">
        <v>0.24621127837512322</v>
      </c>
      <c r="G65" s="2">
        <v>-0.28177187624983852</v>
      </c>
      <c r="H65" s="2">
        <v>1.630384976547572</v>
      </c>
      <c r="I65" s="2">
        <v>-0.12546455485494956</v>
      </c>
      <c r="J65" s="2">
        <v>0.54278872025667102</v>
      </c>
    </row>
    <row r="66" spans="1:10" x14ac:dyDescent="0.25">
      <c r="A66" s="2">
        <v>4.9702703948096449E-2</v>
      </c>
      <c r="B66" s="2">
        <v>-0.53731013846893205</v>
      </c>
      <c r="C66" s="2">
        <v>1.2088638120723914</v>
      </c>
      <c r="D66" s="2">
        <v>-0.33913983599527242</v>
      </c>
      <c r="E66" s="2">
        <v>-0.11426679573511613</v>
      </c>
      <c r="F66" s="2">
        <v>-0.22352000494760071</v>
      </c>
      <c r="G66" s="2">
        <v>-0.4125596173609099</v>
      </c>
      <c r="H66" s="2">
        <v>0.39400236994375859</v>
      </c>
      <c r="I66" s="2">
        <v>0.25496126913498457</v>
      </c>
      <c r="J66" s="2">
        <v>-0.20060946649098754</v>
      </c>
    </row>
    <row r="67" spans="1:10" x14ac:dyDescent="0.25">
      <c r="A67" s="2">
        <v>0.56456005621615046</v>
      </c>
      <c r="B67" s="2">
        <v>0.83838121957519263</v>
      </c>
      <c r="C67" s="2">
        <v>-0.10616822708495323</v>
      </c>
      <c r="D67" s="2">
        <v>-0.13868989808379517</v>
      </c>
      <c r="E67" s="2">
        <v>-0.80959870202517137</v>
      </c>
      <c r="F67" s="2">
        <v>-1.0080855359926602</v>
      </c>
      <c r="G67" s="2">
        <v>0.48694456282380133</v>
      </c>
      <c r="H67" s="2">
        <v>-0.32119566415937956</v>
      </c>
      <c r="I67" s="2">
        <v>-0.14985871646828156</v>
      </c>
      <c r="J67" s="2">
        <v>1.1688736737652268</v>
      </c>
    </row>
    <row r="68" spans="1:10" x14ac:dyDescent="0.25">
      <c r="A68" s="2">
        <v>-0.27758839065667873</v>
      </c>
      <c r="B68" s="2">
        <v>-0.48670605560920471</v>
      </c>
      <c r="C68" s="2">
        <v>4.6006709954544464E-2</v>
      </c>
      <c r="D68" s="2">
        <v>0.66496247062610014</v>
      </c>
      <c r="E68" s="2">
        <v>0.92872335543669127</v>
      </c>
      <c r="F68" s="2">
        <v>-222.32362304956351</v>
      </c>
      <c r="G68" s="2">
        <v>0.48136480724904057</v>
      </c>
      <c r="H68" s="2">
        <v>-0.48355173527715306</v>
      </c>
      <c r="I68" s="2">
        <v>0.13745512664954021</v>
      </c>
      <c r="J68" s="2">
        <v>0.15333204638823128</v>
      </c>
    </row>
    <row r="69" spans="1:10" x14ac:dyDescent="0.25">
      <c r="A69" s="2">
        <v>-0.51318884935402898</v>
      </c>
      <c r="B69" s="2">
        <v>0.26147827021702835</v>
      </c>
      <c r="C69" s="2">
        <v>-9.4233747518119498E-2</v>
      </c>
      <c r="D69" s="2">
        <v>0.42848317816010839</v>
      </c>
      <c r="E69" s="2">
        <v>-0.48110963021007846</v>
      </c>
      <c r="F69" s="2">
        <v>-0.31422138179199732</v>
      </c>
      <c r="G69" s="2">
        <v>-0.45642391311445757</v>
      </c>
      <c r="H69" s="2">
        <v>0.41483745813505851</v>
      </c>
      <c r="I69" s="2">
        <v>-0.11864734093385321</v>
      </c>
      <c r="J69" s="2">
        <v>-0.45683232592172729</v>
      </c>
    </row>
    <row r="70" spans="1:10" x14ac:dyDescent="0.25">
      <c r="A70" s="2">
        <v>0.89074416004574608</v>
      </c>
      <c r="B70" s="2">
        <v>-0.34320238665017927</v>
      </c>
      <c r="C70" s="2">
        <v>-0.49803496754572463</v>
      </c>
      <c r="D70" s="2">
        <v>-0.42225845413069846</v>
      </c>
      <c r="E70" s="2">
        <v>3.2371801618750466</v>
      </c>
      <c r="F70" s="2">
        <v>0.39135283577794561</v>
      </c>
      <c r="G70" s="2">
        <v>1.1431534704816304</v>
      </c>
      <c r="H70" s="2">
        <v>0.32952758017415767</v>
      </c>
      <c r="I70" s="2">
        <v>-3.8286617922207195E-2</v>
      </c>
      <c r="J70" s="2">
        <v>0.28173329753133519</v>
      </c>
    </row>
    <row r="71" spans="1:10" x14ac:dyDescent="0.25">
      <c r="A71" s="2">
        <v>-0.49083487538529086</v>
      </c>
      <c r="B71" s="2">
        <v>-0.41168348613585509</v>
      </c>
      <c r="C71" s="2">
        <v>1.7323969423538685</v>
      </c>
      <c r="D71" s="2">
        <v>0.39300515978830036</v>
      </c>
      <c r="E71" s="2">
        <v>-0.49645907384098437</v>
      </c>
      <c r="F71" s="2">
        <v>-0.83865296979264825</v>
      </c>
      <c r="G71" s="2">
        <v>-0.35443923144390321</v>
      </c>
      <c r="H71" s="2">
        <v>0.18747451118936426</v>
      </c>
      <c r="I71" s="2">
        <v>-8.905362459787089E-2</v>
      </c>
      <c r="J71" s="2">
        <v>0.36426167619759275</v>
      </c>
    </row>
    <row r="72" spans="1:10" x14ac:dyDescent="0.25">
      <c r="A72" s="2">
        <v>0.2660799880084106</v>
      </c>
      <c r="B72" s="2">
        <v>4.3732529276694256</v>
      </c>
      <c r="C72" s="2">
        <v>-0.5143421994487809</v>
      </c>
      <c r="D72" s="2">
        <v>-0.31269151272055495</v>
      </c>
      <c r="E72" s="2">
        <v>0.55642423292871768</v>
      </c>
      <c r="F72" s="2">
        <v>4.6650316617428711</v>
      </c>
      <c r="G72" s="2">
        <v>0.1281010428219399</v>
      </c>
      <c r="H72" s="2">
        <v>-6.2438836242392035E-2</v>
      </c>
      <c r="I72" s="2">
        <v>0.39496000888003424</v>
      </c>
      <c r="J72" s="2">
        <v>-0.55100939705948471</v>
      </c>
    </row>
    <row r="73" spans="1:10" x14ac:dyDescent="0.25">
      <c r="A73" s="2">
        <v>-0.41515995328984562</v>
      </c>
      <c r="B73" s="2">
        <v>-0.5042863657927843</v>
      </c>
      <c r="C73" s="2">
        <v>0.45434765089854146</v>
      </c>
      <c r="D73" s="2">
        <v>1.1119769030126998</v>
      </c>
      <c r="E73" s="2">
        <v>-1.1338292869370448</v>
      </c>
      <c r="F73" s="2">
        <v>-0.21719648516389634</v>
      </c>
      <c r="G73" s="2">
        <v>0.22165719618427387</v>
      </c>
      <c r="H73" s="2">
        <v>-2.9586882836983266E-2</v>
      </c>
      <c r="I73" s="2">
        <v>-0.1791579523985809</v>
      </c>
      <c r="J73" s="2">
        <v>1.8328945647873962</v>
      </c>
    </row>
    <row r="74" spans="1:10" x14ac:dyDescent="0.25">
      <c r="A74" s="2">
        <v>0.92642941154049041</v>
      </c>
      <c r="B74" s="2">
        <v>0.10067960199426099</v>
      </c>
      <c r="C74" s="2">
        <v>0.3720076993860294</v>
      </c>
      <c r="D74" s="2">
        <v>-0.92382655155440996</v>
      </c>
      <c r="E74" s="2">
        <v>-11.255692708186933</v>
      </c>
      <c r="F74" s="2">
        <v>0.33816033430424697</v>
      </c>
      <c r="G74" s="2">
        <v>3.1840871530377249E-2</v>
      </c>
      <c r="H74" s="2">
        <v>-0.38325258258549477</v>
      </c>
      <c r="I74" s="2">
        <v>-0.22453482290964141</v>
      </c>
      <c r="J74" s="2">
        <v>-0.2422995623580286</v>
      </c>
    </row>
    <row r="75" spans="1:10" x14ac:dyDescent="0.25">
      <c r="A75" s="2">
        <v>0.42047778664132107</v>
      </c>
      <c r="B75" s="2">
        <v>-0.48743902397993588</v>
      </c>
      <c r="C75" s="2">
        <v>8.0154149215416512E-2</v>
      </c>
      <c r="D75" s="2">
        <v>5.1859747671305287</v>
      </c>
      <c r="E75" s="2">
        <v>-0.45449414954494471</v>
      </c>
      <c r="F75" s="2">
        <v>-3.479217726510047E-2</v>
      </c>
      <c r="G75" s="2">
        <v>0.62851415754886486</v>
      </c>
      <c r="H75" s="2">
        <v>1.088791800351359</v>
      </c>
      <c r="I75" s="2">
        <v>0.39048172428612127</v>
      </c>
      <c r="J75" s="2">
        <v>1.6900663119810311E-2</v>
      </c>
    </row>
    <row r="76" spans="1:10" x14ac:dyDescent="0.25">
      <c r="A76" s="2">
        <v>7.3147494462394491E-2</v>
      </c>
      <c r="B76" s="2">
        <v>0.65227930633843445</v>
      </c>
      <c r="C76" s="2">
        <v>-0.49652867733412231</v>
      </c>
      <c r="D76" s="2">
        <v>-0.34599004019268503</v>
      </c>
      <c r="E76" s="2">
        <v>1.1566489951838914</v>
      </c>
      <c r="F76" s="2">
        <v>-0.28511489333008844</v>
      </c>
      <c r="G76" s="2">
        <v>-0.3315814140590404</v>
      </c>
      <c r="H76" s="2">
        <v>-0.44892372937898256</v>
      </c>
      <c r="I76" s="2">
        <v>-0.37291625911139253</v>
      </c>
      <c r="J76" s="2">
        <v>-0.48059514037259549</v>
      </c>
    </row>
    <row r="77" spans="1:10" x14ac:dyDescent="0.25">
      <c r="A77" s="2">
        <v>-0.56887904514154775</v>
      </c>
      <c r="B77" s="2">
        <v>3.462564181728692E-3</v>
      </c>
      <c r="C77" s="2">
        <v>-0.16977303642909775</v>
      </c>
      <c r="D77" s="2">
        <v>0.46830626716369606</v>
      </c>
      <c r="E77" s="2">
        <v>-0.12756967075703274</v>
      </c>
      <c r="F77" s="2">
        <v>7.190986027950344E-2</v>
      </c>
      <c r="G77" s="2">
        <v>-0.66675522366923545</v>
      </c>
      <c r="H77" s="2">
        <v>-0.11713933404887034</v>
      </c>
      <c r="I77" s="2">
        <v>0.40362946992239707</v>
      </c>
      <c r="J77" s="2">
        <v>0.21990244920849264</v>
      </c>
    </row>
    <row r="78" spans="1:10" x14ac:dyDescent="0.25">
      <c r="A78" s="2">
        <v>0.63827721937063642</v>
      </c>
      <c r="B78" s="2">
        <v>7.9339287027244063E-2</v>
      </c>
      <c r="C78" s="2">
        <v>0.86847991428426186</v>
      </c>
      <c r="D78" s="2">
        <v>0.67009210004279174</v>
      </c>
      <c r="E78" s="2">
        <v>-0.16911816296881846</v>
      </c>
      <c r="F78" s="2">
        <v>0.15822669936572586</v>
      </c>
      <c r="G78" s="2">
        <v>0.32354909745711491</v>
      </c>
      <c r="H78" s="2">
        <v>-1.0732667684948376</v>
      </c>
      <c r="I78" s="2">
        <v>3.4657608169130431E-2</v>
      </c>
      <c r="J78" s="2">
        <v>0.25011616276610105</v>
      </c>
    </row>
    <row r="79" spans="1:10" x14ac:dyDescent="0.25">
      <c r="A79" s="2">
        <v>0.4649786665243032</v>
      </c>
      <c r="B79" s="2">
        <v>0.43880847991137983</v>
      </c>
      <c r="C79" s="2">
        <v>-0.40809962653652126</v>
      </c>
      <c r="D79" s="2">
        <v>-0.75914196089449082</v>
      </c>
      <c r="E79" s="2">
        <v>-9.467222201732034E-2</v>
      </c>
      <c r="F79" s="2">
        <v>0.11298282024329573</v>
      </c>
      <c r="G79" s="2">
        <v>2.5091984667376495</v>
      </c>
      <c r="H79" s="2">
        <v>-15.246029851653772</v>
      </c>
      <c r="I79" s="2">
        <v>0.19202299095046974</v>
      </c>
      <c r="J79" s="2">
        <v>0.45251659514756692</v>
      </c>
    </row>
    <row r="80" spans="1:10" x14ac:dyDescent="0.25">
      <c r="A80" s="2">
        <v>0.190072600837115</v>
      </c>
      <c r="B80" s="2">
        <v>-0.11474199930620751</v>
      </c>
      <c r="C80" s="2">
        <v>0.79851595247229312</v>
      </c>
      <c r="D80" s="2">
        <v>3.6233971010409398</v>
      </c>
      <c r="E80" s="2">
        <v>-0.49247804992115446</v>
      </c>
      <c r="F80" s="2">
        <v>-7.7131884193342548E-2</v>
      </c>
      <c r="G80" s="2">
        <v>-0.28618216869538127</v>
      </c>
      <c r="H80" s="2">
        <v>0.19749048947085024</v>
      </c>
      <c r="I80" s="2">
        <v>-3.092073367521464E-2</v>
      </c>
      <c r="J80" s="2">
        <v>-0.43386652527012759</v>
      </c>
    </row>
    <row r="81" spans="1:10" x14ac:dyDescent="0.25">
      <c r="A81" s="2">
        <v>-0.36721126221866035</v>
      </c>
      <c r="B81" s="2">
        <v>-0.20133692815075691</v>
      </c>
      <c r="C81" s="2">
        <v>-1.3469097378797992E-3</v>
      </c>
      <c r="D81" s="2">
        <v>8.3574617688826611E-2</v>
      </c>
      <c r="E81" s="2">
        <v>-0.99536708867091217</v>
      </c>
      <c r="F81" s="2">
        <v>0.54024566827839937</v>
      </c>
      <c r="G81" s="2">
        <v>-0.14841173883155431</v>
      </c>
      <c r="H81" s="2">
        <v>0.2562753352795677</v>
      </c>
      <c r="I81" s="2">
        <v>-0.21293854517472849</v>
      </c>
      <c r="J81" s="2">
        <v>0.29711818455668243</v>
      </c>
    </row>
    <row r="82" spans="1:10" x14ac:dyDescent="0.25">
      <c r="A82" s="2">
        <v>0.11044731042837977</v>
      </c>
      <c r="B82" s="2">
        <v>-0.22370980682033295</v>
      </c>
      <c r="C82" s="2">
        <v>0.33172491789772912</v>
      </c>
      <c r="D82" s="2">
        <v>-0.4179513220854269</v>
      </c>
      <c r="E82" s="2">
        <v>147.68540472675826</v>
      </c>
      <c r="F82" s="2">
        <v>-0.51847428764050629</v>
      </c>
      <c r="G82" s="2">
        <v>0.14574035239927388</v>
      </c>
      <c r="H82" s="2">
        <v>0.12620098997607382</v>
      </c>
      <c r="I82" s="2">
        <v>0.13214983060641503</v>
      </c>
      <c r="J82" s="2">
        <v>0.32489527027785065</v>
      </c>
    </row>
    <row r="83" spans="1:10" x14ac:dyDescent="0.25">
      <c r="A83" s="2">
        <v>-0.36946217475409104</v>
      </c>
      <c r="B83" s="2">
        <v>1.0850727604927162</v>
      </c>
      <c r="C83" s="2">
        <v>-0.20669065204163631</v>
      </c>
      <c r="D83" s="2">
        <v>0.35360906922445079</v>
      </c>
      <c r="E83" s="2">
        <v>3.2520856442854469</v>
      </c>
      <c r="F83" s="2">
        <v>-0.58573645831585508</v>
      </c>
      <c r="G83" s="2">
        <v>0.18293996620238007</v>
      </c>
      <c r="H83" s="2">
        <v>-0.45527093762164161</v>
      </c>
      <c r="I83" s="2">
        <v>9.7254585261223797E-2</v>
      </c>
      <c r="J83" s="2">
        <v>-0.14940257497704368</v>
      </c>
    </row>
    <row r="84" spans="1:10" x14ac:dyDescent="0.25">
      <c r="A84" s="2">
        <v>0.71997593194441456</v>
      </c>
      <c r="B84" s="2">
        <v>-0.25189158362835584</v>
      </c>
      <c r="C84" s="2">
        <v>-0.61945027132860875</v>
      </c>
      <c r="D84" s="2">
        <v>-0.2119094073744425</v>
      </c>
      <c r="E84" s="2">
        <v>-0.89636632321708531</v>
      </c>
      <c r="F84" s="2">
        <v>1.7554896042037611</v>
      </c>
      <c r="G84" s="2">
        <v>-0.64238181317096266</v>
      </c>
      <c r="H84" s="2">
        <v>1.1857924196065415</v>
      </c>
      <c r="I84" s="2">
        <v>2.0172214457041274E-2</v>
      </c>
      <c r="J84" s="2">
        <v>-0.22676344183539648</v>
      </c>
    </row>
    <row r="85" spans="1:10" x14ac:dyDescent="0.25">
      <c r="A85" s="2">
        <v>-0.72543473541758074</v>
      </c>
      <c r="B85" s="2">
        <v>-0.10952150834495371</v>
      </c>
      <c r="C85" s="2">
        <v>1.4036647833514198</v>
      </c>
      <c r="D85" s="2">
        <v>-0.21193156449648146</v>
      </c>
      <c r="E85" s="2">
        <v>4.5183107289908655</v>
      </c>
      <c r="F85" s="2">
        <v>0.15553401022875488</v>
      </c>
      <c r="G85" s="2">
        <v>-0.86185858155877837</v>
      </c>
      <c r="H85" s="2">
        <v>4.0925379037272086E-2</v>
      </c>
      <c r="I85" s="2">
        <v>0.13617439842325113</v>
      </c>
      <c r="J85" s="2">
        <v>0.24606799755174411</v>
      </c>
    </row>
    <row r="86" spans="1:10" x14ac:dyDescent="0.25">
      <c r="A86" s="2">
        <v>2.8059754775273964</v>
      </c>
      <c r="B86" s="2">
        <v>-0.44094595956724847</v>
      </c>
      <c r="C86" s="2">
        <v>0.36369659687743644</v>
      </c>
      <c r="D86" s="2">
        <v>1.7147484436404508</v>
      </c>
      <c r="E86" s="2">
        <v>0.63994785095912476</v>
      </c>
      <c r="F86" s="2">
        <v>-0.30507262407525926</v>
      </c>
      <c r="G86" s="2">
        <v>5.0015856170973176</v>
      </c>
      <c r="H86" s="2">
        <v>-0.32912200624815591</v>
      </c>
      <c r="I86" s="2">
        <v>-0.11538589749855087</v>
      </c>
      <c r="J86" s="2">
        <v>0.14448702948376246</v>
      </c>
    </row>
    <row r="87" spans="1:10" x14ac:dyDescent="0.25">
      <c r="A87" s="2">
        <v>9.5663551196702737E-2</v>
      </c>
      <c r="B87" s="2">
        <v>0.15356035511478336</v>
      </c>
      <c r="C87" s="2">
        <v>-0.18982506051776757</v>
      </c>
      <c r="D87" s="2">
        <v>-0.36078083965600199</v>
      </c>
      <c r="E87" s="2">
        <v>-0.45340285995705837</v>
      </c>
      <c r="F87" s="2">
        <v>-0.42378918481058331</v>
      </c>
      <c r="G87" s="2">
        <v>1.5818000662436991</v>
      </c>
      <c r="H87" s="2">
        <v>-5.3216120974706432E-2</v>
      </c>
      <c r="I87" s="2">
        <v>-5.6640559260446213E-2</v>
      </c>
      <c r="J87" s="2">
        <v>-0.55423385617005316</v>
      </c>
    </row>
    <row r="88" spans="1:10" x14ac:dyDescent="0.25">
      <c r="A88" s="2">
        <v>-0.62477145652931876</v>
      </c>
      <c r="B88" s="2">
        <v>0.37717323227478411</v>
      </c>
      <c r="C88" s="2">
        <v>0.31059291476341777</v>
      </c>
      <c r="D88" s="2">
        <v>-0.15339205921449756</v>
      </c>
      <c r="E88" s="2">
        <v>8.9861139976501275E-2</v>
      </c>
      <c r="F88" s="2">
        <v>2.150661896024924</v>
      </c>
      <c r="G88" s="2">
        <v>-2.0525754187126728E-2</v>
      </c>
      <c r="H88" s="2">
        <v>0.20987583896798515</v>
      </c>
      <c r="I88" s="2">
        <v>9.0109121286077579E-2</v>
      </c>
      <c r="J88" s="2">
        <v>-7.4111676154947584E-2</v>
      </c>
    </row>
    <row r="89" spans="1:10" x14ac:dyDescent="0.25">
      <c r="A89" s="2">
        <v>-0.79230660476333037</v>
      </c>
      <c r="B89" s="2">
        <v>-0.46567264690370858</v>
      </c>
      <c r="C89" s="2">
        <v>-0.44036089173072224</v>
      </c>
      <c r="D89" s="2">
        <v>-0.29109366412842541</v>
      </c>
      <c r="E89" s="2">
        <v>0.80551034882662942</v>
      </c>
      <c r="F89" s="2">
        <v>-0.643297495411704</v>
      </c>
      <c r="G89" s="2">
        <v>-1.0374466168325214</v>
      </c>
      <c r="H89" s="2">
        <v>-0.16286123087309876</v>
      </c>
      <c r="I89" s="2">
        <v>-8.267843153717705E-2</v>
      </c>
      <c r="J89" s="2">
        <v>1.5923644676381878</v>
      </c>
    </row>
    <row r="90" spans="1:10" x14ac:dyDescent="0.25">
      <c r="A90" s="2">
        <v>8.3601707487776569</v>
      </c>
      <c r="B90" s="2">
        <v>0.30354174143128299</v>
      </c>
      <c r="C90" s="2">
        <v>3.079433541846632E-2</v>
      </c>
      <c r="D90" s="2">
        <v>0.25457268809020278</v>
      </c>
      <c r="E90" s="2">
        <v>-0.43714937248463964</v>
      </c>
      <c r="F90" s="2">
        <v>1.0319568680844458</v>
      </c>
      <c r="G90" s="2">
        <v>-27.227570352505605</v>
      </c>
      <c r="H90" s="2">
        <v>0.14253314916249879</v>
      </c>
      <c r="I90" s="2">
        <v>-3.1898146837430245E-2</v>
      </c>
      <c r="J90" s="2">
        <v>-0.1180835352682125</v>
      </c>
    </row>
    <row r="91" spans="1:10" x14ac:dyDescent="0.25">
      <c r="A91" s="2">
        <v>0.32965174289235549</v>
      </c>
      <c r="B91" s="2">
        <v>0.30801721325242831</v>
      </c>
      <c r="C91" s="2">
        <v>0.80262622813889895</v>
      </c>
      <c r="D91" s="2">
        <v>0.21004382275740627</v>
      </c>
      <c r="E91" s="2">
        <v>0.15026295969500525</v>
      </c>
      <c r="F91" s="2">
        <v>-0.21172770178687861</v>
      </c>
      <c r="G91" s="2">
        <v>-0.32666674169297238</v>
      </c>
      <c r="H91" s="2">
        <v>-0.49032020354183647</v>
      </c>
      <c r="I91" s="2">
        <v>-0.16321109330188291</v>
      </c>
      <c r="J91" s="2">
        <v>-8.7994630751766473E-2</v>
      </c>
    </row>
    <row r="92" spans="1:10" x14ac:dyDescent="0.25">
      <c r="A92" s="2">
        <v>-0.4635593136349237</v>
      </c>
      <c r="B92" s="2">
        <v>-0.63661991954157349</v>
      </c>
      <c r="C92" s="2">
        <v>-0.33932989147649167</v>
      </c>
      <c r="D92" s="2">
        <v>-0.5098268819352284</v>
      </c>
      <c r="E92" s="2">
        <v>0.36925248331819888</v>
      </c>
      <c r="F92" s="2">
        <v>0.40946786088850839</v>
      </c>
      <c r="G92" s="2">
        <v>0.60345494490842233</v>
      </c>
      <c r="H92" s="2">
        <v>0.65712076718051671</v>
      </c>
      <c r="I92" s="2">
        <v>0.24226685178092677</v>
      </c>
      <c r="J92" s="2">
        <v>-3.1097464065918488E-2</v>
      </c>
    </row>
    <row r="93" spans="1:10" x14ac:dyDescent="0.25">
      <c r="A93" s="2">
        <v>9.3359453079217739E-2</v>
      </c>
      <c r="B93" s="2">
        <v>2.3883062465576264</v>
      </c>
      <c r="C93" s="2">
        <v>0.35092102649582979</v>
      </c>
      <c r="D93" s="2">
        <v>1.5056155675210232</v>
      </c>
      <c r="E93" s="2">
        <v>-0.112127034162742</v>
      </c>
      <c r="F93" s="2">
        <v>0.57941174083484759</v>
      </c>
      <c r="G93" s="2">
        <v>-0.44480685211079563</v>
      </c>
      <c r="H93" s="2">
        <v>0.25473718608532775</v>
      </c>
      <c r="I93" s="2">
        <v>-0.19673761111926827</v>
      </c>
      <c r="J93" s="2">
        <v>0.15158307448977654</v>
      </c>
    </row>
    <row r="94" spans="1:10" x14ac:dyDescent="0.25">
      <c r="A94" s="2">
        <v>0.48274098314077291</v>
      </c>
      <c r="B94" s="2">
        <v>0.33417662764112865</v>
      </c>
      <c r="C94" s="2">
        <v>1.45145187820181E-2</v>
      </c>
      <c r="D94" s="2">
        <v>-0.32561575709796114</v>
      </c>
      <c r="E94" s="2">
        <v>0.4407875301373822</v>
      </c>
      <c r="F94" s="2">
        <v>-0.52672572981216814</v>
      </c>
      <c r="G94" s="2">
        <v>0.19274004528656247</v>
      </c>
      <c r="H94" s="2">
        <v>0.21806742902062368</v>
      </c>
      <c r="I94" s="2">
        <v>0.1969805353533462</v>
      </c>
      <c r="J94" s="2">
        <v>-0.21231724509085489</v>
      </c>
    </row>
    <row r="95" spans="1:10" x14ac:dyDescent="0.25">
      <c r="A95" s="2">
        <v>-0.36384306192666332</v>
      </c>
      <c r="B95" s="2">
        <v>-0.35702515249490724</v>
      </c>
      <c r="C95" s="2">
        <v>-0.50296230084171856</v>
      </c>
      <c r="D95" s="2">
        <v>0.53741074052253091</v>
      </c>
      <c r="E95" s="2">
        <v>-0.54544941018727322</v>
      </c>
      <c r="F95" s="2">
        <v>1.0094536953013153</v>
      </c>
      <c r="G95" s="2">
        <v>0.92580428342395793</v>
      </c>
      <c r="H95" s="2">
        <v>-0.85150396735600842</v>
      </c>
      <c r="I95" s="2">
        <v>6.230345045408308E-2</v>
      </c>
      <c r="J95" s="2">
        <v>0.2239683915773738</v>
      </c>
    </row>
    <row r="96" spans="1:10" x14ac:dyDescent="0.25">
      <c r="A96" s="2">
        <v>0.74096035574218833</v>
      </c>
      <c r="B96" s="2">
        <v>0.67938807342962326</v>
      </c>
      <c r="C96" s="2">
        <v>0.16057041702849123</v>
      </c>
      <c r="D96" s="2">
        <v>-0.37346929355416808</v>
      </c>
      <c r="E96" s="2">
        <v>-0.484930216643426</v>
      </c>
      <c r="F96" s="2">
        <v>-0.38623898212665797</v>
      </c>
      <c r="G96" s="2">
        <v>-0.44559993451007385</v>
      </c>
      <c r="H96" s="2">
        <v>-7.0009604944712769E-2</v>
      </c>
      <c r="I96" s="2">
        <v>0.14109139890429989</v>
      </c>
      <c r="J96" s="2">
        <v>-0.17270966739034319</v>
      </c>
    </row>
    <row r="97" spans="1:10" x14ac:dyDescent="0.25">
      <c r="A97" s="2">
        <v>-0.62210398148026835</v>
      </c>
      <c r="B97" s="2">
        <v>1.8830997979819464E-2</v>
      </c>
      <c r="C97" s="2">
        <v>0.16911782798960304</v>
      </c>
      <c r="D97" s="2">
        <v>-6.3485449469402794E-2</v>
      </c>
      <c r="E97" s="2">
        <v>0.580501503073657</v>
      </c>
      <c r="F97" s="2">
        <v>-0.26888793246213105</v>
      </c>
      <c r="G97" s="2">
        <v>0.28142117066871752</v>
      </c>
      <c r="H97" s="2">
        <v>1.9609351462127287</v>
      </c>
      <c r="I97" s="2">
        <v>-0.20545527349607495</v>
      </c>
      <c r="J97" s="2">
        <v>0.57031338410700949</v>
      </c>
    </row>
    <row r="98" spans="1:10" x14ac:dyDescent="0.25">
      <c r="A98" s="2">
        <v>0.98176565378215164</v>
      </c>
      <c r="B98" s="2">
        <v>-0.13371889222221017</v>
      </c>
      <c r="C98" s="2">
        <v>-2.5686926015427568E-2</v>
      </c>
      <c r="D98" s="2">
        <v>-0.36359225914625098</v>
      </c>
      <c r="E98" s="2">
        <v>0.77902404054225982</v>
      </c>
      <c r="F98" s="2">
        <v>0.51699742424032225</v>
      </c>
      <c r="G98" s="2">
        <v>0.52519122005816787</v>
      </c>
      <c r="H98" s="2">
        <v>1.0554455736093382</v>
      </c>
      <c r="I98" s="2">
        <v>0.25445786501891016</v>
      </c>
      <c r="J98" s="2">
        <v>-0.36900156457587624</v>
      </c>
    </row>
    <row r="99" spans="1:10" x14ac:dyDescent="0.25">
      <c r="A99" s="2">
        <v>0.47599768129899639</v>
      </c>
      <c r="B99" s="2">
        <v>-0.54911366159620112</v>
      </c>
      <c r="C99" s="2">
        <v>-0.15505481799153431</v>
      </c>
      <c r="D99" s="2">
        <v>0.78349561124250833</v>
      </c>
      <c r="E99" s="2">
        <v>0.20079396654012902</v>
      </c>
      <c r="F99" s="2">
        <v>-0.28779894691289581</v>
      </c>
      <c r="G99" s="2">
        <v>-0.68475734060986337</v>
      </c>
      <c r="H99" s="2">
        <v>-0.6635493454264757</v>
      </c>
      <c r="I99" s="2">
        <v>5.8467180114596853E-2</v>
      </c>
      <c r="J99" s="2">
        <v>1.4269220268046057E-2</v>
      </c>
    </row>
    <row r="100" spans="1:10" x14ac:dyDescent="0.25">
      <c r="A100" s="2">
        <v>-0.32389995836031538</v>
      </c>
      <c r="B100" s="2">
        <v>1.2241765420012405</v>
      </c>
      <c r="C100" s="2">
        <v>-0.29694288916787431</v>
      </c>
      <c r="D100" s="2">
        <v>0.35749900519735484</v>
      </c>
      <c r="E100" s="2">
        <v>-0.12264945831357868</v>
      </c>
      <c r="F100" s="2">
        <v>0.81886552691974113</v>
      </c>
      <c r="G100" s="2">
        <v>1.5910769743902649</v>
      </c>
      <c r="H100" s="2">
        <v>0.56126114886918022</v>
      </c>
      <c r="I100" s="2">
        <v>-0.29137898882197427</v>
      </c>
      <c r="J100" s="2">
        <v>-0.25920748917347269</v>
      </c>
    </row>
    <row r="101" spans="1:10" x14ac:dyDescent="0.25">
      <c r="A101" s="2">
        <v>-5.4029036391176503E-2</v>
      </c>
      <c r="B101" s="2">
        <v>0.13158664144908225</v>
      </c>
      <c r="C101" s="2">
        <v>7.5088960990181197E-2</v>
      </c>
      <c r="D101" s="2">
        <v>-0.12391227462838739</v>
      </c>
      <c r="E101" s="2">
        <v>-0.32055042609688167</v>
      </c>
      <c r="F101" s="2">
        <v>-0.46223090692336521</v>
      </c>
      <c r="G101" s="2">
        <v>-3.3308326010517891E-2</v>
      </c>
      <c r="H101" s="2">
        <v>1.3560818064180491</v>
      </c>
      <c r="I101" s="2">
        <v>0.10955920760777216</v>
      </c>
      <c r="J101" s="2">
        <v>1.3858860416065322</v>
      </c>
    </row>
    <row r="102" spans="1:10" x14ac:dyDescent="0.25">
      <c r="A102" s="2">
        <v>0.44463667821262082</v>
      </c>
      <c r="B102" s="2">
        <v>-0.25897587314542375</v>
      </c>
      <c r="C102" s="2">
        <v>0.10263679550526189</v>
      </c>
      <c r="D102" s="2">
        <v>0.59041415496495508</v>
      </c>
      <c r="E102" s="2">
        <v>1.0196270346154901</v>
      </c>
      <c r="F102" s="2">
        <v>-9.7707170772715138E-2</v>
      </c>
      <c r="G102" s="2">
        <v>-0.6086928801302629</v>
      </c>
      <c r="H102" s="2">
        <v>-0.41078640395078575</v>
      </c>
      <c r="I102" s="2">
        <v>-3.8214839083350945E-2</v>
      </c>
      <c r="J102" s="2">
        <v>-0.49692176118966963</v>
      </c>
    </row>
    <row r="103" spans="1:10" x14ac:dyDescent="0.25">
      <c r="A103" s="2">
        <v>-0.20590532677515766</v>
      </c>
      <c r="B103" s="2">
        <v>0.27941002034420337</v>
      </c>
      <c r="C103" s="2">
        <v>0.71811433101326017</v>
      </c>
      <c r="D103" s="2">
        <v>-0.78633072511083235</v>
      </c>
      <c r="E103" s="2">
        <v>-0.65588143927198772</v>
      </c>
      <c r="F103" s="2">
        <v>-0.55713650453657171</v>
      </c>
      <c r="G103" s="2">
        <v>0.49189258390027785</v>
      </c>
      <c r="H103" s="2">
        <v>0.5405616374694493</v>
      </c>
      <c r="I103" s="2">
        <v>-0.26916546024914711</v>
      </c>
      <c r="J103" s="2">
        <v>0.32715769267096567</v>
      </c>
    </row>
    <row r="104" spans="1:10" x14ac:dyDescent="0.25">
      <c r="A104" s="2">
        <v>0.73816465072452342</v>
      </c>
      <c r="B104" s="2">
        <v>-0.41445395029132404</v>
      </c>
      <c r="C104" s="2">
        <v>0.2070552327397982</v>
      </c>
      <c r="D104" s="2">
        <v>1.7385750944392664</v>
      </c>
      <c r="E104" s="2">
        <v>-0.2263190633568756</v>
      </c>
      <c r="F104" s="2">
        <v>1.9532277929886128</v>
      </c>
      <c r="G104" s="2">
        <v>0.38203613104517303</v>
      </c>
      <c r="H104" s="2">
        <v>-0.45729859097141046</v>
      </c>
      <c r="I104" s="2">
        <v>1.000686193503165</v>
      </c>
      <c r="J104" s="2">
        <v>0.148749342740224</v>
      </c>
    </row>
    <row r="105" spans="1:10" x14ac:dyDescent="0.25">
      <c r="A105" s="2">
        <v>-0.65747652162414016</v>
      </c>
      <c r="B105" s="2">
        <v>0.15022081480738744</v>
      </c>
      <c r="C105" s="2">
        <v>-0.39366878409155931</v>
      </c>
      <c r="D105" s="2">
        <v>-2.5426769790272839E-2</v>
      </c>
      <c r="E105" s="2">
        <v>1.1029769189294212</v>
      </c>
      <c r="F105" s="2">
        <v>-0.69689064022618963</v>
      </c>
      <c r="G105" s="2">
        <v>-0.63085799645181184</v>
      </c>
      <c r="H105" s="2">
        <v>0.33406051324790453</v>
      </c>
      <c r="I105" s="2">
        <v>-0.31622075607328071</v>
      </c>
      <c r="J105" s="2">
        <v>-0.30871590901421564</v>
      </c>
    </row>
    <row r="106" spans="1:10" x14ac:dyDescent="0.25">
      <c r="A106" s="2">
        <v>0.31636277799621082</v>
      </c>
      <c r="B106" s="2">
        <v>-0.17031518675343379</v>
      </c>
      <c r="C106" s="2">
        <v>-8.1727110217180779E-2</v>
      </c>
      <c r="D106" s="2">
        <v>-0.82420674019172724</v>
      </c>
      <c r="E106" s="2">
        <v>-1.078558171995627</v>
      </c>
      <c r="F106" s="2">
        <v>1.3364181856997728</v>
      </c>
      <c r="G106" s="2">
        <v>2.8006378400200225</v>
      </c>
      <c r="H106" s="2">
        <v>-0.50635582635546217</v>
      </c>
      <c r="I106" s="2">
        <v>-2.4828453024130739E-2</v>
      </c>
      <c r="J106" s="2">
        <v>-8.3215968493986714E-2</v>
      </c>
    </row>
    <row r="107" spans="1:10" x14ac:dyDescent="0.25">
      <c r="A107" s="2">
        <v>-9.0943972313129354E-2</v>
      </c>
      <c r="B107" s="2">
        <v>0.96572941009321556</v>
      </c>
      <c r="C107" s="2">
        <v>9.4264598751924278E-2</v>
      </c>
      <c r="D107" s="2">
        <v>-0.48456217257727963</v>
      </c>
      <c r="E107" s="2">
        <v>8.5857536353276007</v>
      </c>
      <c r="F107" s="2">
        <v>0.48658569163868065</v>
      </c>
      <c r="G107" s="2">
        <v>-0.48069532210102339</v>
      </c>
      <c r="H107" s="2">
        <v>0.22927669178389146</v>
      </c>
      <c r="I107" s="2">
        <v>1.6998672430379093E-2</v>
      </c>
      <c r="J107" s="2">
        <v>0.59353181080681083</v>
      </c>
    </row>
    <row r="108" spans="1:10" x14ac:dyDescent="0.25">
      <c r="A108" s="2">
        <v>8.8435199115847449E-2</v>
      </c>
      <c r="B108" s="2">
        <v>-0.27551176540697042</v>
      </c>
      <c r="C108" s="2">
        <v>0.66996785383541801</v>
      </c>
      <c r="D108" s="2">
        <v>7.0097774977132898</v>
      </c>
      <c r="E108" s="2">
        <v>-3.1900997908768782</v>
      </c>
      <c r="F108" s="2">
        <v>0.24510377633178854</v>
      </c>
      <c r="G108" s="2">
        <v>0.7148700609370009</v>
      </c>
      <c r="H108" s="2">
        <v>0.79836753766212043</v>
      </c>
      <c r="I108" s="2">
        <v>-0.12570603580410861</v>
      </c>
      <c r="J108" s="2">
        <v>-0.46691520279072374</v>
      </c>
    </row>
    <row r="109" spans="1:10" x14ac:dyDescent="0.25">
      <c r="A109" s="2">
        <v>0.21952488497874889</v>
      </c>
      <c r="B109" s="2">
        <v>-0.3608470350908875</v>
      </c>
      <c r="C109" s="2">
        <v>-0.30334477314754688</v>
      </c>
      <c r="D109" s="2">
        <v>1.5231291947331373</v>
      </c>
      <c r="E109" s="2">
        <v>-0.38376840436623189</v>
      </c>
      <c r="F109" s="2">
        <v>0.39110108393556459</v>
      </c>
      <c r="G109" s="2">
        <v>-0.30205221862572601</v>
      </c>
      <c r="H109" s="2">
        <v>0.11751078421694024</v>
      </c>
      <c r="I109" s="2">
        <v>-2.2994099921258958E-2</v>
      </c>
      <c r="J109" s="2">
        <v>-0.15995525601227242</v>
      </c>
    </row>
    <row r="110" spans="1:10" x14ac:dyDescent="0.25">
      <c r="A110" s="2">
        <v>-0.26145833976822497</v>
      </c>
      <c r="B110" s="2">
        <v>1.141656843838218</v>
      </c>
      <c r="C110" s="2">
        <v>-0.15038322355911207</v>
      </c>
      <c r="D110" s="2">
        <v>-0.64814517132057681</v>
      </c>
      <c r="E110" s="2">
        <v>0.15076592863633229</v>
      </c>
      <c r="F110" s="2">
        <v>-0.37255982654552727</v>
      </c>
      <c r="G110" s="2">
        <v>0.5180132993363189</v>
      </c>
      <c r="H110" s="2">
        <v>-1.1521307980694</v>
      </c>
      <c r="I110" s="2">
        <v>0.18548168867144815</v>
      </c>
      <c r="J110" s="2">
        <v>0.18655134591576175</v>
      </c>
    </row>
    <row r="111" spans="1:10" x14ac:dyDescent="0.25">
      <c r="A111" s="2">
        <v>-0.49025409302001571</v>
      </c>
      <c r="B111" s="2">
        <v>-0.44266389730405448</v>
      </c>
      <c r="C111" s="2">
        <v>1.774323708960621E-2</v>
      </c>
      <c r="D111" s="2">
        <v>-1.1602845328539689E-2</v>
      </c>
      <c r="E111" s="2">
        <v>-0.71838885910756645</v>
      </c>
      <c r="F111" s="2">
        <v>-0.22717334512257217</v>
      </c>
      <c r="G111" s="2">
        <v>-0.41592895142382957</v>
      </c>
      <c r="H111" s="2">
        <v>-7.0081384899129553</v>
      </c>
      <c r="I111" s="2">
        <v>-0.35568162680342241</v>
      </c>
      <c r="J111" s="2">
        <v>0.3706370098624901</v>
      </c>
    </row>
    <row r="112" spans="1:10" x14ac:dyDescent="0.25">
      <c r="A112" s="2">
        <v>2.7660423806873049</v>
      </c>
      <c r="B112" s="2">
        <v>0.25027517215399253</v>
      </c>
      <c r="C112" s="2">
        <v>-0.59696344408899826</v>
      </c>
      <c r="D112" s="2">
        <v>9.5512631331778536E-2</v>
      </c>
      <c r="E112" s="2">
        <v>-0.13856001045128785</v>
      </c>
      <c r="F112" s="2">
        <v>0.57412957626879269</v>
      </c>
      <c r="G112" s="2">
        <v>-3.1492663963137227E-2</v>
      </c>
      <c r="H112" s="2">
        <v>-8.2207698045026936E-2</v>
      </c>
      <c r="I112" s="2">
        <v>0.60389151124709795</v>
      </c>
      <c r="J112" s="2">
        <v>-0.12140785591108505</v>
      </c>
    </row>
    <row r="113" spans="1:10" x14ac:dyDescent="0.25">
      <c r="A113" s="2">
        <v>-0.65843645055622457</v>
      </c>
      <c r="B113" s="2">
        <v>0.4411678803804121</v>
      </c>
      <c r="C113" s="2">
        <v>2.098945004727387</v>
      </c>
      <c r="D113" s="2">
        <v>0.82072740025741142</v>
      </c>
      <c r="E113" s="2">
        <v>4.6112390821865734</v>
      </c>
      <c r="F113" s="2">
        <v>-5.6909967312882585E-5</v>
      </c>
      <c r="G113" s="2">
        <v>0.48194439999614647</v>
      </c>
      <c r="H113" s="2">
        <v>-9.0806424462175184E-2</v>
      </c>
      <c r="I113" s="2">
        <v>-0.38182524808553542</v>
      </c>
      <c r="J113" s="2">
        <v>-0.13255275692649318</v>
      </c>
    </row>
    <row r="114" spans="1:10" x14ac:dyDescent="0.25">
      <c r="A114" s="2">
        <v>0.35700835846503853</v>
      </c>
      <c r="B114" s="2">
        <v>-0.35152552506559614</v>
      </c>
      <c r="C114" s="2">
        <v>0.39376448731955133</v>
      </c>
      <c r="D114" s="2">
        <v>-0.64955407521801567</v>
      </c>
      <c r="E114" s="2">
        <v>-0.29713614641120722</v>
      </c>
      <c r="F114" s="2">
        <v>-0.16696608745084393</v>
      </c>
      <c r="G114" s="2">
        <v>0.34845499209797753</v>
      </c>
      <c r="H114" s="2">
        <v>6.8859737426497078E-2</v>
      </c>
      <c r="I114" s="2">
        <v>0.62409144215889301</v>
      </c>
      <c r="J114" s="2">
        <v>0.26276910433975126</v>
      </c>
    </row>
    <row r="115" spans="1:10" x14ac:dyDescent="0.25">
      <c r="A115" s="2">
        <v>0.29312468996099689</v>
      </c>
      <c r="B115" s="2">
        <v>0.47473668191293672</v>
      </c>
      <c r="C115" s="2">
        <v>-0.31965833918285685</v>
      </c>
      <c r="D115" s="2">
        <v>-1.5014243233865034</v>
      </c>
      <c r="E115" s="2">
        <v>0.22352180919710019</v>
      </c>
      <c r="F115" s="2">
        <v>3.8430349633678265E-2</v>
      </c>
      <c r="G115" s="2">
        <v>-0.70955817933880738</v>
      </c>
      <c r="H115" s="2">
        <v>-0.55618897470516371</v>
      </c>
      <c r="I115" s="2">
        <v>0.17814878514845939</v>
      </c>
      <c r="J115" s="2">
        <v>-0.17123868627905167</v>
      </c>
    </row>
    <row r="116" spans="1:10" x14ac:dyDescent="0.25">
      <c r="A116" s="2">
        <v>-0.46796125752552309</v>
      </c>
      <c r="B116" s="2">
        <v>-4.1870449387701229E-2</v>
      </c>
      <c r="C116" s="2">
        <v>-0.62413985044980891</v>
      </c>
      <c r="D116" s="2">
        <v>-6.8405337847583656</v>
      </c>
      <c r="E116" s="2">
        <v>-0.466042526488259</v>
      </c>
      <c r="F116" s="2">
        <v>5.8933751228738757E-2</v>
      </c>
      <c r="G116" s="2">
        <v>1.459068315392311</v>
      </c>
      <c r="H116" s="2">
        <v>2.8427044026175841</v>
      </c>
      <c r="I116" s="2">
        <v>-0.18557105214370595</v>
      </c>
      <c r="J116" s="2">
        <v>0.64146878444413213</v>
      </c>
    </row>
    <row r="117" spans="1:10" x14ac:dyDescent="0.25">
      <c r="A117" s="2">
        <v>2.7938987488399762</v>
      </c>
      <c r="B117" s="2">
        <v>-0.52039112865437365</v>
      </c>
      <c r="C117" s="2">
        <v>0.54114061757651921</v>
      </c>
      <c r="D117" s="2">
        <v>0.21619185624956039</v>
      </c>
      <c r="E117" s="2">
        <v>1.0707602041876831</v>
      </c>
      <c r="F117" s="2">
        <v>-0.56056585189174757</v>
      </c>
      <c r="G117" s="2">
        <v>-0.2362259944706192</v>
      </c>
      <c r="H117" s="2">
        <v>-0.71385490819763076</v>
      </c>
      <c r="I117" s="2">
        <v>4.0431783182945623E-2</v>
      </c>
      <c r="J117" s="2">
        <v>-0.32426625190041297</v>
      </c>
    </row>
    <row r="118" spans="1:10" x14ac:dyDescent="0.25">
      <c r="A118" s="2">
        <v>-0.54001711546664155</v>
      </c>
      <c r="B118" s="2">
        <v>-0.1878394428489249</v>
      </c>
      <c r="C118" s="2">
        <v>-0.33516789222606824</v>
      </c>
      <c r="D118" s="2">
        <v>-0.53258180527864196</v>
      </c>
      <c r="E118" s="2">
        <v>-0.41930930478033202</v>
      </c>
      <c r="F118" s="2">
        <v>-0.40088769853062167</v>
      </c>
      <c r="G118" s="2">
        <v>0.55087553519714882</v>
      </c>
      <c r="H118" s="2">
        <v>0.21579360192952662</v>
      </c>
      <c r="I118" s="2">
        <v>-2.1033540325145303E-2</v>
      </c>
      <c r="J118" s="2">
        <v>0.10014628310468031</v>
      </c>
    </row>
    <row r="119" spans="1:10" x14ac:dyDescent="0.25">
      <c r="A119" s="2">
        <v>0.45206449443138091</v>
      </c>
      <c r="B119" s="2">
        <v>-0.10588391605127118</v>
      </c>
      <c r="C119" s="2">
        <v>1.1278881782597616</v>
      </c>
      <c r="D119" s="2">
        <v>0.28515106760219133</v>
      </c>
      <c r="E119" s="2">
        <v>-6.4804016258975319E-3</v>
      </c>
      <c r="F119" s="2">
        <v>0.65865165717637553</v>
      </c>
      <c r="G119" s="2">
        <v>-0.38943043391474508</v>
      </c>
      <c r="H119" s="2">
        <v>0.24307450984558945</v>
      </c>
      <c r="I119" s="2">
        <v>-5.1745594034436931E-2</v>
      </c>
      <c r="J119" s="2">
        <v>0.23718895207871318</v>
      </c>
    </row>
    <row r="121" spans="1:10" x14ac:dyDescent="0.25">
      <c r="A121" s="3">
        <f>AVERAGE(A1:A119)</f>
        <v>0.39024744224875957</v>
      </c>
      <c r="B121" s="3">
        <f>AVERAGE(B1:B119)</f>
        <v>0.16183080552947529</v>
      </c>
      <c r="C121" s="3">
        <f t="shared" ref="C121:J121" si="0">AVERAGE(C1:C119)</f>
        <v>0.17058797428102515</v>
      </c>
      <c r="D121" s="3">
        <f t="shared" si="0"/>
        <v>6.2151959429695633E-2</v>
      </c>
      <c r="E121" s="3">
        <f t="shared" si="0"/>
        <v>1.6684162425790194</v>
      </c>
      <c r="F121" s="3">
        <f t="shared" si="0"/>
        <v>-1.647631795320236</v>
      </c>
      <c r="G121" s="3">
        <f t="shared" si="0"/>
        <v>-2.3285599690431862E-2</v>
      </c>
      <c r="H121" s="3">
        <f t="shared" si="0"/>
        <v>-0.15415546172032293</v>
      </c>
      <c r="I121" s="3">
        <f t="shared" si="0"/>
        <v>2.5682358156083673E-2</v>
      </c>
      <c r="J121" s="3">
        <f t="shared" si="0"/>
        <v>0.11691396039206366</v>
      </c>
    </row>
    <row r="124" spans="1:10" x14ac:dyDescent="0.25">
      <c r="A124">
        <f t="array" ref="A124:J133">MMULT(TRANSPOSE(A1:J119),A1:J119)/118*12</f>
        <v>39.777362649255679</v>
      </c>
      <c r="B124">
        <v>1.1375254712432368</v>
      </c>
      <c r="C124">
        <v>-0.79997207389991321</v>
      </c>
      <c r="D124">
        <v>4.6685265801828724</v>
      </c>
      <c r="E124">
        <v>-3.6784626453743399</v>
      </c>
      <c r="F124">
        <v>8.5943454091795033</v>
      </c>
      <c r="G124">
        <v>-20.979016629960142</v>
      </c>
      <c r="H124">
        <v>-2.8554009699031173</v>
      </c>
      <c r="I124">
        <v>1.0448165701266694</v>
      </c>
      <c r="J124">
        <v>-1.356319534066881</v>
      </c>
    </row>
    <row r="125" spans="1:10" x14ac:dyDescent="0.25">
      <c r="A125">
        <v>1.1375254712432368</v>
      </c>
      <c r="B125">
        <v>6.9743095126388202</v>
      </c>
      <c r="C125">
        <v>-7.3145610135533529E-2</v>
      </c>
      <c r="D125">
        <v>-0.3400375568851578</v>
      </c>
      <c r="E125">
        <v>-0.34684803438457129</v>
      </c>
      <c r="F125">
        <v>12.825946364234209</v>
      </c>
      <c r="G125">
        <v>-1.6602484839119849</v>
      </c>
      <c r="H125">
        <v>-2.3793398677421203E-2</v>
      </c>
      <c r="I125">
        <v>4.98980608810922E-2</v>
      </c>
      <c r="J125">
        <v>2.0711792589485547E-2</v>
      </c>
    </row>
    <row r="126" spans="1:10" x14ac:dyDescent="0.25">
      <c r="A126">
        <v>-0.79997207389991321</v>
      </c>
      <c r="B126">
        <v>-7.3145610135533529E-2</v>
      </c>
      <c r="C126">
        <v>6.3098931854065343</v>
      </c>
      <c r="D126">
        <v>-0.49212432346845281</v>
      </c>
      <c r="E126">
        <v>6.3113352158846974</v>
      </c>
      <c r="F126">
        <v>-2.1069733200419885</v>
      </c>
      <c r="G126">
        <v>-0.11490753675997975</v>
      </c>
      <c r="H126">
        <v>0.97629763089193156</v>
      </c>
      <c r="I126">
        <v>-0.33299746150938642</v>
      </c>
      <c r="J126">
        <v>1.280726503241725</v>
      </c>
    </row>
    <row r="127" spans="1:10" x14ac:dyDescent="0.25">
      <c r="A127">
        <v>4.6685265801828724</v>
      </c>
      <c r="B127">
        <v>-0.3400375568851578</v>
      </c>
      <c r="C127">
        <v>-0.49212432346845281</v>
      </c>
      <c r="D127">
        <v>151.96326188130953</v>
      </c>
      <c r="E127">
        <v>0.28469902541442221</v>
      </c>
      <c r="F127">
        <v>-15.496896564333488</v>
      </c>
      <c r="G127">
        <v>-0.6338267496633565</v>
      </c>
      <c r="H127">
        <v>0.5651017625906869</v>
      </c>
      <c r="I127">
        <v>-1.328043262536605</v>
      </c>
      <c r="J127">
        <v>-1.5119487505809244</v>
      </c>
    </row>
    <row r="128" spans="1:10" x14ac:dyDescent="0.25">
      <c r="A128">
        <v>-3.6784626453743399</v>
      </c>
      <c r="B128">
        <v>-0.34684803438457129</v>
      </c>
      <c r="C128">
        <v>6.3113352158846974</v>
      </c>
      <c r="D128">
        <v>0.28469902541442221</v>
      </c>
      <c r="E128">
        <v>2369.9759617664286</v>
      </c>
      <c r="F128">
        <v>-26.725208041655009</v>
      </c>
      <c r="G128">
        <v>2.5374207938293711</v>
      </c>
      <c r="H128">
        <v>9.11685105153847</v>
      </c>
      <c r="I128">
        <v>1.5083472114256851</v>
      </c>
      <c r="J128">
        <v>7.0395957449476754</v>
      </c>
    </row>
    <row r="129" spans="1:10" x14ac:dyDescent="0.25">
      <c r="A129">
        <v>8.5943454091795033</v>
      </c>
      <c r="B129">
        <v>12.825946364234209</v>
      </c>
      <c r="C129">
        <v>-2.1069733200419885</v>
      </c>
      <c r="D129">
        <v>-15.496896564333488</v>
      </c>
      <c r="E129">
        <v>-26.725208041655009</v>
      </c>
      <c r="F129">
        <v>5037.0269873658517</v>
      </c>
      <c r="G129">
        <v>-13.057151748518816</v>
      </c>
      <c r="H129">
        <v>9.1415656293703833</v>
      </c>
      <c r="I129">
        <v>-2.9202742254077263</v>
      </c>
      <c r="J129">
        <v>-4.0100464949464545</v>
      </c>
    </row>
    <row r="130" spans="1:10" x14ac:dyDescent="0.25">
      <c r="A130">
        <v>-20.979016629960142</v>
      </c>
      <c r="B130">
        <v>-1.6602484839119849</v>
      </c>
      <c r="C130">
        <v>-0.11490753675997975</v>
      </c>
      <c r="D130">
        <v>-0.6338267496633565</v>
      </c>
      <c r="E130">
        <v>2.5374207938293711</v>
      </c>
      <c r="F130">
        <v>-13.057151748518816</v>
      </c>
      <c r="G130">
        <v>84.415584140678632</v>
      </c>
      <c r="H130">
        <v>-3.4183490011488944</v>
      </c>
      <c r="I130">
        <v>0.1422029495585207</v>
      </c>
      <c r="J130">
        <v>0.93387368960728367</v>
      </c>
    </row>
    <row r="131" spans="1:10" x14ac:dyDescent="0.25">
      <c r="A131">
        <v>-2.8554009699031173</v>
      </c>
      <c r="B131">
        <v>-2.3793398677421203E-2</v>
      </c>
      <c r="C131">
        <v>0.97629763089193156</v>
      </c>
      <c r="D131">
        <v>0.5651017625906869</v>
      </c>
      <c r="E131">
        <v>9.11685105153847</v>
      </c>
      <c r="F131">
        <v>9.1415656293703833</v>
      </c>
      <c r="G131">
        <v>-3.4183490011488944</v>
      </c>
      <c r="H131">
        <v>49.869354228501308</v>
      </c>
      <c r="I131">
        <v>-0.59328379511269602</v>
      </c>
      <c r="J131">
        <v>-1.1919705155072271</v>
      </c>
    </row>
    <row r="132" spans="1:10" x14ac:dyDescent="0.25">
      <c r="A132">
        <v>1.0448165701266694</v>
      </c>
      <c r="B132">
        <v>4.98980608810922E-2</v>
      </c>
      <c r="C132">
        <v>-0.33299746150938642</v>
      </c>
      <c r="D132">
        <v>-1.328043262536605</v>
      </c>
      <c r="E132">
        <v>1.5083472114256851</v>
      </c>
      <c r="F132">
        <v>-2.9202742254077263</v>
      </c>
      <c r="G132">
        <v>0.1422029495585207</v>
      </c>
      <c r="H132">
        <v>-0.59328379511269602</v>
      </c>
      <c r="I132">
        <v>0.73393247747514434</v>
      </c>
      <c r="J132">
        <v>-0.18761106737550498</v>
      </c>
    </row>
    <row r="133" spans="1:10" x14ac:dyDescent="0.25">
      <c r="A133">
        <v>-1.356319534066881</v>
      </c>
      <c r="B133">
        <v>2.0711792589485547E-2</v>
      </c>
      <c r="C133">
        <v>1.280726503241725</v>
      </c>
      <c r="D133">
        <v>-1.5119487505809244</v>
      </c>
      <c r="E133">
        <v>7.0395957449476754</v>
      </c>
      <c r="F133">
        <v>-4.0100464949464545</v>
      </c>
      <c r="G133">
        <v>0.93387368960728367</v>
      </c>
      <c r="H133">
        <v>-1.1919705155072271</v>
      </c>
      <c r="I133">
        <v>-0.18761106737550498</v>
      </c>
      <c r="J133">
        <v>4.1285646354739933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124"/>
  <sheetViews>
    <sheetView workbookViewId="0">
      <selection activeCell="U79" sqref="U1:U1048576"/>
    </sheetView>
  </sheetViews>
  <sheetFormatPr defaultRowHeight="15" x14ac:dyDescent="0.25"/>
  <cols>
    <col min="2" max="2" width="11.5703125" bestFit="1" customWidth="1"/>
    <col min="3" max="3" width="11.5703125" customWidth="1"/>
    <col min="4" max="4" width="8.5703125" bestFit="1" customWidth="1"/>
    <col min="5" max="5" width="8.5703125" customWidth="1"/>
    <col min="6" max="6" width="12.28515625" bestFit="1" customWidth="1"/>
    <col min="7" max="7" width="12.28515625" customWidth="1"/>
    <col min="8" max="8" width="11.28515625" bestFit="1" customWidth="1"/>
    <col min="9" max="9" width="11.28515625" customWidth="1"/>
    <col min="10" max="10" width="8.5703125" bestFit="1" customWidth="1"/>
    <col min="11" max="11" width="8.5703125" customWidth="1"/>
    <col min="12" max="12" width="11.5703125" bestFit="1" customWidth="1"/>
    <col min="13" max="13" width="11.5703125" customWidth="1"/>
    <col min="14" max="14" width="9.5703125" bestFit="1" customWidth="1"/>
    <col min="15" max="15" width="9.5703125" customWidth="1"/>
    <col min="16" max="16" width="11.5703125" bestFit="1" customWidth="1"/>
    <col min="17" max="17" width="11.5703125" customWidth="1"/>
    <col min="18" max="18" width="10.5703125" bestFit="1" customWidth="1"/>
    <col min="19" max="19" width="10.5703125" customWidth="1"/>
    <col min="20" max="20" width="8.5703125" bestFit="1" customWidth="1"/>
  </cols>
  <sheetData>
    <row r="1" spans="2:21" x14ac:dyDescent="0.25">
      <c r="B1" t="s">
        <v>2203</v>
      </c>
      <c r="D1" t="s">
        <v>2204</v>
      </c>
      <c r="F1" t="s">
        <v>2205</v>
      </c>
      <c r="H1" t="s">
        <v>2206</v>
      </c>
      <c r="J1" t="s">
        <v>2207</v>
      </c>
      <c r="L1" t="s">
        <v>2208</v>
      </c>
      <c r="N1" t="s">
        <v>2209</v>
      </c>
      <c r="P1" t="s">
        <v>2210</v>
      </c>
      <c r="R1" t="s">
        <v>2211</v>
      </c>
      <c r="T1" t="s">
        <v>2212</v>
      </c>
    </row>
    <row r="3" spans="2:21" x14ac:dyDescent="0.25">
      <c r="B3">
        <v>5.8272892000000001</v>
      </c>
      <c r="D3">
        <v>26.700749999999999</v>
      </c>
      <c r="F3">
        <v>139.84428750000001</v>
      </c>
      <c r="H3">
        <v>16.7135353</v>
      </c>
      <c r="J3">
        <v>34.410080000000001</v>
      </c>
      <c r="L3">
        <v>187.690845</v>
      </c>
      <c r="N3">
        <v>44.259321</v>
      </c>
      <c r="P3">
        <v>12.466211380000001</v>
      </c>
      <c r="R3">
        <v>41.424432000000003</v>
      </c>
      <c r="T3">
        <v>65.123490000000004</v>
      </c>
    </row>
    <row r="4" spans="2:21" x14ac:dyDescent="0.25">
      <c r="B4">
        <v>24.258405700000001</v>
      </c>
      <c r="C4" s="5">
        <f>(B4-B3)/B3</f>
        <v>3.1628971666619878</v>
      </c>
      <c r="D4">
        <v>25.568999999999999</v>
      </c>
      <c r="E4" s="5">
        <f>(D4-D3)/D3</f>
        <v>-4.2386449818825327E-2</v>
      </c>
      <c r="F4">
        <v>32.3381489</v>
      </c>
      <c r="G4" s="5">
        <f>(F4-F3)/F3</f>
        <v>-0.76875602516119945</v>
      </c>
      <c r="H4">
        <v>19.0715255</v>
      </c>
      <c r="I4" s="5">
        <f>(H4-H3)/H3</f>
        <v>0.14108267088172541</v>
      </c>
      <c r="J4">
        <v>30.175529999999998</v>
      </c>
      <c r="K4" s="5">
        <f>(J4-J3)/J3</f>
        <v>-0.12306132389113894</v>
      </c>
      <c r="L4">
        <v>41.5883526</v>
      </c>
      <c r="M4" s="5">
        <f>(L4-L3)/L3</f>
        <v>-0.77842098478484656</v>
      </c>
      <c r="N4">
        <v>53.910801999999997</v>
      </c>
      <c r="O4" s="5">
        <f>(N4-N3)/N3</f>
        <v>0.21806663052964587</v>
      </c>
      <c r="P4">
        <v>11.395196970000001</v>
      </c>
      <c r="Q4" s="5">
        <f>(P4-P3)/P3</f>
        <v>-8.5913384375807048E-2</v>
      </c>
      <c r="R4">
        <v>120.933106</v>
      </c>
      <c r="S4" s="5">
        <f>(R4-R3)/R3</f>
        <v>1.9193666674777816</v>
      </c>
      <c r="T4">
        <v>59.547649999999997</v>
      </c>
      <c r="U4" s="5">
        <f>(T4-T3)/T3</f>
        <v>-8.5619489987407094E-2</v>
      </c>
    </row>
    <row r="5" spans="2:21" x14ac:dyDescent="0.25">
      <c r="B5">
        <v>41.7865781</v>
      </c>
      <c r="C5" s="5">
        <f t="shared" ref="C5:C68" si="0">(B5-B4)/B4</f>
        <v>0.72256077405779384</v>
      </c>
      <c r="D5">
        <v>22.91994</v>
      </c>
      <c r="E5" s="5">
        <f t="shared" ref="E5:E68" si="1">(D5-D4)/D4</f>
        <v>-0.10360436466033082</v>
      </c>
      <c r="F5">
        <v>-44.2079229</v>
      </c>
      <c r="G5" s="5">
        <f t="shared" ref="G5:G68" si="2">(F5-F4)/F4</f>
        <v>-2.3670517455004974</v>
      </c>
      <c r="H5">
        <v>-18.8355459</v>
      </c>
      <c r="I5" s="5">
        <f t="shared" ref="I5:I68" si="3">(H5-H4)/H4</f>
        <v>-1.9876266007142427</v>
      </c>
      <c r="J5">
        <v>18.923449999999999</v>
      </c>
      <c r="K5" s="5">
        <f t="shared" ref="K5:K68" si="4">(J5-J4)/J4</f>
        <v>-0.37288756817195923</v>
      </c>
      <c r="L5">
        <v>25.061012900000001</v>
      </c>
      <c r="M5" s="5">
        <f t="shared" ref="M5:M68" si="5">(L5-L4)/L4</f>
        <v>-0.39740308684407949</v>
      </c>
      <c r="N5">
        <v>42.401595999999998</v>
      </c>
      <c r="O5" s="5">
        <f t="shared" ref="O5:O68" si="6">(N5-N4)/N4</f>
        <v>-0.21348608392062132</v>
      </c>
      <c r="P5">
        <v>1.41329908</v>
      </c>
      <c r="Q5" s="5">
        <f t="shared" ref="Q5:Q68" si="7">(P5-P4)/P4</f>
        <v>-0.87597414211261326</v>
      </c>
      <c r="R5">
        <v>61.317776000000002</v>
      </c>
      <c r="S5" s="5">
        <f t="shared" ref="S5:S68" si="8">(R5-R4)/R4</f>
        <v>-0.49296120782674674</v>
      </c>
      <c r="T5">
        <v>46.962020000000003</v>
      </c>
      <c r="U5" s="5">
        <f t="shared" ref="U5:U68" si="9">(T5-T4)/T4</f>
        <v>-0.21135393252294582</v>
      </c>
    </row>
    <row r="6" spans="2:21" x14ac:dyDescent="0.25">
      <c r="B6">
        <v>37.029222599999997</v>
      </c>
      <c r="C6" s="5">
        <f t="shared" si="0"/>
        <v>-0.11384888919631356</v>
      </c>
      <c r="D6">
        <v>28.98565</v>
      </c>
      <c r="E6" s="5">
        <f t="shared" si="1"/>
        <v>0.26464772595390734</v>
      </c>
      <c r="F6">
        <v>136.91644740000001</v>
      </c>
      <c r="G6" s="5">
        <f t="shared" si="2"/>
        <v>-4.0971020219545311</v>
      </c>
      <c r="H6">
        <v>13.0224796</v>
      </c>
      <c r="I6" s="5">
        <f t="shared" si="3"/>
        <v>-1.691377869754229</v>
      </c>
      <c r="J6">
        <v>21.35633</v>
      </c>
      <c r="K6" s="5">
        <f t="shared" si="4"/>
        <v>0.12856429456573726</v>
      </c>
      <c r="L6">
        <v>26.692748900000002</v>
      </c>
      <c r="M6" s="5">
        <f t="shared" si="5"/>
        <v>6.5110536693431087E-2</v>
      </c>
      <c r="N6">
        <v>20.5185</v>
      </c>
      <c r="O6" s="5">
        <f t="shared" si="6"/>
        <v>-0.51609132826037962</v>
      </c>
      <c r="P6">
        <v>7.6700711699999999</v>
      </c>
      <c r="Q6" s="5">
        <f t="shared" si="7"/>
        <v>4.4270686782022102</v>
      </c>
      <c r="R6">
        <v>42.701087000000001</v>
      </c>
      <c r="S6" s="5">
        <f t="shared" si="8"/>
        <v>-0.30360998415859047</v>
      </c>
      <c r="T6">
        <v>66.070369999999997</v>
      </c>
      <c r="U6" s="5">
        <f t="shared" si="9"/>
        <v>0.40688943959395257</v>
      </c>
    </row>
    <row r="7" spans="2:21" x14ac:dyDescent="0.25">
      <c r="B7">
        <v>65.857692299999997</v>
      </c>
      <c r="C7" s="5">
        <f t="shared" si="0"/>
        <v>0.77853294441023457</v>
      </c>
      <c r="D7">
        <v>25.214919999999999</v>
      </c>
      <c r="E7" s="5">
        <f t="shared" si="1"/>
        <v>-0.1300895443089943</v>
      </c>
      <c r="F7">
        <v>12.9276594</v>
      </c>
      <c r="G7" s="5">
        <f t="shared" si="2"/>
        <v>-0.90557993838218742</v>
      </c>
      <c r="H7">
        <v>23.732953299999998</v>
      </c>
      <c r="I7" s="5">
        <f t="shared" si="3"/>
        <v>0.82246039379474223</v>
      </c>
      <c r="J7">
        <v>34.845680000000002</v>
      </c>
      <c r="K7" s="5">
        <f t="shared" si="4"/>
        <v>0.63163240125995435</v>
      </c>
      <c r="L7">
        <v>113.69302039999999</v>
      </c>
      <c r="M7" s="5">
        <f t="shared" si="5"/>
        <v>3.2593222910810806</v>
      </c>
      <c r="N7">
        <v>26.094495999999999</v>
      </c>
      <c r="O7" s="5">
        <f t="shared" si="6"/>
        <v>0.27175456295538175</v>
      </c>
      <c r="P7">
        <v>15.553306839999999</v>
      </c>
      <c r="Q7" s="5">
        <f t="shared" si="7"/>
        <v>1.027791723867407</v>
      </c>
      <c r="R7">
        <v>68.286420000000007</v>
      </c>
      <c r="S7" s="5">
        <f t="shared" si="8"/>
        <v>0.59917287351490622</v>
      </c>
      <c r="T7">
        <v>57.680630000000001</v>
      </c>
      <c r="U7" s="5">
        <f t="shared" si="9"/>
        <v>-0.1269818831043325</v>
      </c>
    </row>
    <row r="8" spans="2:21" x14ac:dyDescent="0.25">
      <c r="B8">
        <v>54.123466399999998</v>
      </c>
      <c r="C8" s="5">
        <f t="shared" si="0"/>
        <v>-0.17817547943446538</v>
      </c>
      <c r="D8">
        <v>26.176629999999999</v>
      </c>
      <c r="E8" s="5">
        <f t="shared" si="1"/>
        <v>3.8140513632404942E-2</v>
      </c>
      <c r="F8">
        <v>33.171453</v>
      </c>
      <c r="G8" s="5">
        <f t="shared" si="2"/>
        <v>1.565928755827215</v>
      </c>
      <c r="H8">
        <v>-10.577958499999999</v>
      </c>
      <c r="I8" s="5">
        <f t="shared" si="3"/>
        <v>-1.4457076355516194</v>
      </c>
      <c r="J8">
        <v>11.238250000000001</v>
      </c>
      <c r="K8" s="5">
        <f t="shared" si="4"/>
        <v>-0.67748512871609912</v>
      </c>
      <c r="L8">
        <v>46.643136900000002</v>
      </c>
      <c r="M8" s="5">
        <f t="shared" si="5"/>
        <v>-0.58974494005086697</v>
      </c>
      <c r="N8">
        <v>37.687384000000002</v>
      </c>
      <c r="O8" s="5">
        <f t="shared" si="6"/>
        <v>0.44426564130612073</v>
      </c>
      <c r="P8">
        <v>10.765634779999999</v>
      </c>
      <c r="Q8" s="5">
        <f t="shared" si="7"/>
        <v>-0.30782341718399486</v>
      </c>
      <c r="R8">
        <v>112.782</v>
      </c>
      <c r="S8" s="5">
        <f t="shared" si="8"/>
        <v>0.65160217800259534</v>
      </c>
      <c r="T8">
        <v>43.21199</v>
      </c>
      <c r="U8" s="5">
        <f t="shared" si="9"/>
        <v>-0.25084053346851448</v>
      </c>
    </row>
    <row r="9" spans="2:21" x14ac:dyDescent="0.25">
      <c r="B9">
        <v>96.309251399999994</v>
      </c>
      <c r="C9" s="5">
        <f t="shared" si="0"/>
        <v>0.77943612643406002</v>
      </c>
      <c r="D9">
        <v>23.714269999999999</v>
      </c>
      <c r="E9" s="5">
        <f t="shared" si="1"/>
        <v>-9.4067112535112435E-2</v>
      </c>
      <c r="F9">
        <v>0.2325632</v>
      </c>
      <c r="G9" s="5">
        <f t="shared" si="2"/>
        <v>-0.99298905598135834</v>
      </c>
      <c r="H9">
        <v>12.856968500000001</v>
      </c>
      <c r="I9" s="5">
        <f t="shared" si="3"/>
        <v>-2.2154489450870889</v>
      </c>
      <c r="J9">
        <v>31.957070000000002</v>
      </c>
      <c r="K9" s="5">
        <f t="shared" si="4"/>
        <v>1.8435984250216892</v>
      </c>
      <c r="L9">
        <v>25.706919800000001</v>
      </c>
      <c r="M9" s="5">
        <f t="shared" si="5"/>
        <v>-0.44885954272084988</v>
      </c>
      <c r="N9">
        <v>56.275565</v>
      </c>
      <c r="O9" s="5">
        <f t="shared" si="6"/>
        <v>0.4932202511057811</v>
      </c>
      <c r="P9">
        <v>12.66846771</v>
      </c>
      <c r="Q9" s="5">
        <f t="shared" si="7"/>
        <v>0.17675064860411333</v>
      </c>
      <c r="R9">
        <v>68.952324000000004</v>
      </c>
      <c r="S9" s="5">
        <f t="shared" si="8"/>
        <v>-0.38862297175081123</v>
      </c>
      <c r="T9">
        <v>56.769579999999998</v>
      </c>
      <c r="U9" s="5">
        <f t="shared" si="9"/>
        <v>0.3137460228052445</v>
      </c>
    </row>
    <row r="10" spans="2:21" x14ac:dyDescent="0.25">
      <c r="B10">
        <v>90.412829599999995</v>
      </c>
      <c r="C10" s="5">
        <f t="shared" si="0"/>
        <v>-6.1223835865055837E-2</v>
      </c>
      <c r="D10">
        <v>19.69173</v>
      </c>
      <c r="E10" s="5">
        <f t="shared" si="1"/>
        <v>-0.16962529312519423</v>
      </c>
      <c r="F10">
        <v>64.990177399999993</v>
      </c>
      <c r="G10" s="5">
        <f t="shared" si="2"/>
        <v>278.4516819514007</v>
      </c>
      <c r="H10">
        <v>36.408419100000003</v>
      </c>
      <c r="I10" s="5">
        <f t="shared" si="3"/>
        <v>1.831804332413197</v>
      </c>
      <c r="J10">
        <v>33.326999999999998</v>
      </c>
      <c r="K10" s="5">
        <f t="shared" si="4"/>
        <v>4.2867822362938672E-2</v>
      </c>
      <c r="L10">
        <v>0.50433320000000004</v>
      </c>
      <c r="M10" s="5">
        <f t="shared" si="5"/>
        <v>-0.98038142243708248</v>
      </c>
      <c r="N10">
        <v>48.492784</v>
      </c>
      <c r="O10" s="5">
        <f t="shared" si="6"/>
        <v>-0.13829769634476349</v>
      </c>
      <c r="P10">
        <v>6.2649476499999999</v>
      </c>
      <c r="Q10" s="5">
        <f t="shared" si="7"/>
        <v>-0.50546918590204148</v>
      </c>
      <c r="R10">
        <v>53.477060000000002</v>
      </c>
      <c r="S10" s="5">
        <f t="shared" si="8"/>
        <v>-0.22443426272332753</v>
      </c>
      <c r="T10">
        <v>62.507739999999998</v>
      </c>
      <c r="U10" s="5">
        <f t="shared" si="9"/>
        <v>0.10107807737876519</v>
      </c>
    </row>
    <row r="11" spans="2:21" x14ac:dyDescent="0.25">
      <c r="B11">
        <v>27.703635599999998</v>
      </c>
      <c r="C11" s="5">
        <f t="shared" si="0"/>
        <v>-0.69358734017544788</v>
      </c>
      <c r="D11">
        <v>26.522310000000001</v>
      </c>
      <c r="E11" s="5">
        <f t="shared" si="1"/>
        <v>0.34687556654494051</v>
      </c>
      <c r="F11">
        <v>59.0705539</v>
      </c>
      <c r="G11" s="5">
        <f t="shared" si="2"/>
        <v>-9.1084895238337876E-2</v>
      </c>
      <c r="H11">
        <v>17.074268</v>
      </c>
      <c r="I11" s="5">
        <f t="shared" si="3"/>
        <v>-0.53103517202701067</v>
      </c>
      <c r="J11">
        <v>19.17305</v>
      </c>
      <c r="K11" s="5">
        <f t="shared" si="4"/>
        <v>-0.42469919284664082</v>
      </c>
      <c r="L11">
        <v>-11.1585847</v>
      </c>
      <c r="M11" s="5">
        <f t="shared" si="5"/>
        <v>-23.125421645848419</v>
      </c>
      <c r="N11">
        <v>43.707475000000002</v>
      </c>
      <c r="O11" s="5">
        <f t="shared" si="6"/>
        <v>-9.8680847030766433E-2</v>
      </c>
      <c r="P11">
        <v>9.4346650600000004</v>
      </c>
      <c r="Q11" s="5">
        <f t="shared" si="7"/>
        <v>0.50594475597892674</v>
      </c>
      <c r="R11">
        <v>-5.7709890000000001</v>
      </c>
      <c r="S11" s="5">
        <f t="shared" si="8"/>
        <v>-1.1079152257061251</v>
      </c>
      <c r="T11">
        <v>43.873260000000002</v>
      </c>
      <c r="U11" s="5">
        <f t="shared" si="9"/>
        <v>-0.29811476146793975</v>
      </c>
    </row>
    <row r="12" spans="2:21" x14ac:dyDescent="0.25">
      <c r="B12">
        <v>7.4298095000000002</v>
      </c>
      <c r="C12" s="5">
        <f t="shared" si="0"/>
        <v>-0.73181102988518942</v>
      </c>
      <c r="D12">
        <v>24.169339999999998</v>
      </c>
      <c r="E12" s="5">
        <f t="shared" si="1"/>
        <v>-8.8716631394475165E-2</v>
      </c>
      <c r="F12">
        <v>147.4970075</v>
      </c>
      <c r="G12" s="5">
        <f t="shared" si="2"/>
        <v>1.4969633389538946</v>
      </c>
      <c r="H12">
        <v>9.7625311999999997</v>
      </c>
      <c r="I12" s="5">
        <f t="shared" si="3"/>
        <v>-0.42823134789731543</v>
      </c>
      <c r="J12">
        <v>15.4154</v>
      </c>
      <c r="K12" s="5">
        <f t="shared" si="4"/>
        <v>-0.1959860324778791</v>
      </c>
      <c r="L12">
        <v>-9.1523017000000007</v>
      </c>
      <c r="M12" s="5">
        <f t="shared" si="5"/>
        <v>-0.17979726407417956</v>
      </c>
      <c r="N12">
        <v>42.269505000000002</v>
      </c>
      <c r="O12" s="5">
        <f t="shared" si="6"/>
        <v>-3.289986438246547E-2</v>
      </c>
      <c r="P12">
        <v>10.606387010000001</v>
      </c>
      <c r="Q12" s="5">
        <f t="shared" si="7"/>
        <v>0.12419327475309444</v>
      </c>
      <c r="R12">
        <v>110.39648099999999</v>
      </c>
      <c r="S12" s="5">
        <f t="shared" si="8"/>
        <v>-20.129560115259274</v>
      </c>
      <c r="T12">
        <v>71.1738</v>
      </c>
      <c r="U12" s="5">
        <f t="shared" si="9"/>
        <v>0.62225920754464104</v>
      </c>
    </row>
    <row r="13" spans="2:21" x14ac:dyDescent="0.25">
      <c r="B13">
        <v>15.1800459</v>
      </c>
      <c r="C13" s="5">
        <f t="shared" si="0"/>
        <v>1.0431272026557341</v>
      </c>
      <c r="D13">
        <v>36.239109999999997</v>
      </c>
      <c r="E13" s="5">
        <f t="shared" si="1"/>
        <v>0.4993835164716951</v>
      </c>
      <c r="F13">
        <v>100.83589980000001</v>
      </c>
      <c r="G13" s="5">
        <f t="shared" si="2"/>
        <v>-0.31635291109211139</v>
      </c>
      <c r="H13">
        <v>13.4418092</v>
      </c>
      <c r="I13" s="5">
        <f t="shared" si="3"/>
        <v>0.3768774639101794</v>
      </c>
      <c r="J13">
        <v>33.613779999999998</v>
      </c>
      <c r="K13" s="5">
        <f t="shared" si="4"/>
        <v>1.1805324545584286</v>
      </c>
      <c r="L13">
        <v>-2.7026183000000001</v>
      </c>
      <c r="M13" s="5">
        <f t="shared" si="5"/>
        <v>-0.7047061615112622</v>
      </c>
      <c r="N13">
        <v>48.555218000000004</v>
      </c>
      <c r="O13" s="5">
        <f t="shared" si="6"/>
        <v>0.14870562122740735</v>
      </c>
      <c r="P13">
        <v>9.4691045500000008</v>
      </c>
      <c r="Q13" s="5">
        <f t="shared" si="7"/>
        <v>-0.10722618917523355</v>
      </c>
      <c r="R13">
        <v>69.326839000000007</v>
      </c>
      <c r="S13" s="5">
        <f t="shared" si="8"/>
        <v>-0.37201948493267634</v>
      </c>
      <c r="T13">
        <v>62.319020000000002</v>
      </c>
      <c r="U13" s="5">
        <f t="shared" si="9"/>
        <v>-0.12441066797051721</v>
      </c>
    </row>
    <row r="14" spans="2:21" x14ac:dyDescent="0.25">
      <c r="B14">
        <v>94.762675400000006</v>
      </c>
      <c r="C14" s="5">
        <f t="shared" si="0"/>
        <v>5.2425816116932831</v>
      </c>
      <c r="D14">
        <v>24.502680000000002</v>
      </c>
      <c r="E14" s="5">
        <f t="shared" si="1"/>
        <v>-0.32386087848183898</v>
      </c>
      <c r="F14">
        <v>-33.661534400000001</v>
      </c>
      <c r="G14" s="5">
        <f t="shared" si="2"/>
        <v>-1.3338249023092468</v>
      </c>
      <c r="H14">
        <v>36.994054400000003</v>
      </c>
      <c r="I14" s="5">
        <f t="shared" si="3"/>
        <v>1.7521633322990482</v>
      </c>
      <c r="J14">
        <v>27.538019999999999</v>
      </c>
      <c r="K14" s="5">
        <f t="shared" si="4"/>
        <v>-0.18075206061323656</v>
      </c>
      <c r="L14">
        <v>96.687306000000007</v>
      </c>
      <c r="M14" s="5">
        <f t="shared" si="5"/>
        <v>-36.775420450605253</v>
      </c>
      <c r="N14">
        <v>67.196139000000002</v>
      </c>
      <c r="O14" s="5">
        <f t="shared" si="6"/>
        <v>0.38391179708018192</v>
      </c>
      <c r="P14">
        <v>12.732720970000001</v>
      </c>
      <c r="Q14" s="5">
        <f t="shared" si="7"/>
        <v>0.34465945568211093</v>
      </c>
      <c r="R14">
        <v>103.542547</v>
      </c>
      <c r="S14" s="5">
        <f t="shared" si="8"/>
        <v>0.49354201768812783</v>
      </c>
      <c r="T14">
        <v>54.09666</v>
      </c>
      <c r="U14" s="5">
        <f t="shared" si="9"/>
        <v>-0.13193981548490336</v>
      </c>
    </row>
    <row r="15" spans="2:21" x14ac:dyDescent="0.25">
      <c r="B15">
        <v>53.889356999999997</v>
      </c>
      <c r="C15" s="5">
        <f t="shared" si="0"/>
        <v>-0.43132296790345798</v>
      </c>
      <c r="D15">
        <v>26.983070000000001</v>
      </c>
      <c r="E15" s="5">
        <f t="shared" si="1"/>
        <v>0.10122933491356863</v>
      </c>
      <c r="F15">
        <v>117.1953965</v>
      </c>
      <c r="G15" s="5">
        <f t="shared" si="2"/>
        <v>-4.4815821259770026</v>
      </c>
      <c r="H15">
        <v>16.221563199999999</v>
      </c>
      <c r="I15" s="5">
        <f t="shared" si="3"/>
        <v>-0.56150891101030553</v>
      </c>
      <c r="J15">
        <v>32.766719999999999</v>
      </c>
      <c r="K15" s="5">
        <f t="shared" si="4"/>
        <v>0.18987203873045339</v>
      </c>
      <c r="L15">
        <v>137.53737129999999</v>
      </c>
      <c r="M15" s="5">
        <f t="shared" si="5"/>
        <v>0.42249667500302451</v>
      </c>
      <c r="N15">
        <v>75.830859000000004</v>
      </c>
      <c r="O15" s="5">
        <f t="shared" si="6"/>
        <v>0.12850024017004907</v>
      </c>
      <c r="P15">
        <v>4.9507770000000004</v>
      </c>
      <c r="Q15" s="5">
        <f t="shared" si="7"/>
        <v>-0.61117682452441269</v>
      </c>
      <c r="R15">
        <v>41.666482999999999</v>
      </c>
      <c r="S15" s="5">
        <f t="shared" si="8"/>
        <v>-0.59759070829115302</v>
      </c>
      <c r="T15">
        <v>48.875500000000002</v>
      </c>
      <c r="U15" s="5">
        <f t="shared" si="9"/>
        <v>-9.651538560790994E-2</v>
      </c>
    </row>
    <row r="16" spans="2:21" x14ac:dyDescent="0.25">
      <c r="B16">
        <v>49.9303618</v>
      </c>
      <c r="C16" s="5">
        <f t="shared" si="0"/>
        <v>-7.3465252146170473E-2</v>
      </c>
      <c r="D16">
        <v>28.69952</v>
      </c>
      <c r="E16" s="5">
        <f t="shared" si="1"/>
        <v>6.3612109370801695E-2</v>
      </c>
      <c r="F16">
        <v>2.9159926999999999</v>
      </c>
      <c r="G16" s="5">
        <f t="shared" si="2"/>
        <v>-0.97511853889243849</v>
      </c>
      <c r="H16">
        <v>9.0215385999999995</v>
      </c>
      <c r="I16" s="5">
        <f t="shared" si="3"/>
        <v>-0.44385516434075845</v>
      </c>
      <c r="J16">
        <v>32.78031</v>
      </c>
      <c r="K16" s="5">
        <f t="shared" si="4"/>
        <v>4.1475008789407843E-4</v>
      </c>
      <c r="L16">
        <v>20.6208828</v>
      </c>
      <c r="M16" s="5">
        <f t="shared" si="5"/>
        <v>-0.85007069274996383</v>
      </c>
      <c r="N16">
        <v>55.755234000000002</v>
      </c>
      <c r="O16" s="5">
        <f t="shared" si="6"/>
        <v>-0.26474215464181938</v>
      </c>
      <c r="P16">
        <v>8.25528145</v>
      </c>
      <c r="Q16" s="5">
        <f t="shared" si="7"/>
        <v>0.66747188370633526</v>
      </c>
      <c r="R16">
        <v>38.650297000000002</v>
      </c>
      <c r="S16" s="5">
        <f t="shared" si="8"/>
        <v>-7.2388783089755798E-2</v>
      </c>
      <c r="T16">
        <v>42.611629999999998</v>
      </c>
      <c r="U16" s="5">
        <f t="shared" si="9"/>
        <v>-0.12815971192110576</v>
      </c>
    </row>
    <row r="17" spans="2:21" x14ac:dyDescent="0.25">
      <c r="B17">
        <v>152.47699220000001</v>
      </c>
      <c r="C17" s="5">
        <f t="shared" si="0"/>
        <v>2.0537930570332863</v>
      </c>
      <c r="D17">
        <v>22.318200000000001</v>
      </c>
      <c r="E17" s="5">
        <f t="shared" si="1"/>
        <v>-0.22234936333429964</v>
      </c>
      <c r="F17">
        <v>126.89653319999999</v>
      </c>
      <c r="G17" s="5">
        <f t="shared" si="2"/>
        <v>42.517438572462815</v>
      </c>
      <c r="H17">
        <v>9.6552930999999997</v>
      </c>
      <c r="I17" s="5">
        <f t="shared" si="3"/>
        <v>7.0249048205591039E-2</v>
      </c>
      <c r="J17">
        <v>25.039670000000001</v>
      </c>
      <c r="K17" s="5">
        <f t="shared" si="4"/>
        <v>-0.2361368760698114</v>
      </c>
      <c r="L17">
        <v>-9.8728245999999995</v>
      </c>
      <c r="M17" s="5">
        <f t="shared" si="5"/>
        <v>-1.4787779793792337</v>
      </c>
      <c r="N17">
        <v>43.655883000000003</v>
      </c>
      <c r="O17" s="5">
        <f t="shared" si="6"/>
        <v>-0.21700834400587393</v>
      </c>
      <c r="P17">
        <v>15.259194069999999</v>
      </c>
      <c r="Q17" s="5">
        <f t="shared" si="7"/>
        <v>0.84841597011813563</v>
      </c>
      <c r="R17">
        <v>-9.9993370000000006</v>
      </c>
      <c r="S17" s="5">
        <f t="shared" si="8"/>
        <v>-1.2587130701738205</v>
      </c>
      <c r="T17">
        <v>45.269979999999997</v>
      </c>
      <c r="U17" s="5">
        <f t="shared" si="9"/>
        <v>6.238555061141756E-2</v>
      </c>
    </row>
    <row r="18" spans="2:21" x14ac:dyDescent="0.25">
      <c r="B18">
        <v>68.299093299999996</v>
      </c>
      <c r="C18" s="5">
        <f t="shared" si="0"/>
        <v>-0.55206951347509603</v>
      </c>
      <c r="D18">
        <v>20.257239999999999</v>
      </c>
      <c r="E18" s="5">
        <f t="shared" si="1"/>
        <v>-9.2344364688908664E-2</v>
      </c>
      <c r="F18">
        <v>138.8376762</v>
      </c>
      <c r="G18" s="5">
        <f t="shared" si="2"/>
        <v>9.4101412378064964E-2</v>
      </c>
      <c r="H18">
        <v>43.344104299999998</v>
      </c>
      <c r="I18" s="5">
        <f t="shared" si="3"/>
        <v>3.4891546896696486</v>
      </c>
      <c r="J18">
        <v>30.26098</v>
      </c>
      <c r="K18" s="5">
        <f t="shared" si="4"/>
        <v>0.20852151805515004</v>
      </c>
      <c r="L18">
        <v>43.490841500000002</v>
      </c>
      <c r="M18" s="5">
        <f t="shared" si="5"/>
        <v>-5.4051062651310557</v>
      </c>
      <c r="N18">
        <v>15.826188</v>
      </c>
      <c r="O18" s="5">
        <f t="shared" si="6"/>
        <v>-0.63747868758031989</v>
      </c>
      <c r="P18">
        <v>5.9160888900000002</v>
      </c>
      <c r="Q18" s="5">
        <f t="shared" si="7"/>
        <v>-0.61229348923275073</v>
      </c>
      <c r="R18">
        <v>12.816426999999999</v>
      </c>
      <c r="S18" s="5">
        <f t="shared" si="8"/>
        <v>-2.2817276785450877</v>
      </c>
      <c r="T18">
        <v>60.27655</v>
      </c>
      <c r="U18" s="5">
        <f t="shared" si="9"/>
        <v>0.33149053743783419</v>
      </c>
    </row>
    <row r="19" spans="2:21" x14ac:dyDescent="0.25">
      <c r="B19">
        <v>50.536823400000003</v>
      </c>
      <c r="C19" s="5">
        <f t="shared" si="0"/>
        <v>-0.26006596927985859</v>
      </c>
      <c r="D19">
        <v>24.457159999999998</v>
      </c>
      <c r="E19" s="5">
        <f t="shared" si="1"/>
        <v>0.20732933015553939</v>
      </c>
      <c r="F19">
        <v>68.577331799999996</v>
      </c>
      <c r="G19" s="5">
        <f t="shared" si="2"/>
        <v>-0.50606108027037122</v>
      </c>
      <c r="H19">
        <v>-1.4682255</v>
      </c>
      <c r="I19" s="5">
        <f t="shared" si="3"/>
        <v>-1.0338737072483466</v>
      </c>
      <c r="J19">
        <v>35.365459999999999</v>
      </c>
      <c r="K19" s="5">
        <f t="shared" si="4"/>
        <v>0.16868191314359279</v>
      </c>
      <c r="L19">
        <v>63.692500899999999</v>
      </c>
      <c r="M19" s="5">
        <f t="shared" si="5"/>
        <v>0.46450375994679238</v>
      </c>
      <c r="N19">
        <v>59.717663999999999</v>
      </c>
      <c r="O19" s="5">
        <f t="shared" si="6"/>
        <v>2.7733447877656956</v>
      </c>
      <c r="P19">
        <v>9.1747365700000003</v>
      </c>
      <c r="Q19" s="5">
        <f t="shared" si="7"/>
        <v>0.55081114239309548</v>
      </c>
      <c r="R19">
        <v>128.88582500000001</v>
      </c>
      <c r="S19" s="5">
        <f t="shared" si="8"/>
        <v>9.0562992322275164</v>
      </c>
      <c r="T19">
        <v>49.955370000000002</v>
      </c>
      <c r="U19" s="5">
        <f t="shared" si="9"/>
        <v>-0.17123043704392502</v>
      </c>
    </row>
    <row r="20" spans="2:21" x14ac:dyDescent="0.25">
      <c r="B20">
        <v>-27.624712200000001</v>
      </c>
      <c r="C20" s="5">
        <f t="shared" si="0"/>
        <v>-1.5466254176949319</v>
      </c>
      <c r="D20">
        <v>31.38166</v>
      </c>
      <c r="E20" s="5">
        <f t="shared" si="1"/>
        <v>0.28312772210673692</v>
      </c>
      <c r="F20">
        <v>176.8575175</v>
      </c>
      <c r="G20" s="5">
        <f t="shared" si="2"/>
        <v>1.578950111616912</v>
      </c>
      <c r="H20">
        <v>15.9984749</v>
      </c>
      <c r="I20" s="5">
        <f t="shared" si="3"/>
        <v>-11.89646985425604</v>
      </c>
      <c r="J20">
        <v>17.468</v>
      </c>
      <c r="K20" s="5">
        <f t="shared" si="4"/>
        <v>-0.50607174344685457</v>
      </c>
      <c r="L20">
        <v>34.3042959</v>
      </c>
      <c r="M20" s="5">
        <f t="shared" si="5"/>
        <v>-0.46140761604165553</v>
      </c>
      <c r="N20">
        <v>38.897326999999997</v>
      </c>
      <c r="O20" s="5">
        <f t="shared" si="6"/>
        <v>-0.3486462062548194</v>
      </c>
      <c r="P20">
        <v>4.30471219</v>
      </c>
      <c r="Q20" s="5">
        <f t="shared" si="7"/>
        <v>-0.53080808836781679</v>
      </c>
      <c r="R20">
        <v>72.43477</v>
      </c>
      <c r="S20" s="5">
        <f t="shared" si="8"/>
        <v>-0.43799273504281799</v>
      </c>
      <c r="T20">
        <v>53.877699999999997</v>
      </c>
      <c r="U20" s="5">
        <f t="shared" si="9"/>
        <v>7.8516683992131284E-2</v>
      </c>
    </row>
    <row r="21" spans="2:21" x14ac:dyDescent="0.25">
      <c r="B21">
        <v>74.334931600000004</v>
      </c>
      <c r="C21" s="5">
        <f t="shared" si="0"/>
        <v>-3.6908852863994728</v>
      </c>
      <c r="D21">
        <v>25.571370000000002</v>
      </c>
      <c r="E21" s="5">
        <f t="shared" si="1"/>
        <v>-0.18514922410095572</v>
      </c>
      <c r="F21">
        <v>-28.5829247</v>
      </c>
      <c r="G21" s="5">
        <f t="shared" si="2"/>
        <v>-1.161615548516336</v>
      </c>
      <c r="H21">
        <v>16.295435000000001</v>
      </c>
      <c r="I21" s="5">
        <f t="shared" si="3"/>
        <v>1.8561775535241895E-2</v>
      </c>
      <c r="J21">
        <v>32.41865</v>
      </c>
      <c r="K21" s="5">
        <f t="shared" si="4"/>
        <v>0.85588790931989922</v>
      </c>
      <c r="L21">
        <v>64.513486799999995</v>
      </c>
      <c r="M21" s="5">
        <f t="shared" si="5"/>
        <v>0.88062413489151359</v>
      </c>
      <c r="N21">
        <v>38.424813</v>
      </c>
      <c r="O21" s="5">
        <f t="shared" si="6"/>
        <v>-1.2147724186805865E-2</v>
      </c>
      <c r="P21">
        <v>6.0838576399999997</v>
      </c>
      <c r="Q21" s="5">
        <f t="shared" si="7"/>
        <v>0.41330183563328998</v>
      </c>
      <c r="R21">
        <v>79.698599000000002</v>
      </c>
      <c r="S21" s="5">
        <f t="shared" si="8"/>
        <v>0.10028097003690356</v>
      </c>
      <c r="T21">
        <v>68.720259999999996</v>
      </c>
      <c r="U21" s="5">
        <f t="shared" si="9"/>
        <v>0.2754861473299714</v>
      </c>
    </row>
    <row r="22" spans="2:21" x14ac:dyDescent="0.25">
      <c r="B22">
        <v>86.330703499999998</v>
      </c>
      <c r="C22" s="5">
        <f t="shared" si="0"/>
        <v>0.16137462753782897</v>
      </c>
      <c r="D22">
        <v>20.381180000000001</v>
      </c>
      <c r="E22" s="5">
        <f t="shared" si="1"/>
        <v>-0.20296878892292439</v>
      </c>
      <c r="F22">
        <v>48.188740600000003</v>
      </c>
      <c r="G22" s="5">
        <f t="shared" si="2"/>
        <v>-2.685927563598836</v>
      </c>
      <c r="H22">
        <v>41.749031600000002</v>
      </c>
      <c r="I22" s="5">
        <f t="shared" si="3"/>
        <v>1.5620078015714216</v>
      </c>
      <c r="J22">
        <v>9.3372899999999994</v>
      </c>
      <c r="K22" s="5">
        <f t="shared" si="4"/>
        <v>-0.71197782757764438</v>
      </c>
      <c r="L22">
        <v>40.374330899999997</v>
      </c>
      <c r="M22" s="5">
        <f t="shared" si="5"/>
        <v>-0.37417224052444181</v>
      </c>
      <c r="N22">
        <v>58.262335</v>
      </c>
      <c r="O22" s="5">
        <f t="shared" si="6"/>
        <v>0.5162685372079755</v>
      </c>
      <c r="P22">
        <v>11.3792148</v>
      </c>
      <c r="Q22" s="5">
        <f t="shared" si="7"/>
        <v>0.87039465308724751</v>
      </c>
      <c r="R22">
        <v>93.613444999999999</v>
      </c>
      <c r="S22" s="5">
        <f t="shared" si="8"/>
        <v>0.17459335765739115</v>
      </c>
      <c r="T22">
        <v>39.85304</v>
      </c>
      <c r="U22" s="5">
        <f t="shared" si="9"/>
        <v>-0.42006855038092111</v>
      </c>
    </row>
    <row r="23" spans="2:21" x14ac:dyDescent="0.25">
      <c r="B23">
        <v>53.811728700000003</v>
      </c>
      <c r="C23" s="5">
        <f t="shared" si="0"/>
        <v>-0.37667913594611208</v>
      </c>
      <c r="D23">
        <v>25.51474</v>
      </c>
      <c r="E23" s="5">
        <f t="shared" si="1"/>
        <v>0.2518774673497805</v>
      </c>
      <c r="F23">
        <v>113.0706686</v>
      </c>
      <c r="G23" s="5">
        <f t="shared" si="2"/>
        <v>1.3464126099199196</v>
      </c>
      <c r="H23">
        <v>17.8697132</v>
      </c>
      <c r="I23" s="5">
        <f t="shared" si="3"/>
        <v>-0.57197298918904749</v>
      </c>
      <c r="J23">
        <v>33.00179</v>
      </c>
      <c r="K23" s="5">
        <f t="shared" si="4"/>
        <v>2.5344077350066243</v>
      </c>
      <c r="L23">
        <v>43.6068985</v>
      </c>
      <c r="M23" s="5">
        <f t="shared" si="5"/>
        <v>8.0064920654821389E-2</v>
      </c>
      <c r="N23">
        <v>26.453811999999999</v>
      </c>
      <c r="O23" s="5">
        <f t="shared" si="6"/>
        <v>-0.54595345346182922</v>
      </c>
      <c r="P23">
        <v>-1.1599111900000001</v>
      </c>
      <c r="Q23" s="5">
        <f t="shared" si="7"/>
        <v>-1.1019324452861194</v>
      </c>
      <c r="R23">
        <v>62.490101000000003</v>
      </c>
      <c r="S23" s="5">
        <f t="shared" si="8"/>
        <v>-0.33246660242019721</v>
      </c>
      <c r="T23">
        <v>39.281280000000002</v>
      </c>
      <c r="U23" s="5">
        <f t="shared" si="9"/>
        <v>-1.4346709811848673E-2</v>
      </c>
    </row>
    <row r="24" spans="2:21" x14ac:dyDescent="0.25">
      <c r="B24">
        <v>66.473714700000002</v>
      </c>
      <c r="C24" s="5">
        <f t="shared" si="0"/>
        <v>0.23530160256680246</v>
      </c>
      <c r="D24">
        <v>22.96078</v>
      </c>
      <c r="E24" s="5">
        <f t="shared" si="1"/>
        <v>-0.10009743387547747</v>
      </c>
      <c r="F24">
        <v>98.205148399999999</v>
      </c>
      <c r="G24" s="5">
        <f t="shared" si="2"/>
        <v>-0.13147105596932859</v>
      </c>
      <c r="H24">
        <v>-3.9938560000000001</v>
      </c>
      <c r="I24" s="5">
        <f t="shared" si="3"/>
        <v>-1.2234986065696902</v>
      </c>
      <c r="J24">
        <v>41.559060000000002</v>
      </c>
      <c r="K24" s="5">
        <f t="shared" si="4"/>
        <v>0.25929714721534808</v>
      </c>
      <c r="L24">
        <v>-1.0719299</v>
      </c>
      <c r="M24" s="5">
        <f t="shared" si="5"/>
        <v>-1.0245816587941929</v>
      </c>
      <c r="N24">
        <v>19.995196</v>
      </c>
      <c r="O24" s="5">
        <f t="shared" si="6"/>
        <v>-0.24414689270491524</v>
      </c>
      <c r="P24">
        <v>2.4135570199999998</v>
      </c>
      <c r="Q24" s="5">
        <f t="shared" si="7"/>
        <v>-3.0808119111257124</v>
      </c>
      <c r="R24">
        <v>38.816091</v>
      </c>
      <c r="S24" s="5">
        <f t="shared" si="8"/>
        <v>-0.3788441628538895</v>
      </c>
      <c r="T24">
        <v>70.970089999999999</v>
      </c>
      <c r="U24" s="5">
        <f t="shared" si="9"/>
        <v>0.80671531070270608</v>
      </c>
    </row>
    <row r="25" spans="2:21" x14ac:dyDescent="0.25">
      <c r="B25">
        <v>30.459409399999998</v>
      </c>
      <c r="C25" s="5">
        <f t="shared" si="0"/>
        <v>-0.54178264991711078</v>
      </c>
      <c r="D25">
        <v>29.572089999999999</v>
      </c>
      <c r="E25" s="5">
        <f t="shared" si="1"/>
        <v>0.28793925990319141</v>
      </c>
      <c r="F25">
        <v>-39.351000499999998</v>
      </c>
      <c r="G25" s="5">
        <f t="shared" si="2"/>
        <v>-1.4007020114639934</v>
      </c>
      <c r="H25">
        <v>28.790445099999999</v>
      </c>
      <c r="I25" s="5">
        <f t="shared" si="3"/>
        <v>-8.2086838133372861</v>
      </c>
      <c r="J25">
        <v>20.730460000000001</v>
      </c>
      <c r="K25" s="5">
        <f t="shared" si="4"/>
        <v>-0.50118072930427204</v>
      </c>
      <c r="L25">
        <v>140.9567735</v>
      </c>
      <c r="M25" s="5">
        <f t="shared" si="5"/>
        <v>-132.49812641666213</v>
      </c>
      <c r="N25">
        <v>69.275886</v>
      </c>
      <c r="O25" s="5">
        <f t="shared" si="6"/>
        <v>2.4646265032860892</v>
      </c>
      <c r="P25">
        <v>11.26249335</v>
      </c>
      <c r="Q25" s="5">
        <f t="shared" si="7"/>
        <v>3.6663464988285224</v>
      </c>
      <c r="R25">
        <v>35.226866999999999</v>
      </c>
      <c r="S25" s="5">
        <f t="shared" si="8"/>
        <v>-9.2467425429314909E-2</v>
      </c>
      <c r="T25">
        <v>34.448920000000001</v>
      </c>
      <c r="U25" s="5">
        <f t="shared" si="9"/>
        <v>-0.51459946013877111</v>
      </c>
    </row>
    <row r="26" spans="2:21" x14ac:dyDescent="0.25">
      <c r="B26">
        <v>103.575086</v>
      </c>
      <c r="C26" s="5">
        <f t="shared" si="0"/>
        <v>2.4004298848946166</v>
      </c>
      <c r="D26">
        <v>18.06457</v>
      </c>
      <c r="E26" s="5">
        <f t="shared" si="1"/>
        <v>-0.3891344845765044</v>
      </c>
      <c r="F26">
        <v>9.3444991000000002</v>
      </c>
      <c r="G26" s="5">
        <f t="shared" si="2"/>
        <v>-1.2374653498327191</v>
      </c>
      <c r="H26">
        <v>0.41007519999999997</v>
      </c>
      <c r="I26" s="5">
        <f t="shared" si="3"/>
        <v>-0.98575655226671011</v>
      </c>
      <c r="J26">
        <v>27.65108</v>
      </c>
      <c r="K26" s="5">
        <f t="shared" si="4"/>
        <v>0.33383822645517752</v>
      </c>
      <c r="L26">
        <v>114.5284109</v>
      </c>
      <c r="M26" s="5">
        <f t="shared" si="5"/>
        <v>-0.1874926755470889</v>
      </c>
      <c r="N26">
        <v>31.770658000000001</v>
      </c>
      <c r="O26" s="5">
        <f t="shared" si="6"/>
        <v>-0.5413893659909309</v>
      </c>
      <c r="P26">
        <v>9.9026916000000007</v>
      </c>
      <c r="Q26" s="5">
        <f t="shared" si="7"/>
        <v>-0.12073718560730595</v>
      </c>
      <c r="R26">
        <v>32.519454000000003</v>
      </c>
      <c r="S26" s="5">
        <f t="shared" si="8"/>
        <v>-7.6856480027020155E-2</v>
      </c>
      <c r="T26">
        <v>89.436080000000004</v>
      </c>
      <c r="U26" s="5">
        <f t="shared" si="9"/>
        <v>1.5961940171128732</v>
      </c>
    </row>
    <row r="27" spans="2:21" x14ac:dyDescent="0.25">
      <c r="B27">
        <v>50.695555900000002</v>
      </c>
      <c r="C27" s="5">
        <f t="shared" si="0"/>
        <v>-0.51054295141980377</v>
      </c>
      <c r="D27">
        <v>29.300609999999999</v>
      </c>
      <c r="E27" s="5">
        <f t="shared" si="1"/>
        <v>0.62199321655594342</v>
      </c>
      <c r="F27">
        <v>49.503019100000003</v>
      </c>
      <c r="G27" s="5">
        <f t="shared" si="2"/>
        <v>4.2975572655360414</v>
      </c>
      <c r="H27">
        <v>40.082796999999999</v>
      </c>
      <c r="I27" s="5">
        <f t="shared" si="3"/>
        <v>96.744991650311945</v>
      </c>
      <c r="J27">
        <v>28.809270000000001</v>
      </c>
      <c r="K27" s="5">
        <f t="shared" si="4"/>
        <v>4.1885886554883248E-2</v>
      </c>
      <c r="L27">
        <v>-85.274827000000002</v>
      </c>
      <c r="M27" s="5">
        <f t="shared" si="5"/>
        <v>-1.7445735632746826</v>
      </c>
      <c r="N27">
        <v>40.042513</v>
      </c>
      <c r="O27" s="5">
        <f t="shared" si="6"/>
        <v>0.26036146308332669</v>
      </c>
      <c r="P27">
        <v>10.53819223</v>
      </c>
      <c r="Q27" s="5">
        <f t="shared" si="7"/>
        <v>6.4174535133457972E-2</v>
      </c>
      <c r="R27">
        <v>4.2212170000000002</v>
      </c>
      <c r="S27" s="5">
        <f t="shared" si="8"/>
        <v>-0.87019409981483697</v>
      </c>
      <c r="T27">
        <v>46.461730000000003</v>
      </c>
      <c r="U27" s="5">
        <f t="shared" si="9"/>
        <v>-0.48050350596761393</v>
      </c>
    </row>
    <row r="28" spans="2:21" x14ac:dyDescent="0.25">
      <c r="B28">
        <v>55.184382900000003</v>
      </c>
      <c r="C28" s="5">
        <f t="shared" si="0"/>
        <v>8.8544783074368069E-2</v>
      </c>
      <c r="D28">
        <v>15.716139999999999</v>
      </c>
      <c r="E28" s="5">
        <f t="shared" si="1"/>
        <v>-0.4636241361527968</v>
      </c>
      <c r="F28">
        <v>15.689326599999999</v>
      </c>
      <c r="G28" s="5">
        <f t="shared" si="2"/>
        <v>-0.68306323765210519</v>
      </c>
      <c r="H28">
        <v>18.0563182</v>
      </c>
      <c r="I28" s="5">
        <f t="shared" si="3"/>
        <v>-0.54952449550863425</v>
      </c>
      <c r="J28">
        <v>30.389800000000001</v>
      </c>
      <c r="K28" s="5">
        <f t="shared" si="4"/>
        <v>5.4861855229236957E-2</v>
      </c>
      <c r="L28">
        <v>43.472366000000001</v>
      </c>
      <c r="M28" s="5">
        <f t="shared" si="5"/>
        <v>-1.5097913127399252</v>
      </c>
      <c r="N28">
        <v>35.178899999999999</v>
      </c>
      <c r="O28" s="5">
        <f t="shared" si="6"/>
        <v>-0.12146123296507391</v>
      </c>
      <c r="P28">
        <v>2.8164429900000001</v>
      </c>
      <c r="Q28" s="5">
        <f t="shared" si="7"/>
        <v>-0.73273945582600175</v>
      </c>
      <c r="R28">
        <v>22.278708000000002</v>
      </c>
      <c r="S28" s="5">
        <f t="shared" si="8"/>
        <v>4.2777926365785035</v>
      </c>
      <c r="T28">
        <v>52.673670000000001</v>
      </c>
      <c r="U28" s="5">
        <f t="shared" si="9"/>
        <v>0.13370014418318041</v>
      </c>
    </row>
    <row r="29" spans="2:21" x14ac:dyDescent="0.25">
      <c r="B29">
        <v>47.3795286</v>
      </c>
      <c r="C29" s="5">
        <f t="shared" si="0"/>
        <v>-0.14143230185509606</v>
      </c>
      <c r="D29">
        <v>25.115819999999999</v>
      </c>
      <c r="E29" s="5">
        <f t="shared" si="1"/>
        <v>0.59809087982163567</v>
      </c>
      <c r="F29">
        <v>199.6890033</v>
      </c>
      <c r="G29" s="5">
        <f t="shared" si="2"/>
        <v>11.727697522722233</v>
      </c>
      <c r="H29">
        <v>19.138915900000001</v>
      </c>
      <c r="I29" s="5">
        <f t="shared" si="3"/>
        <v>5.9956724732509473E-2</v>
      </c>
      <c r="J29">
        <v>32.409700000000001</v>
      </c>
      <c r="K29" s="5">
        <f t="shared" si="4"/>
        <v>6.6466380167029715E-2</v>
      </c>
      <c r="L29">
        <v>129.97656950000001</v>
      </c>
      <c r="M29" s="5">
        <f t="shared" si="5"/>
        <v>1.989866470575814</v>
      </c>
      <c r="N29">
        <v>40.307578999999997</v>
      </c>
      <c r="O29" s="5">
        <f t="shared" si="6"/>
        <v>0.14578849821910289</v>
      </c>
      <c r="P29">
        <v>7.7267455800000002</v>
      </c>
      <c r="Q29" s="5">
        <f t="shared" si="7"/>
        <v>1.743441144533872</v>
      </c>
      <c r="R29">
        <v>67.555284</v>
      </c>
      <c r="S29" s="5">
        <f t="shared" si="8"/>
        <v>2.0322801483820334</v>
      </c>
      <c r="T29">
        <v>48.674190000000003</v>
      </c>
      <c r="U29" s="5">
        <f t="shared" si="9"/>
        <v>-7.5929396983350467E-2</v>
      </c>
    </row>
    <row r="30" spans="2:21" x14ac:dyDescent="0.25">
      <c r="B30">
        <v>37.309582900000002</v>
      </c>
      <c r="C30" s="5">
        <f t="shared" si="0"/>
        <v>-0.21253790397568451</v>
      </c>
      <c r="D30">
        <v>27.057639999999999</v>
      </c>
      <c r="E30" s="5">
        <f t="shared" si="1"/>
        <v>7.7314616843089337E-2</v>
      </c>
      <c r="F30">
        <v>41.344763100000002</v>
      </c>
      <c r="G30" s="5">
        <f t="shared" si="2"/>
        <v>-0.79295423174662116</v>
      </c>
      <c r="H30">
        <v>28.732485199999999</v>
      </c>
      <c r="I30" s="5">
        <f t="shared" si="3"/>
        <v>0.50125980751083177</v>
      </c>
      <c r="J30">
        <v>25.893999999999998</v>
      </c>
      <c r="K30" s="5">
        <f t="shared" si="4"/>
        <v>-0.2010416634526084</v>
      </c>
      <c r="L30">
        <v>87.516200400000002</v>
      </c>
      <c r="M30" s="5">
        <f t="shared" si="5"/>
        <v>-0.32667710236805414</v>
      </c>
      <c r="N30">
        <v>50.688643999999996</v>
      </c>
      <c r="O30" s="5">
        <f t="shared" si="6"/>
        <v>0.25754622970533658</v>
      </c>
      <c r="P30">
        <v>6.2486944600000003</v>
      </c>
      <c r="Q30" s="5">
        <f t="shared" si="7"/>
        <v>-0.19129025340575531</v>
      </c>
      <c r="R30">
        <v>-4.6831339999999999</v>
      </c>
      <c r="S30" s="5">
        <f t="shared" si="8"/>
        <v>-1.0693229858970024</v>
      </c>
      <c r="T30">
        <v>70.816090000000003</v>
      </c>
      <c r="U30" s="5">
        <f t="shared" si="9"/>
        <v>0.4549002253555734</v>
      </c>
    </row>
    <row r="31" spans="2:21" x14ac:dyDescent="0.25">
      <c r="B31">
        <v>91.985616800000003</v>
      </c>
      <c r="C31" s="5">
        <f t="shared" si="0"/>
        <v>1.4654689130818452</v>
      </c>
      <c r="D31">
        <v>21.687550000000002</v>
      </c>
      <c r="E31" s="5">
        <f t="shared" si="1"/>
        <v>-0.19846852866694945</v>
      </c>
      <c r="F31">
        <v>60.3565234</v>
      </c>
      <c r="G31" s="5">
        <f t="shared" si="2"/>
        <v>0.45983478618601636</v>
      </c>
      <c r="H31">
        <v>30.3238445</v>
      </c>
      <c r="I31" s="5">
        <f t="shared" si="3"/>
        <v>5.5385369170920191E-2</v>
      </c>
      <c r="J31">
        <v>37.889749999999999</v>
      </c>
      <c r="K31" s="5">
        <f t="shared" si="4"/>
        <v>0.46326369043021554</v>
      </c>
      <c r="L31">
        <v>39.696995800000003</v>
      </c>
      <c r="M31" s="5">
        <f t="shared" si="5"/>
        <v>-0.54640403012743222</v>
      </c>
      <c r="N31">
        <v>57.728565000000003</v>
      </c>
      <c r="O31" s="5">
        <f t="shared" si="6"/>
        <v>0.13888556576893252</v>
      </c>
      <c r="P31">
        <v>9.3632918299999996</v>
      </c>
      <c r="Q31" s="5">
        <f t="shared" si="7"/>
        <v>0.49843969647381337</v>
      </c>
      <c r="R31">
        <v>30.450786000000001</v>
      </c>
      <c r="S31" s="5">
        <f t="shared" si="8"/>
        <v>-7.5022239380722402</v>
      </c>
      <c r="T31">
        <v>42.403109999999998</v>
      </c>
      <c r="U31" s="5">
        <f t="shared" si="9"/>
        <v>-0.40122209514815071</v>
      </c>
    </row>
    <row r="32" spans="2:21" x14ac:dyDescent="0.25">
      <c r="B32">
        <v>61.3486987</v>
      </c>
      <c r="C32" s="5">
        <f t="shared" si="0"/>
        <v>-0.33306204997910066</v>
      </c>
      <c r="D32">
        <v>19.24765</v>
      </c>
      <c r="E32" s="5">
        <f t="shared" si="1"/>
        <v>-0.11250233428856654</v>
      </c>
      <c r="F32">
        <v>126.4161761</v>
      </c>
      <c r="G32" s="5">
        <f t="shared" si="2"/>
        <v>1.0944906859893788</v>
      </c>
      <c r="H32">
        <v>25.4693212</v>
      </c>
      <c r="I32" s="5">
        <f t="shared" si="3"/>
        <v>-0.16008930859673814</v>
      </c>
      <c r="J32">
        <v>26.731770000000001</v>
      </c>
      <c r="K32" s="5">
        <f t="shared" si="4"/>
        <v>-0.29448544791137443</v>
      </c>
      <c r="L32">
        <v>-17.6486403</v>
      </c>
      <c r="M32" s="5">
        <f t="shared" si="5"/>
        <v>-1.444583776286668</v>
      </c>
      <c r="N32">
        <v>39.940829000000001</v>
      </c>
      <c r="O32" s="5">
        <f t="shared" si="6"/>
        <v>-0.30812711176867125</v>
      </c>
      <c r="P32">
        <v>2.1603893900000002</v>
      </c>
      <c r="Q32" s="5">
        <f t="shared" si="7"/>
        <v>-0.76927031334448959</v>
      </c>
      <c r="R32">
        <v>103.824854</v>
      </c>
      <c r="S32" s="5">
        <f t="shared" si="8"/>
        <v>2.4095952071647671</v>
      </c>
      <c r="T32">
        <v>38.658589999999997</v>
      </c>
      <c r="U32" s="5">
        <f t="shared" si="9"/>
        <v>-8.8307673658842512E-2</v>
      </c>
    </row>
    <row r="33" spans="2:21" x14ac:dyDescent="0.25">
      <c r="B33">
        <v>25.471664700000002</v>
      </c>
      <c r="C33" s="5">
        <f t="shared" si="0"/>
        <v>-0.58480513458714967</v>
      </c>
      <c r="D33">
        <v>30.898389999999999</v>
      </c>
      <c r="E33" s="5">
        <f t="shared" si="1"/>
        <v>0.60530714139128672</v>
      </c>
      <c r="F33">
        <v>46.280499599999999</v>
      </c>
      <c r="G33" s="5">
        <f t="shared" si="2"/>
        <v>-0.6339036583151324</v>
      </c>
      <c r="H33">
        <v>23.556608900000001</v>
      </c>
      <c r="I33" s="5">
        <f t="shared" si="3"/>
        <v>-7.5098675970995218E-2</v>
      </c>
      <c r="J33">
        <v>22.566610000000001</v>
      </c>
      <c r="K33" s="5">
        <f t="shared" si="4"/>
        <v>-0.15581310178862082</v>
      </c>
      <c r="L33">
        <v>77.188513</v>
      </c>
      <c r="M33" s="5">
        <f t="shared" si="5"/>
        <v>-5.3736237856238702</v>
      </c>
      <c r="N33">
        <v>43.411065999999998</v>
      </c>
      <c r="O33" s="5">
        <f t="shared" si="6"/>
        <v>8.6884450996247406E-2</v>
      </c>
      <c r="P33">
        <v>13.364984919999999</v>
      </c>
      <c r="Q33" s="5">
        <f t="shared" si="7"/>
        <v>5.1863777807203535</v>
      </c>
      <c r="R33">
        <v>145.398032</v>
      </c>
      <c r="S33" s="5">
        <f t="shared" si="8"/>
        <v>0.40041643593353859</v>
      </c>
      <c r="T33">
        <v>62.817590000000003</v>
      </c>
      <c r="U33" s="5">
        <f t="shared" si="9"/>
        <v>0.62493225955731979</v>
      </c>
    </row>
    <row r="34" spans="2:21" x14ac:dyDescent="0.25">
      <c r="B34">
        <v>94.435858400000001</v>
      </c>
      <c r="C34" s="5">
        <f t="shared" si="0"/>
        <v>2.7074867116949757</v>
      </c>
      <c r="D34">
        <v>34.075710000000001</v>
      </c>
      <c r="E34" s="5">
        <f t="shared" si="1"/>
        <v>0.10283124784171609</v>
      </c>
      <c r="F34">
        <v>-99.131997100000007</v>
      </c>
      <c r="G34" s="5">
        <f t="shared" si="2"/>
        <v>-3.1419820001251675</v>
      </c>
      <c r="H34">
        <v>26.486890200000001</v>
      </c>
      <c r="I34" s="5">
        <f t="shared" si="3"/>
        <v>0.12439317188816598</v>
      </c>
      <c r="J34">
        <v>41.394509999999997</v>
      </c>
      <c r="K34" s="5">
        <f t="shared" si="4"/>
        <v>0.83432558102435395</v>
      </c>
      <c r="L34">
        <v>21.872934099999998</v>
      </c>
      <c r="M34" s="5">
        <f t="shared" si="5"/>
        <v>-0.71662967389979393</v>
      </c>
      <c r="N34">
        <v>45.640870999999997</v>
      </c>
      <c r="O34" s="5">
        <f t="shared" si="6"/>
        <v>5.1364898526103896E-2</v>
      </c>
      <c r="P34">
        <v>12.92879832</v>
      </c>
      <c r="Q34" s="5">
        <f t="shared" si="7"/>
        <v>-3.2636520176485107E-2</v>
      </c>
      <c r="R34">
        <v>90.560158999999999</v>
      </c>
      <c r="S34" s="5">
        <f t="shared" si="8"/>
        <v>-0.37715691365066073</v>
      </c>
      <c r="T34">
        <v>72.462580000000003</v>
      </c>
      <c r="U34" s="5">
        <f t="shared" si="9"/>
        <v>0.15353963754419742</v>
      </c>
    </row>
    <row r="35" spans="2:21" x14ac:dyDescent="0.25">
      <c r="B35">
        <v>70.781607699999995</v>
      </c>
      <c r="C35" s="5">
        <f t="shared" si="0"/>
        <v>-0.25047954347815837</v>
      </c>
      <c r="D35">
        <v>21.620010000000001</v>
      </c>
      <c r="E35" s="5">
        <f t="shared" si="1"/>
        <v>-0.3655301679700878</v>
      </c>
      <c r="F35">
        <v>130.68746100000001</v>
      </c>
      <c r="G35" s="5">
        <f t="shared" si="2"/>
        <v>-2.318317645393225</v>
      </c>
      <c r="H35">
        <v>21.231506499999998</v>
      </c>
      <c r="I35" s="5">
        <f t="shared" si="3"/>
        <v>-0.19841452357438333</v>
      </c>
      <c r="J35">
        <v>16.890609999999999</v>
      </c>
      <c r="K35" s="5">
        <f t="shared" si="4"/>
        <v>-0.59196014157432952</v>
      </c>
      <c r="L35">
        <v>48.477500300000003</v>
      </c>
      <c r="M35" s="5">
        <f t="shared" si="5"/>
        <v>1.2163236115633891</v>
      </c>
      <c r="N35">
        <v>52.039458000000003</v>
      </c>
      <c r="O35" s="5">
        <f t="shared" si="6"/>
        <v>0.14019423511878218</v>
      </c>
      <c r="P35">
        <v>7.9754632799999996</v>
      </c>
      <c r="Q35" s="5">
        <f t="shared" si="7"/>
        <v>-0.38312416339092531</v>
      </c>
      <c r="R35">
        <v>84.059420000000003</v>
      </c>
      <c r="S35" s="5">
        <f t="shared" si="8"/>
        <v>-7.1783652676669835E-2</v>
      </c>
      <c r="T35">
        <v>56.485570000000003</v>
      </c>
      <c r="U35" s="5">
        <f t="shared" si="9"/>
        <v>-0.22048635309424533</v>
      </c>
    </row>
    <row r="36" spans="2:21" x14ac:dyDescent="0.25">
      <c r="B36">
        <v>69.584653599999996</v>
      </c>
      <c r="C36" s="5">
        <f t="shared" si="0"/>
        <v>-1.691052434232854E-2</v>
      </c>
      <c r="D36">
        <v>29.74316</v>
      </c>
      <c r="E36" s="5">
        <f t="shared" si="1"/>
        <v>0.37572369300476727</v>
      </c>
      <c r="F36">
        <v>142.0993374</v>
      </c>
      <c r="G36" s="5">
        <f t="shared" si="2"/>
        <v>8.7321892342831428E-2</v>
      </c>
      <c r="H36">
        <v>25.3880473</v>
      </c>
      <c r="I36" s="5">
        <f t="shared" si="3"/>
        <v>0.19577229717542663</v>
      </c>
      <c r="J36">
        <v>26.126919999999998</v>
      </c>
      <c r="K36" s="5">
        <f t="shared" si="4"/>
        <v>0.54683104991471598</v>
      </c>
      <c r="L36">
        <v>75.2896468</v>
      </c>
      <c r="M36" s="5">
        <f t="shared" si="5"/>
        <v>0.55308434498632753</v>
      </c>
      <c r="N36">
        <v>46.184381000000002</v>
      </c>
      <c r="O36" s="5">
        <f t="shared" si="6"/>
        <v>-0.11251225944743701</v>
      </c>
      <c r="P36">
        <v>6.8895226300000001</v>
      </c>
      <c r="Q36" s="5">
        <f t="shared" si="7"/>
        <v>-0.13616019682808941</v>
      </c>
      <c r="R36">
        <v>54.39714</v>
      </c>
      <c r="S36" s="5">
        <f t="shared" si="8"/>
        <v>-0.35287276547946683</v>
      </c>
      <c r="T36">
        <v>37.760849999999998</v>
      </c>
      <c r="U36" s="5">
        <f t="shared" si="9"/>
        <v>-0.33149563685026112</v>
      </c>
    </row>
    <row r="37" spans="2:21" x14ac:dyDescent="0.25">
      <c r="B37">
        <v>27.378315099999998</v>
      </c>
      <c r="C37" s="5">
        <f t="shared" si="0"/>
        <v>-0.60654664953308046</v>
      </c>
      <c r="D37">
        <v>35.134830000000001</v>
      </c>
      <c r="E37" s="5">
        <f t="shared" si="1"/>
        <v>0.18127428289394945</v>
      </c>
      <c r="F37">
        <v>46.314425800000002</v>
      </c>
      <c r="G37" s="5">
        <f t="shared" si="2"/>
        <v>-0.67407007909102323</v>
      </c>
      <c r="H37">
        <v>33.830850300000002</v>
      </c>
      <c r="I37" s="5">
        <f t="shared" si="3"/>
        <v>0.33255031000355828</v>
      </c>
      <c r="J37">
        <v>28.054739999999999</v>
      </c>
      <c r="K37" s="5">
        <f t="shared" si="4"/>
        <v>7.3786730314939555E-2</v>
      </c>
      <c r="L37">
        <v>32.961305400000001</v>
      </c>
      <c r="M37" s="5">
        <f t="shared" si="5"/>
        <v>-0.5622066671721988</v>
      </c>
      <c r="N37">
        <v>34.519613</v>
      </c>
      <c r="O37" s="5">
        <f t="shared" si="6"/>
        <v>-0.25256954293703754</v>
      </c>
      <c r="P37">
        <v>15.780774340000001</v>
      </c>
      <c r="Q37" s="5">
        <f t="shared" si="7"/>
        <v>1.2905468473655337</v>
      </c>
      <c r="R37">
        <v>98.751682000000002</v>
      </c>
      <c r="S37" s="5">
        <f t="shared" si="8"/>
        <v>0.81538371318786251</v>
      </c>
      <c r="T37">
        <v>44.510689999999997</v>
      </c>
      <c r="U37" s="5">
        <f t="shared" si="9"/>
        <v>0.17875233211116803</v>
      </c>
    </row>
    <row r="38" spans="2:21" x14ac:dyDescent="0.25">
      <c r="B38">
        <v>134.0659661</v>
      </c>
      <c r="C38" s="5">
        <f t="shared" si="0"/>
        <v>3.8967938899936181</v>
      </c>
      <c r="D38">
        <v>29.165489999999998</v>
      </c>
      <c r="E38" s="5">
        <f t="shared" si="1"/>
        <v>-0.16989807549944036</v>
      </c>
      <c r="F38">
        <v>59.901492300000001</v>
      </c>
      <c r="G38" s="5">
        <f t="shared" si="2"/>
        <v>0.29336575516823094</v>
      </c>
      <c r="H38">
        <v>25.1187501</v>
      </c>
      <c r="I38" s="5">
        <f t="shared" si="3"/>
        <v>-0.2575193979088371</v>
      </c>
      <c r="J38">
        <v>16.561109999999999</v>
      </c>
      <c r="K38" s="5">
        <f t="shared" si="4"/>
        <v>-0.40968584987777468</v>
      </c>
      <c r="L38">
        <v>74.181622099999998</v>
      </c>
      <c r="M38" s="5">
        <f t="shared" si="5"/>
        <v>1.2505668753034276</v>
      </c>
      <c r="N38">
        <v>49.405349000000001</v>
      </c>
      <c r="O38" s="5">
        <f t="shared" si="6"/>
        <v>0.43122546014638119</v>
      </c>
      <c r="P38">
        <v>11.30959097</v>
      </c>
      <c r="Q38" s="5">
        <f t="shared" si="7"/>
        <v>-0.28333105040775841</v>
      </c>
      <c r="R38">
        <v>78.353938999999997</v>
      </c>
      <c r="S38" s="5">
        <f t="shared" si="8"/>
        <v>-0.20655590453639064</v>
      </c>
      <c r="T38">
        <v>35.477580000000003</v>
      </c>
      <c r="U38" s="5">
        <f t="shared" si="9"/>
        <v>-0.20294248415380653</v>
      </c>
    </row>
    <row r="39" spans="2:21" x14ac:dyDescent="0.25">
      <c r="B39">
        <v>112.372709</v>
      </c>
      <c r="C39" s="5">
        <f t="shared" si="0"/>
        <v>-0.16181032167268286</v>
      </c>
      <c r="D39">
        <v>18.000260000000001</v>
      </c>
      <c r="E39" s="5">
        <f t="shared" si="1"/>
        <v>-0.38282332990119483</v>
      </c>
      <c r="F39">
        <v>80.339016999999998</v>
      </c>
      <c r="G39" s="5">
        <f t="shared" si="2"/>
        <v>0.34118556842698217</v>
      </c>
      <c r="H39">
        <v>-1.9148282000000001</v>
      </c>
      <c r="I39" s="5">
        <f t="shared" si="3"/>
        <v>-1.0762310303011453</v>
      </c>
      <c r="J39">
        <v>26.639720000000001</v>
      </c>
      <c r="K39" s="5">
        <f t="shared" si="4"/>
        <v>0.60857092308426197</v>
      </c>
      <c r="L39">
        <v>147.851223</v>
      </c>
      <c r="M39" s="5">
        <f t="shared" si="5"/>
        <v>0.99309773518689348</v>
      </c>
      <c r="N39">
        <v>50.179147</v>
      </c>
      <c r="O39" s="5">
        <f t="shared" si="6"/>
        <v>1.5662231229254132E-2</v>
      </c>
      <c r="P39">
        <v>16.259761359999999</v>
      </c>
      <c r="Q39" s="5">
        <f t="shared" si="7"/>
        <v>0.43769667737152462</v>
      </c>
      <c r="R39">
        <v>106.50149999999999</v>
      </c>
      <c r="S39" s="5">
        <f t="shared" si="8"/>
        <v>0.3592360685274546</v>
      </c>
      <c r="T39">
        <v>50.45973</v>
      </c>
      <c r="U39" s="5">
        <f t="shared" si="9"/>
        <v>0.42229909706355384</v>
      </c>
    </row>
    <row r="40" spans="2:21" x14ac:dyDescent="0.25">
      <c r="B40">
        <v>18.6498648</v>
      </c>
      <c r="C40" s="5">
        <f t="shared" si="0"/>
        <v>-0.83403563938286829</v>
      </c>
      <c r="D40">
        <v>28.391390000000001</v>
      </c>
      <c r="E40" s="5">
        <f t="shared" si="1"/>
        <v>0.57727666155933299</v>
      </c>
      <c r="F40">
        <v>222.1029565</v>
      </c>
      <c r="G40" s="5">
        <f t="shared" si="2"/>
        <v>1.7645714970597661</v>
      </c>
      <c r="H40">
        <v>-13.7511197</v>
      </c>
      <c r="I40" s="5">
        <f t="shared" si="3"/>
        <v>6.1813856198691868</v>
      </c>
      <c r="J40">
        <v>31.154610000000002</v>
      </c>
      <c r="K40" s="5">
        <f t="shared" si="4"/>
        <v>0.16947963417032916</v>
      </c>
      <c r="L40">
        <v>46.485937900000003</v>
      </c>
      <c r="M40" s="5">
        <f t="shared" si="5"/>
        <v>-0.68558976411037187</v>
      </c>
      <c r="N40">
        <v>66.445761000000005</v>
      </c>
      <c r="O40" s="5">
        <f t="shared" si="6"/>
        <v>0.3241707954900071</v>
      </c>
      <c r="P40">
        <v>7.9173920799999999</v>
      </c>
      <c r="Q40" s="5">
        <f t="shared" si="7"/>
        <v>-0.51306837137983685</v>
      </c>
      <c r="R40">
        <v>50.505540000000003</v>
      </c>
      <c r="S40" s="5">
        <f t="shared" si="8"/>
        <v>-0.52577625667244121</v>
      </c>
      <c r="T40">
        <v>67.0946</v>
      </c>
      <c r="U40" s="5">
        <f t="shared" si="9"/>
        <v>0.32966625069139288</v>
      </c>
    </row>
    <row r="41" spans="2:21" x14ac:dyDescent="0.25">
      <c r="B41">
        <v>118.05926909999999</v>
      </c>
      <c r="C41" s="5">
        <f t="shared" si="0"/>
        <v>5.3303016062615098</v>
      </c>
      <c r="D41">
        <v>21.781189999999999</v>
      </c>
      <c r="E41" s="5">
        <f t="shared" si="1"/>
        <v>-0.2328241061814868</v>
      </c>
      <c r="F41">
        <v>229.86818729999999</v>
      </c>
      <c r="G41" s="5">
        <f t="shared" si="2"/>
        <v>3.4962302719279574E-2</v>
      </c>
      <c r="H41">
        <v>7.3172107999999998</v>
      </c>
      <c r="I41" s="5">
        <f t="shared" si="3"/>
        <v>-1.5321174536790632</v>
      </c>
      <c r="J41">
        <v>14.19786</v>
      </c>
      <c r="K41" s="5">
        <f t="shared" si="4"/>
        <v>-0.54427739586533097</v>
      </c>
      <c r="L41">
        <v>70.655008300000006</v>
      </c>
      <c r="M41" s="5">
        <f t="shared" si="5"/>
        <v>0.51992218489798392</v>
      </c>
      <c r="N41">
        <v>28.908180999999999</v>
      </c>
      <c r="O41" s="5">
        <f t="shared" si="6"/>
        <v>-0.56493566233668391</v>
      </c>
      <c r="P41">
        <v>7.7392209100000002</v>
      </c>
      <c r="Q41" s="5">
        <f t="shared" si="7"/>
        <v>-2.2503769953502128E-2</v>
      </c>
      <c r="R41">
        <v>65.146457999999996</v>
      </c>
      <c r="S41" s="5">
        <f t="shared" si="8"/>
        <v>0.28988736681164068</v>
      </c>
      <c r="T41">
        <v>62.396419999999999</v>
      </c>
      <c r="U41" s="5">
        <f t="shared" si="9"/>
        <v>-7.0023220944755618E-2</v>
      </c>
    </row>
    <row r="42" spans="2:21" x14ac:dyDescent="0.25">
      <c r="B42">
        <v>41.243115199999998</v>
      </c>
      <c r="C42" s="5">
        <f t="shared" si="0"/>
        <v>-0.6506575424834643</v>
      </c>
      <c r="D42">
        <v>29.171810000000001</v>
      </c>
      <c r="E42" s="5">
        <f t="shared" si="1"/>
        <v>0.33931203942484328</v>
      </c>
      <c r="F42">
        <v>125.2793727</v>
      </c>
      <c r="G42" s="5">
        <f t="shared" si="2"/>
        <v>-0.45499473340998497</v>
      </c>
      <c r="H42">
        <v>27.377151600000001</v>
      </c>
      <c r="I42" s="5">
        <f t="shared" si="3"/>
        <v>2.7414736773744446</v>
      </c>
      <c r="J42">
        <v>28.417010000000001</v>
      </c>
      <c r="K42" s="5">
        <f t="shared" si="4"/>
        <v>1.0014995217589131</v>
      </c>
      <c r="L42">
        <v>118.7306226</v>
      </c>
      <c r="M42" s="5">
        <f t="shared" si="5"/>
        <v>0.68042755151725021</v>
      </c>
      <c r="N42">
        <v>11.750126</v>
      </c>
      <c r="O42" s="5">
        <f t="shared" si="6"/>
        <v>-0.59353630724811079</v>
      </c>
      <c r="P42">
        <v>13.22819447</v>
      </c>
      <c r="Q42" s="5">
        <f t="shared" si="7"/>
        <v>0.70924110111750249</v>
      </c>
      <c r="R42">
        <v>89.873155999999994</v>
      </c>
      <c r="S42" s="5">
        <f t="shared" si="8"/>
        <v>0.37955552395496317</v>
      </c>
      <c r="T42">
        <v>47.390509999999999</v>
      </c>
      <c r="U42" s="5">
        <f t="shared" si="9"/>
        <v>-0.24049312444528068</v>
      </c>
    </row>
    <row r="43" spans="2:21" x14ac:dyDescent="0.25">
      <c r="B43">
        <v>65.110007899999999</v>
      </c>
      <c r="C43" s="5">
        <f t="shared" si="0"/>
        <v>0.57868792365131527</v>
      </c>
      <c r="D43">
        <v>23.355969999999999</v>
      </c>
      <c r="E43" s="5">
        <f t="shared" si="1"/>
        <v>-0.19936507196502382</v>
      </c>
      <c r="F43">
        <v>67.412727000000004</v>
      </c>
      <c r="G43" s="5">
        <f t="shared" si="2"/>
        <v>-0.46190082575341629</v>
      </c>
      <c r="H43">
        <v>13.763636699999999</v>
      </c>
      <c r="I43" s="5">
        <f t="shared" si="3"/>
        <v>-0.49725826480794305</v>
      </c>
      <c r="J43">
        <v>34.264980000000001</v>
      </c>
      <c r="K43" s="5">
        <f t="shared" si="4"/>
        <v>0.20579117929718854</v>
      </c>
      <c r="L43">
        <v>82.430630699999995</v>
      </c>
      <c r="M43" s="5">
        <f t="shared" si="5"/>
        <v>-0.30573403141575045</v>
      </c>
      <c r="N43">
        <v>20.257691000000001</v>
      </c>
      <c r="O43" s="5">
        <f t="shared" si="6"/>
        <v>0.72404032092932458</v>
      </c>
      <c r="P43">
        <v>-3.4156619999999999E-2</v>
      </c>
      <c r="Q43" s="5">
        <f t="shared" si="7"/>
        <v>-1.0025821074884758</v>
      </c>
      <c r="R43">
        <v>62.729550000000003</v>
      </c>
      <c r="S43" s="5">
        <f t="shared" si="8"/>
        <v>-0.30202128430874281</v>
      </c>
      <c r="T43">
        <v>63.739339999999999</v>
      </c>
      <c r="U43" s="5">
        <f t="shared" si="9"/>
        <v>0.34498109431614049</v>
      </c>
    </row>
    <row r="44" spans="2:21" x14ac:dyDescent="0.25">
      <c r="B44">
        <v>86.484662700000001</v>
      </c>
      <c r="C44" s="5">
        <f t="shared" si="0"/>
        <v>0.32828524353473471</v>
      </c>
      <c r="D44">
        <v>25.546859999999999</v>
      </c>
      <c r="E44" s="5">
        <f t="shared" si="1"/>
        <v>9.3804282159978783E-2</v>
      </c>
      <c r="F44">
        <v>-20.565389100000001</v>
      </c>
      <c r="G44" s="5">
        <f t="shared" si="2"/>
        <v>-1.3050668622261787</v>
      </c>
      <c r="H44">
        <v>-0.93925749999999997</v>
      </c>
      <c r="I44" s="5">
        <f t="shared" si="3"/>
        <v>-1.0682419567206392</v>
      </c>
      <c r="J44">
        <v>12.573549999999999</v>
      </c>
      <c r="K44" s="5">
        <f t="shared" si="4"/>
        <v>-0.63304954504569977</v>
      </c>
      <c r="L44">
        <v>11.520661199999999</v>
      </c>
      <c r="M44" s="5">
        <f t="shared" si="5"/>
        <v>-0.8602381044259072</v>
      </c>
      <c r="N44">
        <v>22.721623000000001</v>
      </c>
      <c r="O44" s="5">
        <f t="shared" si="6"/>
        <v>0.12162945915208202</v>
      </c>
      <c r="P44">
        <v>4.03062641</v>
      </c>
      <c r="Q44" s="5">
        <f t="shared" si="7"/>
        <v>-119.0042524699458</v>
      </c>
      <c r="R44">
        <v>67.395104000000003</v>
      </c>
      <c r="S44" s="5">
        <f t="shared" si="8"/>
        <v>7.437569694027775E-2</v>
      </c>
      <c r="T44">
        <v>42.913179999999997</v>
      </c>
      <c r="U44" s="5">
        <f t="shared" si="9"/>
        <v>-0.32673949871460861</v>
      </c>
    </row>
    <row r="45" spans="2:21" x14ac:dyDescent="0.25">
      <c r="B45">
        <v>-10.7792271</v>
      </c>
      <c r="C45" s="5">
        <f t="shared" si="0"/>
        <v>-1.1246374416396956</v>
      </c>
      <c r="D45">
        <v>23.08259</v>
      </c>
      <c r="E45" s="5">
        <f t="shared" si="1"/>
        <v>-9.6460778350059423E-2</v>
      </c>
      <c r="F45">
        <v>-33.308937800000002</v>
      </c>
      <c r="G45" s="5">
        <f t="shared" si="2"/>
        <v>0.61965998494042596</v>
      </c>
      <c r="H45">
        <v>29.372120800000001</v>
      </c>
      <c r="I45" s="5">
        <f t="shared" si="3"/>
        <v>-32.271638288754687</v>
      </c>
      <c r="J45">
        <v>33.15287</v>
      </c>
      <c r="K45" s="5">
        <f t="shared" si="4"/>
        <v>1.6367151679517722</v>
      </c>
      <c r="L45">
        <v>127.8532538</v>
      </c>
      <c r="M45" s="5">
        <f t="shared" si="5"/>
        <v>10.097735761902278</v>
      </c>
      <c r="N45">
        <v>54.103949999999998</v>
      </c>
      <c r="O45" s="5">
        <f t="shared" si="6"/>
        <v>1.3811657292262967</v>
      </c>
      <c r="P45">
        <v>13.57041794</v>
      </c>
      <c r="Q45" s="5">
        <f t="shared" si="7"/>
        <v>2.3668260363529945</v>
      </c>
      <c r="R45">
        <v>134.036205</v>
      </c>
      <c r="S45" s="5">
        <f t="shared" si="8"/>
        <v>0.98881219917696084</v>
      </c>
      <c r="T45">
        <v>60.731270000000002</v>
      </c>
      <c r="U45" s="5">
        <f t="shared" si="9"/>
        <v>0.41521252911110307</v>
      </c>
    </row>
    <row r="46" spans="2:21" x14ac:dyDescent="0.25">
      <c r="B46">
        <v>122.2412429</v>
      </c>
      <c r="C46" s="5">
        <f t="shared" si="0"/>
        <v>-12.340446004704733</v>
      </c>
      <c r="D46">
        <v>21.468910000000001</v>
      </c>
      <c r="E46" s="5">
        <f t="shared" si="1"/>
        <v>-6.9908966021577243E-2</v>
      </c>
      <c r="F46">
        <v>79.580472799999995</v>
      </c>
      <c r="G46" s="5">
        <f t="shared" si="2"/>
        <v>-3.3891627309712646</v>
      </c>
      <c r="H46">
        <v>38.080379100000002</v>
      </c>
      <c r="I46" s="5">
        <f t="shared" si="3"/>
        <v>0.29648040600459469</v>
      </c>
      <c r="J46">
        <v>30.45796</v>
      </c>
      <c r="K46" s="5">
        <f t="shared" si="4"/>
        <v>-8.1287381756089294E-2</v>
      </c>
      <c r="L46">
        <v>36.747043300000001</v>
      </c>
      <c r="M46" s="5">
        <f t="shared" si="5"/>
        <v>-0.71258421504482661</v>
      </c>
      <c r="N46">
        <v>42.505358999999999</v>
      </c>
      <c r="O46" s="5">
        <f t="shared" si="6"/>
        <v>-0.21437604832918852</v>
      </c>
      <c r="P46">
        <v>8.5853327499999992</v>
      </c>
      <c r="Q46" s="5">
        <f t="shared" si="7"/>
        <v>-0.367349422253682</v>
      </c>
      <c r="R46">
        <v>40.487149000000002</v>
      </c>
      <c r="S46" s="5">
        <f t="shared" si="8"/>
        <v>-0.6979387099179658</v>
      </c>
      <c r="T46">
        <v>87.625659999999996</v>
      </c>
      <c r="U46" s="5">
        <f t="shared" si="9"/>
        <v>0.44284254223565545</v>
      </c>
    </row>
    <row r="47" spans="2:21" x14ac:dyDescent="0.25">
      <c r="B47">
        <v>25.4247783</v>
      </c>
      <c r="C47" s="5">
        <f t="shared" si="0"/>
        <v>-0.79201145458903055</v>
      </c>
      <c r="D47">
        <v>18.76024</v>
      </c>
      <c r="E47" s="5">
        <f t="shared" si="1"/>
        <v>-0.12616709464989145</v>
      </c>
      <c r="F47">
        <v>100.4764074</v>
      </c>
      <c r="G47" s="5">
        <f t="shared" si="2"/>
        <v>0.26257615549125018</v>
      </c>
      <c r="H47">
        <v>48.934882600000002</v>
      </c>
      <c r="I47" s="5">
        <f t="shared" si="3"/>
        <v>0.28504189707502148</v>
      </c>
      <c r="J47">
        <v>16.811260000000001</v>
      </c>
      <c r="K47" s="5">
        <f t="shared" si="4"/>
        <v>-0.44805036187584457</v>
      </c>
      <c r="L47">
        <v>92.643758700000006</v>
      </c>
      <c r="M47" s="5">
        <f t="shared" si="5"/>
        <v>1.5211214394492523</v>
      </c>
      <c r="N47">
        <v>65.016979000000006</v>
      </c>
      <c r="O47" s="5">
        <f t="shared" si="6"/>
        <v>0.52961839470641825</v>
      </c>
      <c r="P47">
        <v>6.7556185500000003</v>
      </c>
      <c r="Q47" s="5">
        <f t="shared" si="7"/>
        <v>-0.21312094164317616</v>
      </c>
      <c r="R47">
        <v>54.367201999999999</v>
      </c>
      <c r="S47" s="5">
        <f t="shared" si="8"/>
        <v>0.34282613972151993</v>
      </c>
      <c r="T47">
        <v>76.136349999999993</v>
      </c>
      <c r="U47" s="5">
        <f t="shared" si="9"/>
        <v>-0.13111809942430111</v>
      </c>
    </row>
    <row r="48" spans="2:21" x14ac:dyDescent="0.25">
      <c r="B48">
        <v>29.7254197</v>
      </c>
      <c r="C48" s="5">
        <f t="shared" si="0"/>
        <v>0.1691515791899747</v>
      </c>
      <c r="D48">
        <v>21.491620000000001</v>
      </c>
      <c r="E48" s="5">
        <f t="shared" si="1"/>
        <v>0.14559408621638112</v>
      </c>
      <c r="F48">
        <v>72.717203699999999</v>
      </c>
      <c r="G48" s="5">
        <f t="shared" si="2"/>
        <v>-0.276275838461159</v>
      </c>
      <c r="H48">
        <v>20.632666</v>
      </c>
      <c r="I48" s="5">
        <f t="shared" si="3"/>
        <v>-0.57836486155174716</v>
      </c>
      <c r="J48">
        <v>31.616389999999999</v>
      </c>
      <c r="K48" s="5">
        <f t="shared" si="4"/>
        <v>0.8806674812001003</v>
      </c>
      <c r="L48">
        <v>19.373250899999999</v>
      </c>
      <c r="M48" s="5">
        <f t="shared" si="5"/>
        <v>-0.79088444627193222</v>
      </c>
      <c r="N48">
        <v>9.3093920000000008</v>
      </c>
      <c r="O48" s="5">
        <f t="shared" si="6"/>
        <v>-0.85681598648254631</v>
      </c>
      <c r="P48">
        <v>12.18796332</v>
      </c>
      <c r="Q48" s="5">
        <f t="shared" si="7"/>
        <v>0.80412248409140852</v>
      </c>
      <c r="R48">
        <v>97.774636000000001</v>
      </c>
      <c r="S48" s="5">
        <f t="shared" si="8"/>
        <v>0.79841213825938662</v>
      </c>
      <c r="T48">
        <v>43.11504</v>
      </c>
      <c r="U48" s="5">
        <f t="shared" si="9"/>
        <v>-0.43371280603811446</v>
      </c>
    </row>
    <row r="49" spans="2:21" x14ac:dyDescent="0.25">
      <c r="B49">
        <v>90.194378799999996</v>
      </c>
      <c r="C49" s="5">
        <f t="shared" si="0"/>
        <v>2.0342508099221219</v>
      </c>
      <c r="D49">
        <v>22.503509999999999</v>
      </c>
      <c r="E49" s="5">
        <f t="shared" si="1"/>
        <v>4.7083002584262956E-2</v>
      </c>
      <c r="F49">
        <v>125.6570002</v>
      </c>
      <c r="G49" s="5">
        <f t="shared" si="2"/>
        <v>0.72802299602177911</v>
      </c>
      <c r="H49">
        <v>36.966259200000003</v>
      </c>
      <c r="I49" s="5">
        <f t="shared" si="3"/>
        <v>0.79163755183164419</v>
      </c>
      <c r="J49">
        <v>15.151820000000001</v>
      </c>
      <c r="K49" s="5">
        <f t="shared" si="4"/>
        <v>-0.52076059284440757</v>
      </c>
      <c r="L49">
        <v>65.362076900000005</v>
      </c>
      <c r="M49" s="5">
        <f t="shared" si="5"/>
        <v>2.3738311260914919</v>
      </c>
      <c r="N49">
        <v>60.651345999999997</v>
      </c>
      <c r="O49" s="5">
        <f t="shared" si="6"/>
        <v>5.5150705867794576</v>
      </c>
      <c r="P49">
        <v>7.9748182999999999</v>
      </c>
      <c r="Q49" s="5">
        <f t="shared" si="7"/>
        <v>-0.34568080895734105</v>
      </c>
      <c r="R49">
        <v>73.190914000000006</v>
      </c>
      <c r="S49" s="5">
        <f t="shared" si="8"/>
        <v>-0.25143250852910354</v>
      </c>
      <c r="T49">
        <v>96.678659999999994</v>
      </c>
      <c r="U49" s="5">
        <f t="shared" si="9"/>
        <v>1.2423418834819588</v>
      </c>
    </row>
    <row r="50" spans="2:21" x14ac:dyDescent="0.25">
      <c r="B50">
        <v>5.5742909000000003</v>
      </c>
      <c r="C50" s="5">
        <f t="shared" si="0"/>
        <v>-0.93819691455095433</v>
      </c>
      <c r="D50">
        <v>21.470089999999999</v>
      </c>
      <c r="E50" s="5">
        <f t="shared" si="1"/>
        <v>-4.5922613850017162E-2</v>
      </c>
      <c r="F50">
        <v>40.0215593</v>
      </c>
      <c r="G50" s="5">
        <f t="shared" si="2"/>
        <v>-0.6815015539420779</v>
      </c>
      <c r="H50">
        <v>9.6798424000000001</v>
      </c>
      <c r="I50" s="5">
        <f t="shared" si="3"/>
        <v>-0.73814384767393515</v>
      </c>
      <c r="J50">
        <v>25.830100000000002</v>
      </c>
      <c r="K50" s="5">
        <f t="shared" si="4"/>
        <v>0.70475230038371628</v>
      </c>
      <c r="L50">
        <v>57.900427999999998</v>
      </c>
      <c r="M50" s="5">
        <f t="shared" si="5"/>
        <v>-0.11415868732898245</v>
      </c>
      <c r="N50">
        <v>41.151198999999998</v>
      </c>
      <c r="O50" s="5">
        <f t="shared" si="6"/>
        <v>-0.32151218869899439</v>
      </c>
      <c r="P50">
        <v>10.83944601</v>
      </c>
      <c r="Q50" s="5">
        <f t="shared" si="7"/>
        <v>0.35920915088435301</v>
      </c>
      <c r="R50">
        <v>41.433210000000003</v>
      </c>
      <c r="S50" s="5">
        <f t="shared" si="8"/>
        <v>-0.43390227371665285</v>
      </c>
      <c r="T50">
        <v>57.267850000000003</v>
      </c>
      <c r="U50" s="5">
        <f t="shared" si="9"/>
        <v>-0.40764745808433828</v>
      </c>
    </row>
    <row r="51" spans="2:21" x14ac:dyDescent="0.25">
      <c r="B51">
        <v>32.064964699999997</v>
      </c>
      <c r="C51" s="5">
        <f t="shared" si="0"/>
        <v>4.7522948255176267</v>
      </c>
      <c r="D51">
        <v>15.90785</v>
      </c>
      <c r="E51" s="5">
        <f t="shared" si="1"/>
        <v>-0.25906924470274689</v>
      </c>
      <c r="F51">
        <v>39.483339899999997</v>
      </c>
      <c r="G51" s="5">
        <f t="shared" si="2"/>
        <v>-1.3448236635797514E-2</v>
      </c>
      <c r="H51">
        <v>25.283006100000001</v>
      </c>
      <c r="I51" s="5">
        <f t="shared" si="3"/>
        <v>1.6119233201565348</v>
      </c>
      <c r="J51">
        <v>15.78092</v>
      </c>
      <c r="K51" s="5">
        <f t="shared" si="4"/>
        <v>-0.38904921003015863</v>
      </c>
      <c r="L51">
        <v>67.105766599999995</v>
      </c>
      <c r="M51" s="5">
        <f t="shared" si="5"/>
        <v>0.15898567451003986</v>
      </c>
      <c r="N51">
        <v>42.340705</v>
      </c>
      <c r="O51" s="5">
        <f t="shared" si="6"/>
        <v>2.8905743426819751E-2</v>
      </c>
      <c r="P51">
        <v>13.387866949999999</v>
      </c>
      <c r="Q51" s="5">
        <f t="shared" si="7"/>
        <v>0.23510619801500351</v>
      </c>
      <c r="R51">
        <v>149.87108000000001</v>
      </c>
      <c r="S51" s="5">
        <f t="shared" si="8"/>
        <v>2.6171727944805627</v>
      </c>
      <c r="T51">
        <v>59.498089999999998</v>
      </c>
      <c r="U51" s="5">
        <f t="shared" si="9"/>
        <v>3.8944014835548997E-2</v>
      </c>
    </row>
    <row r="52" spans="2:21" x14ac:dyDescent="0.25">
      <c r="B52">
        <v>18.253687599999999</v>
      </c>
      <c r="C52" s="5">
        <f t="shared" si="0"/>
        <v>-0.43072796833610733</v>
      </c>
      <c r="D52">
        <v>25.59375</v>
      </c>
      <c r="E52" s="5">
        <f t="shared" si="1"/>
        <v>0.60887549228839855</v>
      </c>
      <c r="F52">
        <v>74.658820300000002</v>
      </c>
      <c r="G52" s="5">
        <f t="shared" si="2"/>
        <v>0.89089424777866899</v>
      </c>
      <c r="H52">
        <v>5.2641976000000001</v>
      </c>
      <c r="I52" s="5">
        <f t="shared" si="3"/>
        <v>-0.7917890942564777</v>
      </c>
      <c r="J52">
        <v>22.67043</v>
      </c>
      <c r="K52" s="5">
        <f t="shared" si="4"/>
        <v>0.4365721390134415</v>
      </c>
      <c r="L52">
        <v>-63.889143500000003</v>
      </c>
      <c r="M52" s="5">
        <f t="shared" si="5"/>
        <v>-1.9520663683171455</v>
      </c>
      <c r="N52">
        <v>32.448309000000002</v>
      </c>
      <c r="O52" s="5">
        <f t="shared" si="6"/>
        <v>-0.23363796138963672</v>
      </c>
      <c r="P52">
        <v>4.7807816000000001</v>
      </c>
      <c r="Q52" s="5">
        <f t="shared" si="7"/>
        <v>-0.6429019187406847</v>
      </c>
      <c r="R52">
        <v>128.393269</v>
      </c>
      <c r="S52" s="5">
        <f t="shared" si="8"/>
        <v>-0.14330857561045135</v>
      </c>
      <c r="T52">
        <v>42.17662</v>
      </c>
      <c r="U52" s="5">
        <f t="shared" si="9"/>
        <v>-0.29112648826206017</v>
      </c>
    </row>
    <row r="53" spans="2:21" x14ac:dyDescent="0.25">
      <c r="B53">
        <v>50.929430799999999</v>
      </c>
      <c r="C53" s="5">
        <f t="shared" si="0"/>
        <v>1.7900899761207703</v>
      </c>
      <c r="D53">
        <v>25.112719999999999</v>
      </c>
      <c r="E53" s="5">
        <f t="shared" si="1"/>
        <v>-1.8794822954822973E-2</v>
      </c>
      <c r="F53">
        <v>106.4839952</v>
      </c>
      <c r="G53" s="5">
        <f t="shared" si="2"/>
        <v>0.42627481618538238</v>
      </c>
      <c r="H53">
        <v>10.583436900000001</v>
      </c>
      <c r="I53" s="5">
        <f t="shared" si="3"/>
        <v>1.0104558575080844</v>
      </c>
      <c r="J53">
        <v>33.104030000000002</v>
      </c>
      <c r="K53" s="5">
        <f t="shared" si="4"/>
        <v>0.4602294707246401</v>
      </c>
      <c r="L53">
        <v>57.135126</v>
      </c>
      <c r="M53" s="5">
        <f t="shared" si="5"/>
        <v>-1.8942853647740636</v>
      </c>
      <c r="N53">
        <v>45.884166</v>
      </c>
      <c r="O53" s="5">
        <f t="shared" si="6"/>
        <v>0.41406955906392529</v>
      </c>
      <c r="P53">
        <v>12.06048835</v>
      </c>
      <c r="Q53" s="5">
        <f t="shared" si="7"/>
        <v>1.5227022188171071</v>
      </c>
      <c r="R53">
        <v>117.37405</v>
      </c>
      <c r="S53" s="5">
        <f t="shared" si="8"/>
        <v>-8.5823961690702069E-2</v>
      </c>
      <c r="T53">
        <v>70.03792</v>
      </c>
      <c r="U53" s="5">
        <f t="shared" si="9"/>
        <v>0.66058636277634386</v>
      </c>
    </row>
    <row r="54" spans="2:21" x14ac:dyDescent="0.25">
      <c r="B54">
        <v>42.392061099999999</v>
      </c>
      <c r="C54" s="5">
        <f t="shared" si="0"/>
        <v>-0.16763135903729753</v>
      </c>
      <c r="D54">
        <v>19.684449999999998</v>
      </c>
      <c r="E54" s="5">
        <f t="shared" si="1"/>
        <v>-0.21615619494821753</v>
      </c>
      <c r="F54">
        <v>76.6742232</v>
      </c>
      <c r="G54" s="5">
        <f t="shared" si="2"/>
        <v>-0.27994603267853341</v>
      </c>
      <c r="H54">
        <v>32.521264500000001</v>
      </c>
      <c r="I54" s="5">
        <f t="shared" si="3"/>
        <v>2.0728453154948179</v>
      </c>
      <c r="J54">
        <v>12.0022</v>
      </c>
      <c r="K54" s="5">
        <f t="shared" si="4"/>
        <v>-0.63743991290486379</v>
      </c>
      <c r="L54">
        <v>-18.486439600000001</v>
      </c>
      <c r="M54" s="5">
        <f t="shared" si="5"/>
        <v>-1.3235564685724155</v>
      </c>
      <c r="N54">
        <v>44.040685000000003</v>
      </c>
      <c r="O54" s="5">
        <f t="shared" si="6"/>
        <v>-4.0176844447820999E-2</v>
      </c>
      <c r="P54">
        <v>10.705284949999999</v>
      </c>
      <c r="Q54" s="5">
        <f t="shared" si="7"/>
        <v>-0.11236720775075419</v>
      </c>
      <c r="R54">
        <v>78.207116999999997</v>
      </c>
      <c r="S54" s="5">
        <f t="shared" si="8"/>
        <v>-0.3336932908083175</v>
      </c>
      <c r="T54">
        <v>58.88796</v>
      </c>
      <c r="U54" s="5">
        <f t="shared" si="9"/>
        <v>-0.15919890253736832</v>
      </c>
    </row>
    <row r="55" spans="2:21" x14ac:dyDescent="0.25">
      <c r="B55">
        <v>11.156644999999999</v>
      </c>
      <c r="C55" s="5">
        <f t="shared" si="0"/>
        <v>-0.73682230326847686</v>
      </c>
      <c r="D55">
        <v>26.21658</v>
      </c>
      <c r="E55" s="5">
        <f t="shared" si="1"/>
        <v>0.33184213935365237</v>
      </c>
      <c r="F55">
        <v>127.32386270000001</v>
      </c>
      <c r="G55" s="5">
        <f t="shared" si="2"/>
        <v>0.6605823624438103</v>
      </c>
      <c r="H55">
        <v>30.780877499999999</v>
      </c>
      <c r="I55" s="5">
        <f t="shared" si="3"/>
        <v>-5.3515354545946449E-2</v>
      </c>
      <c r="J55">
        <v>32.941809999999997</v>
      </c>
      <c r="K55" s="5">
        <f t="shared" si="4"/>
        <v>1.7446476479312121</v>
      </c>
      <c r="L55">
        <v>-27.611929</v>
      </c>
      <c r="M55" s="5">
        <f t="shared" si="5"/>
        <v>0.49363152653797104</v>
      </c>
      <c r="N55">
        <v>17.462778</v>
      </c>
      <c r="O55" s="5">
        <f t="shared" si="6"/>
        <v>-0.60348532271920841</v>
      </c>
      <c r="P55">
        <v>6.7188442899999998</v>
      </c>
      <c r="Q55" s="5">
        <f t="shared" si="7"/>
        <v>-0.37238062121830767</v>
      </c>
      <c r="R55">
        <v>76.176198999999997</v>
      </c>
      <c r="S55" s="5">
        <f t="shared" si="8"/>
        <v>-2.5968455019253552E-2</v>
      </c>
      <c r="T55">
        <v>69.334000000000003</v>
      </c>
      <c r="U55" s="5">
        <f t="shared" si="9"/>
        <v>0.17738838295638029</v>
      </c>
    </row>
    <row r="56" spans="2:21" x14ac:dyDescent="0.25">
      <c r="B56">
        <v>51.615309500000002</v>
      </c>
      <c r="C56" s="5">
        <f t="shared" si="0"/>
        <v>3.6264185604184775</v>
      </c>
      <c r="D56">
        <v>22.269169999999999</v>
      </c>
      <c r="E56" s="5">
        <f t="shared" si="1"/>
        <v>-0.15056921993639144</v>
      </c>
      <c r="F56">
        <v>168.44974120000001</v>
      </c>
      <c r="G56" s="5">
        <f t="shared" si="2"/>
        <v>0.32300212723596544</v>
      </c>
      <c r="H56">
        <v>7.9004788000000001</v>
      </c>
      <c r="I56" s="5">
        <f t="shared" si="3"/>
        <v>-0.7433315928046561</v>
      </c>
      <c r="J56">
        <v>35.560899999999997</v>
      </c>
      <c r="K56" s="5">
        <f t="shared" si="4"/>
        <v>7.9506560204190363E-2</v>
      </c>
      <c r="L56">
        <v>85.003380899999996</v>
      </c>
      <c r="M56" s="5">
        <f t="shared" si="5"/>
        <v>-4.0785020814735544</v>
      </c>
      <c r="N56">
        <v>46.190798999999998</v>
      </c>
      <c r="O56" s="5">
        <f t="shared" si="6"/>
        <v>1.6451002812954501</v>
      </c>
      <c r="P56">
        <v>11.84953664</v>
      </c>
      <c r="Q56" s="5">
        <f t="shared" si="7"/>
        <v>0.76362721452501481</v>
      </c>
      <c r="R56">
        <v>53.669502000000001</v>
      </c>
      <c r="S56" s="5">
        <f t="shared" si="8"/>
        <v>-0.29545576302645393</v>
      </c>
      <c r="T56">
        <v>48.583069999999999</v>
      </c>
      <c r="U56" s="5">
        <f t="shared" si="9"/>
        <v>-0.29928938183286702</v>
      </c>
    </row>
    <row r="57" spans="2:21" x14ac:dyDescent="0.25">
      <c r="B57">
        <v>64.693889100000007</v>
      </c>
      <c r="C57" s="5">
        <f t="shared" si="0"/>
        <v>0.2533856665143121</v>
      </c>
      <c r="D57">
        <v>22.54223</v>
      </c>
      <c r="E57" s="5">
        <f t="shared" si="1"/>
        <v>1.2261795118542855E-2</v>
      </c>
      <c r="F57">
        <v>8.5522115000000003</v>
      </c>
      <c r="G57" s="5">
        <f t="shared" si="2"/>
        <v>-0.94922989231639143</v>
      </c>
      <c r="H57">
        <v>-10.154706900000001</v>
      </c>
      <c r="I57" s="5">
        <f t="shared" si="3"/>
        <v>-2.2853280360678903</v>
      </c>
      <c r="J57">
        <v>17.73602</v>
      </c>
      <c r="K57" s="5">
        <f t="shared" si="4"/>
        <v>-0.50124940594866829</v>
      </c>
      <c r="L57">
        <v>68.404530600000001</v>
      </c>
      <c r="M57" s="5">
        <f t="shared" si="5"/>
        <v>-0.19527282473066898</v>
      </c>
      <c r="N57">
        <v>38.750771999999998</v>
      </c>
      <c r="O57" s="5">
        <f t="shared" si="6"/>
        <v>-0.16107162380975487</v>
      </c>
      <c r="P57">
        <v>6.5672265599999999</v>
      </c>
      <c r="Q57" s="5">
        <f t="shared" si="7"/>
        <v>-0.44578199472954244</v>
      </c>
      <c r="R57">
        <v>34.811266000000003</v>
      </c>
      <c r="S57" s="5">
        <f t="shared" si="8"/>
        <v>-0.35137713780165125</v>
      </c>
      <c r="T57">
        <v>58.767339999999997</v>
      </c>
      <c r="U57" s="5">
        <f t="shared" si="9"/>
        <v>0.20962590466185027</v>
      </c>
    </row>
    <row r="58" spans="2:21" x14ac:dyDescent="0.25">
      <c r="B58">
        <v>61.831971899999999</v>
      </c>
      <c r="C58" s="5">
        <f t="shared" si="0"/>
        <v>-4.4237828948205979E-2</v>
      </c>
      <c r="D58">
        <v>17.650379999999998</v>
      </c>
      <c r="E58" s="5">
        <f t="shared" si="1"/>
        <v>-0.21700825517262495</v>
      </c>
      <c r="F58">
        <v>226.17362230000001</v>
      </c>
      <c r="G58" s="5">
        <f t="shared" si="2"/>
        <v>25.446214794851599</v>
      </c>
      <c r="H58">
        <v>7.9323793</v>
      </c>
      <c r="I58" s="5">
        <f t="shared" si="3"/>
        <v>-1.7811529547938012</v>
      </c>
      <c r="J58">
        <v>27.419499999999999</v>
      </c>
      <c r="K58" s="5">
        <f t="shared" si="4"/>
        <v>0.54597818450813651</v>
      </c>
      <c r="L58">
        <v>85.809202200000001</v>
      </c>
      <c r="M58" s="5">
        <f t="shared" si="5"/>
        <v>0.2544374100273411</v>
      </c>
      <c r="N58">
        <v>43.247850999999997</v>
      </c>
      <c r="O58" s="5">
        <f t="shared" si="6"/>
        <v>0.11605133957073165</v>
      </c>
      <c r="P58">
        <v>11.80431789</v>
      </c>
      <c r="Q58" s="5">
        <f t="shared" si="7"/>
        <v>0.79745860480866371</v>
      </c>
      <c r="R58">
        <v>41.385859000000004</v>
      </c>
      <c r="S58" s="5">
        <f t="shared" si="8"/>
        <v>0.18886394421851821</v>
      </c>
      <c r="T58">
        <v>59.536349999999999</v>
      </c>
      <c r="U58" s="5">
        <f t="shared" si="9"/>
        <v>1.3085669693404561E-2</v>
      </c>
    </row>
    <row r="59" spans="2:21" x14ac:dyDescent="0.25">
      <c r="B59">
        <v>42.494494500000002</v>
      </c>
      <c r="C59" s="5">
        <f t="shared" si="0"/>
        <v>-0.31274236945369033</v>
      </c>
      <c r="D59">
        <v>25.488420000000001</v>
      </c>
      <c r="E59" s="5">
        <f t="shared" si="1"/>
        <v>0.44407202564477388</v>
      </c>
      <c r="F59">
        <v>-185.40376639999999</v>
      </c>
      <c r="G59" s="5">
        <f t="shared" si="2"/>
        <v>-1.8197408898287784</v>
      </c>
      <c r="H59">
        <v>43.546230000000001</v>
      </c>
      <c r="I59" s="5">
        <f t="shared" si="3"/>
        <v>4.4896807569451447</v>
      </c>
      <c r="J59">
        <v>49.782940000000004</v>
      </c>
      <c r="K59" s="5">
        <f t="shared" si="4"/>
        <v>0.81560349386385622</v>
      </c>
      <c r="L59">
        <v>108.9461187</v>
      </c>
      <c r="M59" s="5">
        <f t="shared" si="5"/>
        <v>0.26963211295303241</v>
      </c>
      <c r="N59">
        <v>58.839455999999998</v>
      </c>
      <c r="O59" s="5">
        <f t="shared" si="6"/>
        <v>0.36051745091334136</v>
      </c>
      <c r="P59">
        <v>21.248064410000001</v>
      </c>
      <c r="Q59" s="5">
        <f t="shared" si="7"/>
        <v>0.80002475433165421</v>
      </c>
      <c r="R59">
        <v>125.676501</v>
      </c>
      <c r="S59" s="5">
        <f t="shared" si="8"/>
        <v>2.0367015216477684</v>
      </c>
      <c r="T59">
        <v>60.912730000000003</v>
      </c>
      <c r="U59" s="5">
        <f t="shared" si="9"/>
        <v>2.3118313433725859E-2</v>
      </c>
    </row>
    <row r="60" spans="2:21" x14ac:dyDescent="0.25">
      <c r="B60">
        <v>32.836329399999997</v>
      </c>
      <c r="C60" s="5">
        <f t="shared" si="0"/>
        <v>-0.22728038569796388</v>
      </c>
      <c r="D60">
        <v>28.44136</v>
      </c>
      <c r="E60" s="5">
        <f t="shared" si="1"/>
        <v>0.11585418005509945</v>
      </c>
      <c r="F60">
        <v>169.70923880000001</v>
      </c>
      <c r="G60" s="5">
        <f t="shared" si="2"/>
        <v>-1.9153494672479316</v>
      </c>
      <c r="H60">
        <v>29.696507700000002</v>
      </c>
      <c r="I60" s="5">
        <f t="shared" si="3"/>
        <v>-0.31804641412126833</v>
      </c>
      <c r="J60">
        <v>30.13205</v>
      </c>
      <c r="K60" s="5">
        <f t="shared" si="4"/>
        <v>-0.3947314079883591</v>
      </c>
      <c r="L60">
        <v>125.43688450000001</v>
      </c>
      <c r="M60" s="5">
        <f t="shared" si="5"/>
        <v>0.15136625330737924</v>
      </c>
      <c r="N60">
        <v>55.169364999999999</v>
      </c>
      <c r="O60" s="5">
        <f t="shared" si="6"/>
        <v>-6.2374658936343655E-2</v>
      </c>
      <c r="P60">
        <v>16.16026342</v>
      </c>
      <c r="Q60" s="5">
        <f t="shared" si="7"/>
        <v>-0.23944773941882086</v>
      </c>
      <c r="R60">
        <v>88.839158999999995</v>
      </c>
      <c r="S60" s="5">
        <f t="shared" si="8"/>
        <v>-0.29311240929599086</v>
      </c>
      <c r="T60">
        <v>71.493620000000007</v>
      </c>
      <c r="U60" s="5">
        <f t="shared" si="9"/>
        <v>0.17370572620862673</v>
      </c>
    </row>
    <row r="61" spans="2:21" x14ac:dyDescent="0.25">
      <c r="B61">
        <v>81.315833999999995</v>
      </c>
      <c r="C61" s="5">
        <f t="shared" si="0"/>
        <v>1.4763984125460747</v>
      </c>
      <c r="D61">
        <v>27.55048</v>
      </c>
      <c r="E61" s="5">
        <f t="shared" si="1"/>
        <v>-3.1323396630822127E-2</v>
      </c>
      <c r="F61">
        <v>125.3435111</v>
      </c>
      <c r="G61" s="5">
        <f t="shared" si="2"/>
        <v>-0.26142199454612136</v>
      </c>
      <c r="H61">
        <v>-1.2728926</v>
      </c>
      <c r="I61" s="5">
        <f t="shared" si="3"/>
        <v>-1.0428633768273028</v>
      </c>
      <c r="J61">
        <v>42.085970000000003</v>
      </c>
      <c r="K61" s="5">
        <f t="shared" si="4"/>
        <v>0.39671778056919471</v>
      </c>
      <c r="L61">
        <v>-38.635758500000001</v>
      </c>
      <c r="M61" s="5">
        <f t="shared" si="5"/>
        <v>-1.3080095512097958</v>
      </c>
      <c r="N61">
        <v>14.284940000000001</v>
      </c>
      <c r="O61" s="5">
        <f t="shared" si="6"/>
        <v>-0.74107115425381465</v>
      </c>
      <c r="P61">
        <v>13.46887392</v>
      </c>
      <c r="Q61" s="5">
        <f t="shared" si="7"/>
        <v>-0.16654366516508179</v>
      </c>
      <c r="R61">
        <v>69.913889999999995</v>
      </c>
      <c r="S61" s="5">
        <f t="shared" si="8"/>
        <v>-0.21302845741707213</v>
      </c>
      <c r="T61">
        <v>36.657490000000003</v>
      </c>
      <c r="U61" s="5">
        <f t="shared" si="9"/>
        <v>-0.48726208016883188</v>
      </c>
    </row>
    <row r="62" spans="2:21" x14ac:dyDescent="0.25">
      <c r="B62">
        <v>98.871386799999996</v>
      </c>
      <c r="C62" s="5">
        <f t="shared" si="0"/>
        <v>0.21589341136192494</v>
      </c>
      <c r="D62">
        <v>23.85182</v>
      </c>
      <c r="E62" s="5">
        <f t="shared" si="1"/>
        <v>-0.13425029255388654</v>
      </c>
      <c r="F62">
        <v>-63.939083799999999</v>
      </c>
      <c r="G62" s="5">
        <f t="shared" si="2"/>
        <v>-1.5101108405124291</v>
      </c>
      <c r="H62">
        <v>29.756140800000001</v>
      </c>
      <c r="I62" s="5">
        <f t="shared" si="3"/>
        <v>-24.376788269489506</v>
      </c>
      <c r="J62">
        <v>25.915120000000002</v>
      </c>
      <c r="K62" s="5">
        <f t="shared" si="4"/>
        <v>-0.38423374820635003</v>
      </c>
      <c r="L62">
        <v>34.269899700000003</v>
      </c>
      <c r="M62" s="5">
        <f t="shared" si="5"/>
        <v>-1.8869995317938433</v>
      </c>
      <c r="N62">
        <v>28.354747</v>
      </c>
      <c r="O62" s="5">
        <f t="shared" si="6"/>
        <v>0.98493987374115666</v>
      </c>
      <c r="P62">
        <v>5.3659749200000002</v>
      </c>
      <c r="Q62" s="5">
        <f t="shared" si="7"/>
        <v>-0.60160181527632861</v>
      </c>
      <c r="R62">
        <v>190.01910000000001</v>
      </c>
      <c r="S62" s="5">
        <f t="shared" si="8"/>
        <v>1.7179019791346186</v>
      </c>
      <c r="T62">
        <v>42.895110000000003</v>
      </c>
      <c r="U62" s="5">
        <f t="shared" si="9"/>
        <v>0.17015949537188715</v>
      </c>
    </row>
    <row r="63" spans="2:21" x14ac:dyDescent="0.25">
      <c r="B63">
        <v>17.1112191</v>
      </c>
      <c r="C63" s="5">
        <f t="shared" si="0"/>
        <v>-0.82693456970910006</v>
      </c>
      <c r="D63">
        <v>23.4755</v>
      </c>
      <c r="E63" s="5">
        <f t="shared" si="1"/>
        <v>-1.5777412373563098E-2</v>
      </c>
      <c r="F63">
        <v>15.6851763</v>
      </c>
      <c r="G63" s="5">
        <f t="shared" si="2"/>
        <v>-1.2453143737414643</v>
      </c>
      <c r="H63">
        <v>6.1234498000000004</v>
      </c>
      <c r="I63" s="5">
        <f t="shared" si="3"/>
        <v>-0.79421223198406166</v>
      </c>
      <c r="J63">
        <v>26.619289999999999</v>
      </c>
      <c r="K63" s="5">
        <f t="shared" si="4"/>
        <v>2.7172168216855554E-2</v>
      </c>
      <c r="L63">
        <v>104.5721545</v>
      </c>
      <c r="M63" s="5">
        <f t="shared" si="5"/>
        <v>2.0514286710912075</v>
      </c>
      <c r="N63">
        <v>56.260165000000001</v>
      </c>
      <c r="O63" s="5">
        <f t="shared" si="6"/>
        <v>0.98415330597024908</v>
      </c>
      <c r="P63">
        <v>9.1193399900000003</v>
      </c>
      <c r="Q63" s="5">
        <f t="shared" si="7"/>
        <v>0.69947495580169428</v>
      </c>
      <c r="R63">
        <v>29.670297999999999</v>
      </c>
      <c r="S63" s="5">
        <f t="shared" si="8"/>
        <v>-0.84385623339969507</v>
      </c>
      <c r="T63">
        <v>51.454920000000001</v>
      </c>
      <c r="U63" s="5">
        <f t="shared" si="9"/>
        <v>0.1995521167797448</v>
      </c>
    </row>
    <row r="64" spans="2:21" x14ac:dyDescent="0.25">
      <c r="B64">
        <v>89.900643599999995</v>
      </c>
      <c r="C64" s="5">
        <f t="shared" si="0"/>
        <v>4.2539005593119894</v>
      </c>
      <c r="D64">
        <v>31.279499999999999</v>
      </c>
      <c r="E64" s="5">
        <f t="shared" si="1"/>
        <v>0.33243168409618534</v>
      </c>
      <c r="F64">
        <v>91.207923800000003</v>
      </c>
      <c r="G64" s="5">
        <f t="shared" si="2"/>
        <v>4.8149122493446255</v>
      </c>
      <c r="H64">
        <v>16.040907199999999</v>
      </c>
      <c r="I64" s="5">
        <f t="shared" si="3"/>
        <v>1.619586625826507</v>
      </c>
      <c r="J64">
        <v>41.403419999999997</v>
      </c>
      <c r="K64" s="5">
        <f t="shared" si="4"/>
        <v>0.55539159759708079</v>
      </c>
      <c r="L64">
        <v>81.079455499999995</v>
      </c>
      <c r="M64" s="5">
        <f t="shared" si="5"/>
        <v>-0.22465539810600346</v>
      </c>
      <c r="N64">
        <v>19.648230000000002</v>
      </c>
      <c r="O64" s="5">
        <f t="shared" si="6"/>
        <v>-0.65076124465685448</v>
      </c>
      <c r="P64">
        <v>4.4830520199999997</v>
      </c>
      <c r="Q64" s="5">
        <f t="shared" si="7"/>
        <v>-0.5084017017771042</v>
      </c>
      <c r="R64">
        <v>123.660285</v>
      </c>
      <c r="S64" s="5">
        <f t="shared" si="8"/>
        <v>3.1678140543111497</v>
      </c>
      <c r="T64">
        <v>17.380389999999998</v>
      </c>
      <c r="U64" s="5">
        <f t="shared" si="9"/>
        <v>-0.66222102764905677</v>
      </c>
    </row>
    <row r="65" spans="2:21" x14ac:dyDescent="0.25">
      <c r="B65">
        <v>23.033550000000002</v>
      </c>
      <c r="C65" s="5">
        <f t="shared" si="0"/>
        <v>-0.74378881977214228</v>
      </c>
      <c r="D65">
        <v>29.67604</v>
      </c>
      <c r="E65" s="5">
        <f t="shared" si="1"/>
        <v>-5.1262328362026197E-2</v>
      </c>
      <c r="F65">
        <v>57.668027799999997</v>
      </c>
      <c r="G65" s="5">
        <f t="shared" si="2"/>
        <v>-0.36773006776851996</v>
      </c>
      <c r="H65">
        <v>3.3975730999999998</v>
      </c>
      <c r="I65" s="5">
        <f t="shared" si="3"/>
        <v>-0.78819320767593504</v>
      </c>
      <c r="J65">
        <v>36.36383</v>
      </c>
      <c r="K65" s="5">
        <f t="shared" si="4"/>
        <v>-0.12171917199110598</v>
      </c>
      <c r="L65">
        <v>-61.488208800000002</v>
      </c>
      <c r="M65" s="5">
        <f t="shared" si="5"/>
        <v>-1.7583697796293167</v>
      </c>
      <c r="N65">
        <v>50.082317000000003</v>
      </c>
      <c r="O65" s="5">
        <f t="shared" si="6"/>
        <v>1.5489480222900485</v>
      </c>
      <c r="P65">
        <v>9.2986181999999999</v>
      </c>
      <c r="Q65" s="5">
        <f t="shared" si="7"/>
        <v>1.0741713811297688</v>
      </c>
      <c r="R65">
        <v>81.234932000000001</v>
      </c>
      <c r="S65" s="5">
        <f t="shared" si="8"/>
        <v>-0.34307985785412026</v>
      </c>
      <c r="T65">
        <v>65.130700000000004</v>
      </c>
      <c r="U65" s="5">
        <f t="shared" si="9"/>
        <v>2.7473670038474403</v>
      </c>
    </row>
    <row r="66" spans="2:21" x14ac:dyDescent="0.25">
      <c r="B66">
        <v>46.957509399999999</v>
      </c>
      <c r="C66" s="5">
        <f t="shared" si="0"/>
        <v>1.0386570632837751</v>
      </c>
      <c r="D66">
        <v>22.929320000000001</v>
      </c>
      <c r="E66" s="5">
        <f t="shared" si="1"/>
        <v>-0.22734569706739846</v>
      </c>
      <c r="F66">
        <v>24.728595599999998</v>
      </c>
      <c r="G66" s="5">
        <f t="shared" si="2"/>
        <v>-0.57119054451173723</v>
      </c>
      <c r="H66">
        <v>25.6663706</v>
      </c>
      <c r="I66" s="5">
        <f t="shared" si="3"/>
        <v>6.554324761989669</v>
      </c>
      <c r="J66">
        <v>29.720960000000002</v>
      </c>
      <c r="K66" s="5">
        <f t="shared" si="4"/>
        <v>-0.18267795223990427</v>
      </c>
      <c r="L66">
        <v>144.75468910000001</v>
      </c>
      <c r="M66" s="5">
        <f t="shared" si="5"/>
        <v>-3.3541861427584796</v>
      </c>
      <c r="N66">
        <v>52.205101999999997</v>
      </c>
      <c r="O66" s="5">
        <f t="shared" si="6"/>
        <v>4.238591836715528E-2</v>
      </c>
      <c r="P66">
        <v>18.33596245</v>
      </c>
      <c r="Q66" s="5">
        <f t="shared" si="7"/>
        <v>0.97190185204076884</v>
      </c>
      <c r="R66">
        <v>113.507897</v>
      </c>
      <c r="S66" s="5">
        <f t="shared" si="8"/>
        <v>0.39727939945835122</v>
      </c>
      <c r="T66">
        <v>63.097470000000001</v>
      </c>
      <c r="U66" s="5">
        <f t="shared" si="9"/>
        <v>-3.12176899680182E-2</v>
      </c>
    </row>
    <row r="67" spans="2:21" x14ac:dyDescent="0.25">
      <c r="B67">
        <v>50.880640300000003</v>
      </c>
      <c r="C67" s="5">
        <f t="shared" si="0"/>
        <v>8.3546400780787664E-2</v>
      </c>
      <c r="D67">
        <v>21.24119</v>
      </c>
      <c r="E67" s="5">
        <f t="shared" si="1"/>
        <v>-7.3623203828111827E-2</v>
      </c>
      <c r="F67">
        <v>57.997971399999997</v>
      </c>
      <c r="G67" s="5">
        <f t="shared" si="2"/>
        <v>1.3453807219039968</v>
      </c>
      <c r="H67">
        <v>42.312894399999998</v>
      </c>
      <c r="I67" s="5">
        <f t="shared" si="3"/>
        <v>0.64857334367329667</v>
      </c>
      <c r="J67">
        <v>20.136520000000001</v>
      </c>
      <c r="K67" s="5">
        <f t="shared" si="4"/>
        <v>-0.32248083507396802</v>
      </c>
      <c r="L67">
        <v>69.584376800000001</v>
      </c>
      <c r="M67" s="5">
        <f t="shared" si="5"/>
        <v>-0.51929448895483143</v>
      </c>
      <c r="N67">
        <v>36.558019000000002</v>
      </c>
      <c r="O67" s="5">
        <f t="shared" si="6"/>
        <v>-0.29972325310273307</v>
      </c>
      <c r="P67">
        <v>1.6949060600000001</v>
      </c>
      <c r="Q67" s="5">
        <f t="shared" si="7"/>
        <v>-0.90756383447982025</v>
      </c>
      <c r="R67">
        <v>157.269462</v>
      </c>
      <c r="S67" s="5">
        <f t="shared" si="8"/>
        <v>0.38553762475222325</v>
      </c>
      <c r="T67">
        <v>42.48451</v>
      </c>
      <c r="U67" s="5">
        <f t="shared" si="9"/>
        <v>-0.32668441381247143</v>
      </c>
    </row>
    <row r="68" spans="2:21" x14ac:dyDescent="0.25">
      <c r="B68">
        <v>84.774471399999996</v>
      </c>
      <c r="C68" s="5">
        <f t="shared" si="0"/>
        <v>0.66614395770487167</v>
      </c>
      <c r="D68">
        <v>18.159410000000001</v>
      </c>
      <c r="E68" s="5">
        <f t="shared" si="1"/>
        <v>-0.14508509174862608</v>
      </c>
      <c r="F68">
        <v>160.14774689999999</v>
      </c>
      <c r="G68" s="5">
        <f t="shared" si="2"/>
        <v>1.7612646276107511</v>
      </c>
      <c r="H68">
        <v>-5.9717998000000003</v>
      </c>
      <c r="I68" s="5">
        <f t="shared" si="3"/>
        <v>-1.1411342779708307</v>
      </c>
      <c r="J68">
        <v>23.65701</v>
      </c>
      <c r="K68" s="5">
        <f t="shared" si="4"/>
        <v>0.17483110289166146</v>
      </c>
      <c r="L68">
        <v>-4.1956736000000001</v>
      </c>
      <c r="M68" s="5">
        <f t="shared" si="5"/>
        <v>-1.0602962014312387</v>
      </c>
      <c r="N68">
        <v>41.586885000000002</v>
      </c>
      <c r="O68" s="5">
        <f t="shared" si="6"/>
        <v>0.13755849298070555</v>
      </c>
      <c r="P68">
        <v>10.768589840000001</v>
      </c>
      <c r="Q68" s="5">
        <f t="shared" si="7"/>
        <v>5.3535024708095023</v>
      </c>
      <c r="R68">
        <v>69.762961000000004</v>
      </c>
      <c r="S68" s="5">
        <f t="shared" si="8"/>
        <v>-0.55641126946819464</v>
      </c>
      <c r="T68">
        <v>73.44699</v>
      </c>
      <c r="U68" s="5">
        <f t="shared" si="9"/>
        <v>0.72879456536041021</v>
      </c>
    </row>
    <row r="69" spans="2:21" x14ac:dyDescent="0.25">
      <c r="B69">
        <v>37.823685900000001</v>
      </c>
      <c r="C69" s="5">
        <f t="shared" ref="C69:C122" si="10">(B69-B68)/B68</f>
        <v>-0.55383165149408409</v>
      </c>
      <c r="D69">
        <v>18.079080000000001</v>
      </c>
      <c r="E69" s="5">
        <f t="shared" ref="E69:E122" si="11">(D69-D68)/D68</f>
        <v>-4.4236018681223675E-3</v>
      </c>
      <c r="F69">
        <v>53.383532600000002</v>
      </c>
      <c r="G69" s="5">
        <f t="shared" ref="G69:G122" si="12">(F69-F68)/F68</f>
        <v>-0.66666073277113336</v>
      </c>
      <c r="H69">
        <v>-3.4644471000000001</v>
      </c>
      <c r="I69" s="5">
        <f t="shared" ref="I69:I122" si="13">(H69-H68)/H68</f>
        <v>-0.41986549850515753</v>
      </c>
      <c r="J69">
        <v>14.77768</v>
      </c>
      <c r="K69" s="5">
        <f t="shared" ref="K69:K122" si="14">(J69-J68)/J68</f>
        <v>-0.37533610545035062</v>
      </c>
      <c r="L69">
        <v>91.100967600000004</v>
      </c>
      <c r="M69" s="5">
        <f t="shared" ref="M69:M122" si="15">(L69-L68)/L68</f>
        <v>-22.713073104638074</v>
      </c>
      <c r="N69">
        <v>40.321005</v>
      </c>
      <c r="O69" s="5">
        <f t="shared" ref="O69:O122" si="16">(N69-N68)/N68</f>
        <v>-3.0439404153497013E-2</v>
      </c>
      <c r="P69">
        <v>8.4853377000000005</v>
      </c>
      <c r="Q69" s="5">
        <f t="shared" ref="Q69:Q122" si="17">(P69-P68)/P68</f>
        <v>-0.21202888901189684</v>
      </c>
      <c r="R69">
        <v>43.070472000000002</v>
      </c>
      <c r="S69" s="5">
        <f t="shared" ref="S69:S122" si="18">(R69-R68)/R68</f>
        <v>-0.38261691615985166</v>
      </c>
      <c r="T69">
        <v>64.350579999999994</v>
      </c>
      <c r="U69" s="5">
        <f t="shared" ref="U69:U122" si="19">(T69-T68)/T68</f>
        <v>-0.12385000392800312</v>
      </c>
    </row>
    <row r="70" spans="2:21" x14ac:dyDescent="0.25">
      <c r="B70">
        <v>45.797426999999999</v>
      </c>
      <c r="C70" s="5">
        <f t="shared" si="10"/>
        <v>0.21081343370609995</v>
      </c>
      <c r="D70">
        <v>19.958950000000002</v>
      </c>
      <c r="E70" s="5">
        <f t="shared" si="11"/>
        <v>0.10398040165760648</v>
      </c>
      <c r="F70">
        <v>123.7273129</v>
      </c>
      <c r="G70" s="5">
        <f t="shared" si="12"/>
        <v>1.3177056083396022</v>
      </c>
      <c r="H70">
        <v>25.667659100000002</v>
      </c>
      <c r="I70" s="5">
        <f t="shared" si="13"/>
        <v>-8.4088760368140711</v>
      </c>
      <c r="J70">
        <v>22.674720000000001</v>
      </c>
      <c r="K70" s="5">
        <f t="shared" si="14"/>
        <v>0.53438970122509089</v>
      </c>
      <c r="L70">
        <v>27.936272500000001</v>
      </c>
      <c r="M70" s="5">
        <f t="shared" si="15"/>
        <v>-0.6933482350850465</v>
      </c>
      <c r="N70">
        <v>43.528838999999998</v>
      </c>
      <c r="O70" s="5">
        <f t="shared" si="16"/>
        <v>7.9557391984649145E-2</v>
      </c>
      <c r="P70">
        <v>9.3203035599999993</v>
      </c>
      <c r="Q70" s="5">
        <f t="shared" si="17"/>
        <v>9.8401017086214335E-2</v>
      </c>
      <c r="R70">
        <v>96.614626000000001</v>
      </c>
      <c r="S70" s="5">
        <f t="shared" si="18"/>
        <v>1.2431754636912267</v>
      </c>
      <c r="T70">
        <v>43.484769999999997</v>
      </c>
      <c r="U70" s="5">
        <f t="shared" si="19"/>
        <v>-0.32425208910315956</v>
      </c>
    </row>
    <row r="71" spans="2:21" x14ac:dyDescent="0.25">
      <c r="B71">
        <v>36.209278699999999</v>
      </c>
      <c r="C71" s="5">
        <f t="shared" si="10"/>
        <v>-0.20935997779962617</v>
      </c>
      <c r="D71">
        <v>14.31049</v>
      </c>
      <c r="E71" s="5">
        <f t="shared" si="11"/>
        <v>-0.28300386543380296</v>
      </c>
      <c r="F71">
        <v>-20.035218400000002</v>
      </c>
      <c r="G71" s="5">
        <f t="shared" si="12"/>
        <v>-1.1619304414716665</v>
      </c>
      <c r="H71">
        <v>7.5620267999999999</v>
      </c>
      <c r="I71" s="5">
        <f t="shared" si="13"/>
        <v>-0.70538697079703705</v>
      </c>
      <c r="J71">
        <v>28.85633</v>
      </c>
      <c r="K71" s="5">
        <f t="shared" si="14"/>
        <v>0.27262122751681162</v>
      </c>
      <c r="L71">
        <v>18.976846900000002</v>
      </c>
      <c r="M71" s="5">
        <f t="shared" si="15"/>
        <v>-0.32070941461499558</v>
      </c>
      <c r="N71">
        <v>44.742538000000003</v>
      </c>
      <c r="O71" s="5">
        <f t="shared" si="16"/>
        <v>2.7882641207131794E-2</v>
      </c>
      <c r="P71">
        <v>4.3021582299999999</v>
      </c>
      <c r="Q71" s="5">
        <f t="shared" si="17"/>
        <v>-0.53841007405986252</v>
      </c>
      <c r="R71">
        <v>111.366799</v>
      </c>
      <c r="S71" s="5">
        <f t="shared" si="18"/>
        <v>0.15269088760950128</v>
      </c>
      <c r="T71">
        <v>42.738779999999998</v>
      </c>
      <c r="U71" s="5">
        <f t="shared" si="19"/>
        <v>-1.7155201694754256E-2</v>
      </c>
    </row>
    <row r="72" spans="2:21" x14ac:dyDescent="0.25">
      <c r="B72">
        <v>4.3130769999999998</v>
      </c>
      <c r="C72" s="5">
        <f t="shared" si="10"/>
        <v>-0.88088475786180187</v>
      </c>
      <c r="D72">
        <v>27.509840000000001</v>
      </c>
      <c r="E72" s="5">
        <f t="shared" si="11"/>
        <v>0.92235485996636046</v>
      </c>
      <c r="F72">
        <v>187.6147101</v>
      </c>
      <c r="G72" s="5">
        <f t="shared" si="12"/>
        <v>-10.364245817255478</v>
      </c>
      <c r="H72">
        <v>23.169222000000001</v>
      </c>
      <c r="I72" s="5">
        <f t="shared" si="13"/>
        <v>2.0638904903114073</v>
      </c>
      <c r="J72">
        <v>29.61279</v>
      </c>
      <c r="K72" s="5">
        <f t="shared" si="14"/>
        <v>2.6214698819981633E-2</v>
      </c>
      <c r="L72">
        <v>31.813176899999998</v>
      </c>
      <c r="M72" s="5">
        <f t="shared" si="15"/>
        <v>0.67642059124163534</v>
      </c>
      <c r="N72">
        <v>33.287058000000002</v>
      </c>
      <c r="O72" s="5">
        <f t="shared" si="16"/>
        <v>-0.25603107271205761</v>
      </c>
      <c r="P72">
        <v>5.6582813600000001</v>
      </c>
      <c r="Q72" s="5">
        <f t="shared" si="17"/>
        <v>0.31521925914844845</v>
      </c>
      <c r="R72">
        <v>29.362976</v>
      </c>
      <c r="S72" s="5">
        <f t="shared" si="18"/>
        <v>-0.73633994813840342</v>
      </c>
      <c r="T72">
        <v>46.978200000000001</v>
      </c>
      <c r="U72" s="5">
        <f t="shared" si="19"/>
        <v>9.9193753307885782E-2</v>
      </c>
    </row>
    <row r="73" spans="2:21" x14ac:dyDescent="0.25">
      <c r="B73">
        <v>92.386105299999997</v>
      </c>
      <c r="C73" s="5">
        <f t="shared" si="10"/>
        <v>20.419999063313732</v>
      </c>
      <c r="D73">
        <v>23.211169999999999</v>
      </c>
      <c r="E73" s="5">
        <f t="shared" si="11"/>
        <v>-0.15625936028708279</v>
      </c>
      <c r="F73">
        <v>32.205622200000001</v>
      </c>
      <c r="G73" s="5">
        <f t="shared" si="12"/>
        <v>-0.82834169995074391</v>
      </c>
      <c r="H73">
        <v>32.753422</v>
      </c>
      <c r="I73" s="5">
        <f t="shared" si="13"/>
        <v>0.41366084713591156</v>
      </c>
      <c r="J73">
        <v>23.543939999999999</v>
      </c>
      <c r="K73" s="5">
        <f t="shared" si="14"/>
        <v>-0.20494016267970702</v>
      </c>
      <c r="L73">
        <v>95.751378500000001</v>
      </c>
      <c r="M73" s="5">
        <f t="shared" si="15"/>
        <v>2.0098024727609021</v>
      </c>
      <c r="N73">
        <v>32.705497999999999</v>
      </c>
      <c r="O73" s="5">
        <f t="shared" si="16"/>
        <v>-1.7471054365934147E-2</v>
      </c>
      <c r="P73">
        <v>11.380953829999999</v>
      </c>
      <c r="Q73" s="5">
        <f t="shared" si="17"/>
        <v>1.0113799766931348</v>
      </c>
      <c r="R73">
        <v>44.932285</v>
      </c>
      <c r="S73" s="5">
        <f t="shared" si="18"/>
        <v>0.53023607007682061</v>
      </c>
      <c r="T73">
        <v>49.286209999999997</v>
      </c>
      <c r="U73" s="5">
        <f t="shared" si="19"/>
        <v>4.9129383416137609E-2</v>
      </c>
    </row>
    <row r="74" spans="2:21" x14ac:dyDescent="0.25">
      <c r="B74">
        <v>36.199582999999997</v>
      </c>
      <c r="C74" s="5">
        <f t="shared" si="10"/>
        <v>-0.60817069966905513</v>
      </c>
      <c r="D74">
        <v>22.086770000000001</v>
      </c>
      <c r="E74" s="5">
        <f t="shared" si="11"/>
        <v>-4.8442193995390924E-2</v>
      </c>
      <c r="F74">
        <v>172.63686050000001</v>
      </c>
      <c r="G74" s="5">
        <f t="shared" si="12"/>
        <v>4.3604572340788375</v>
      </c>
      <c r="H74">
        <v>2.1704466999999998</v>
      </c>
      <c r="I74" s="5">
        <f t="shared" si="13"/>
        <v>-0.93373374238575746</v>
      </c>
      <c r="J74">
        <v>31.606639999999999</v>
      </c>
      <c r="K74" s="5">
        <f t="shared" si="14"/>
        <v>0.3424533022085513</v>
      </c>
      <c r="L74">
        <v>62.258498699999997</v>
      </c>
      <c r="M74" s="5">
        <f t="shared" si="15"/>
        <v>-0.34979005341421798</v>
      </c>
      <c r="N74">
        <v>61.037466000000002</v>
      </c>
      <c r="O74" s="5">
        <f t="shared" si="16"/>
        <v>0.86627538892696276</v>
      </c>
      <c r="P74">
        <v>8.1970383299999998</v>
      </c>
      <c r="Q74" s="5">
        <f t="shared" si="17"/>
        <v>-0.27975823007095002</v>
      </c>
      <c r="R74">
        <v>-40.007916000000002</v>
      </c>
      <c r="S74" s="5">
        <f t="shared" si="18"/>
        <v>-1.8904046611473242</v>
      </c>
      <c r="T74">
        <v>28.37584</v>
      </c>
      <c r="U74" s="5">
        <f t="shared" si="19"/>
        <v>-0.42426410957547755</v>
      </c>
    </row>
    <row r="75" spans="2:21" x14ac:dyDescent="0.25">
      <c r="B75">
        <v>-0.95975359999999998</v>
      </c>
      <c r="C75" s="5">
        <f t="shared" si="10"/>
        <v>-1.026512835797031</v>
      </c>
      <c r="D75">
        <v>17.05594</v>
      </c>
      <c r="E75" s="5">
        <f t="shared" si="11"/>
        <v>-0.22777572275167449</v>
      </c>
      <c r="F75">
        <v>104.5710612</v>
      </c>
      <c r="G75" s="5">
        <f t="shared" si="12"/>
        <v>-0.39427153102103596</v>
      </c>
      <c r="H75">
        <v>-0.71202010000000004</v>
      </c>
      <c r="I75" s="5">
        <f t="shared" si="13"/>
        <v>-1.3280523313472752</v>
      </c>
      <c r="J75">
        <v>30.287659999999999</v>
      </c>
      <c r="K75" s="5">
        <f t="shared" si="14"/>
        <v>-4.1731104603336511E-2</v>
      </c>
      <c r="L75">
        <v>153.3464946</v>
      </c>
      <c r="M75" s="5">
        <f t="shared" si="15"/>
        <v>1.4630612334376771</v>
      </c>
      <c r="N75">
        <v>79.457205999999999</v>
      </c>
      <c r="O75" s="5">
        <f t="shared" si="16"/>
        <v>0.3017776000071824</v>
      </c>
      <c r="P75">
        <v>1.86710555</v>
      </c>
      <c r="Q75" s="5">
        <f t="shared" si="17"/>
        <v>-0.77222193250376081</v>
      </c>
      <c r="R75">
        <v>133.66286400000001</v>
      </c>
      <c r="S75" s="5">
        <f t="shared" si="18"/>
        <v>-4.3409104338251456</v>
      </c>
      <c r="T75">
        <v>44.256839999999997</v>
      </c>
      <c r="U75" s="5">
        <f t="shared" si="19"/>
        <v>0.5596662512898295</v>
      </c>
    </row>
    <row r="76" spans="2:21" x14ac:dyDescent="0.25">
      <c r="B76">
        <v>51.3974203</v>
      </c>
      <c r="C76" s="5">
        <f t="shared" si="10"/>
        <v>-54.552724678500816</v>
      </c>
      <c r="D76">
        <v>27.352689999999999</v>
      </c>
      <c r="E76" s="5">
        <f t="shared" si="11"/>
        <v>0.60370463310729283</v>
      </c>
      <c r="F76">
        <v>74.8280867</v>
      </c>
      <c r="G76" s="5">
        <f t="shared" si="12"/>
        <v>-0.28442835100539271</v>
      </c>
      <c r="H76">
        <v>1.5552603</v>
      </c>
      <c r="I76" s="5">
        <f t="shared" si="13"/>
        <v>-3.1842926906136499</v>
      </c>
      <c r="J76">
        <v>37.552230000000002</v>
      </c>
      <c r="K76" s="5">
        <f t="shared" si="14"/>
        <v>0.23985246796880325</v>
      </c>
      <c r="L76">
        <v>6.8270878000000002</v>
      </c>
      <c r="M76" s="5">
        <f t="shared" si="15"/>
        <v>-0.95547933575000688</v>
      </c>
      <c r="N76">
        <v>25.305354999999999</v>
      </c>
      <c r="O76" s="5">
        <f t="shared" si="16"/>
        <v>-0.68152221461197615</v>
      </c>
      <c r="P76">
        <v>2.5789171999999998</v>
      </c>
      <c r="Q76" s="5">
        <f t="shared" si="17"/>
        <v>0.38123803445391707</v>
      </c>
      <c r="R76">
        <v>90.956781000000007</v>
      </c>
      <c r="S76" s="5">
        <f t="shared" si="18"/>
        <v>-0.3195059698855473</v>
      </c>
      <c r="T76">
        <v>43.391159999999999</v>
      </c>
      <c r="U76" s="5">
        <f t="shared" si="19"/>
        <v>-1.9560366262028596E-2</v>
      </c>
    </row>
    <row r="77" spans="2:21" x14ac:dyDescent="0.25">
      <c r="B77">
        <v>54.278324499999997</v>
      </c>
      <c r="C77" s="5">
        <f t="shared" si="10"/>
        <v>5.6051532998826328E-2</v>
      </c>
      <c r="D77">
        <v>28.7303</v>
      </c>
      <c r="E77" s="5">
        <f t="shared" si="11"/>
        <v>5.0364699047881607E-2</v>
      </c>
      <c r="F77">
        <v>4.1325409999999998</v>
      </c>
      <c r="G77" s="5">
        <f t="shared" si="12"/>
        <v>-0.94477286294158314</v>
      </c>
      <c r="H77">
        <v>31.6185045</v>
      </c>
      <c r="I77" s="5">
        <f t="shared" si="13"/>
        <v>19.330040251139952</v>
      </c>
      <c r="J77">
        <v>35.935499999999998</v>
      </c>
      <c r="K77" s="5">
        <f t="shared" si="14"/>
        <v>-4.3052836010005369E-2</v>
      </c>
      <c r="L77">
        <v>95.777712300000005</v>
      </c>
      <c r="M77" s="5">
        <f t="shared" si="15"/>
        <v>13.029072879361534</v>
      </c>
      <c r="N77">
        <v>52.969185000000003</v>
      </c>
      <c r="O77" s="5">
        <f t="shared" si="16"/>
        <v>1.0932006288787495</v>
      </c>
      <c r="P77">
        <v>6.1583089600000003</v>
      </c>
      <c r="Q77" s="5">
        <f t="shared" si="17"/>
        <v>1.3879436532510625</v>
      </c>
      <c r="R77">
        <v>147.222725</v>
      </c>
      <c r="S77" s="5">
        <f t="shared" si="18"/>
        <v>0.6186008715501925</v>
      </c>
      <c r="T77">
        <v>44.979709999999997</v>
      </c>
      <c r="U77" s="5">
        <f t="shared" si="19"/>
        <v>3.6609991528228282E-2</v>
      </c>
    </row>
    <row r="78" spans="2:21" x14ac:dyDescent="0.25">
      <c r="B78">
        <v>107.5187055</v>
      </c>
      <c r="C78" s="5">
        <f t="shared" si="10"/>
        <v>0.98087738504161093</v>
      </c>
      <c r="D78">
        <v>24.372949999999999</v>
      </c>
      <c r="E78" s="5">
        <f t="shared" si="11"/>
        <v>-0.1516639227575069</v>
      </c>
      <c r="F78">
        <v>138.95775620000001</v>
      </c>
      <c r="G78" s="5">
        <f t="shared" si="12"/>
        <v>32.625257728840445</v>
      </c>
      <c r="H78">
        <v>31.873767999999998</v>
      </c>
      <c r="I78" s="5">
        <f t="shared" si="13"/>
        <v>8.0732312940353674E-3</v>
      </c>
      <c r="J78">
        <v>25.11403</v>
      </c>
      <c r="K78" s="5">
        <f t="shared" si="14"/>
        <v>-0.30113592408620998</v>
      </c>
      <c r="L78">
        <v>69.570815899999999</v>
      </c>
      <c r="M78" s="5">
        <f t="shared" si="15"/>
        <v>-0.27362207522678533</v>
      </c>
      <c r="N78">
        <v>27.070941000000001</v>
      </c>
      <c r="O78" s="5">
        <f t="shared" si="16"/>
        <v>-0.48893038471330075</v>
      </c>
      <c r="P78">
        <v>6.3924553399999997</v>
      </c>
      <c r="Q78" s="5">
        <f t="shared" si="17"/>
        <v>3.8021213537814999E-2</v>
      </c>
      <c r="R78">
        <v>34.327179000000001</v>
      </c>
      <c r="S78" s="5">
        <f t="shared" si="18"/>
        <v>-0.76683505212935021</v>
      </c>
      <c r="T78">
        <v>35.029780000000002</v>
      </c>
      <c r="U78" s="5">
        <f t="shared" si="19"/>
        <v>-0.22120929636940734</v>
      </c>
    </row>
    <row r="79" spans="2:21" x14ac:dyDescent="0.25">
      <c r="B79">
        <v>62.274417</v>
      </c>
      <c r="C79" s="5">
        <f t="shared" si="10"/>
        <v>-0.42080388049314821</v>
      </c>
      <c r="D79">
        <v>20.68289</v>
      </c>
      <c r="E79" s="5">
        <f t="shared" si="11"/>
        <v>-0.1513998100353055</v>
      </c>
      <c r="F79">
        <v>68.579519199999993</v>
      </c>
      <c r="G79" s="5">
        <f t="shared" si="12"/>
        <v>-0.50647217488677332</v>
      </c>
      <c r="H79">
        <v>24.947854</v>
      </c>
      <c r="I79" s="5">
        <f t="shared" si="13"/>
        <v>-0.21729197501845401</v>
      </c>
      <c r="J79">
        <v>23.40099</v>
      </c>
      <c r="K79" s="5">
        <f t="shared" si="14"/>
        <v>-6.8210478366076632E-2</v>
      </c>
      <c r="L79">
        <v>31.1398908</v>
      </c>
      <c r="M79" s="5">
        <f t="shared" si="15"/>
        <v>-0.55240009194717521</v>
      </c>
      <c r="N79">
        <v>15.453011</v>
      </c>
      <c r="O79" s="5">
        <f t="shared" si="16"/>
        <v>-0.42916609363523789</v>
      </c>
      <c r="P79">
        <v>21.676057579999998</v>
      </c>
      <c r="Q79" s="5">
        <f t="shared" si="17"/>
        <v>2.3908813479485334</v>
      </c>
      <c r="R79">
        <v>131.27037999999999</v>
      </c>
      <c r="S79" s="5">
        <f t="shared" si="18"/>
        <v>2.8240946044532231</v>
      </c>
      <c r="T79">
        <v>62.960659999999997</v>
      </c>
      <c r="U79" s="5">
        <f t="shared" si="19"/>
        <v>0.79734671470959828</v>
      </c>
    </row>
    <row r="80" spans="2:21" x14ac:dyDescent="0.25">
      <c r="B80">
        <v>50.055316900000001</v>
      </c>
      <c r="C80" s="5">
        <f t="shared" si="10"/>
        <v>-0.19621380156798576</v>
      </c>
      <c r="D80">
        <v>24.85622</v>
      </c>
      <c r="E80" s="5">
        <f t="shared" si="11"/>
        <v>0.20177692769240663</v>
      </c>
      <c r="F80">
        <v>152.52716889999999</v>
      </c>
      <c r="G80" s="5">
        <f t="shared" si="12"/>
        <v>1.22409212953479</v>
      </c>
      <c r="H80">
        <v>55.379895599999998</v>
      </c>
      <c r="I80" s="5">
        <f t="shared" si="13"/>
        <v>1.2198260259179006</v>
      </c>
      <c r="J80">
        <v>22.56099</v>
      </c>
      <c r="K80" s="5">
        <f t="shared" si="14"/>
        <v>-3.5895917224014876E-2</v>
      </c>
      <c r="L80">
        <v>-2.4040617000000002</v>
      </c>
      <c r="M80" s="5">
        <f t="shared" si="15"/>
        <v>-1.0772019951977483</v>
      </c>
      <c r="N80">
        <v>32.370914999999997</v>
      </c>
      <c r="O80" s="5">
        <f t="shared" si="16"/>
        <v>1.0947966063053987</v>
      </c>
      <c r="P80">
        <v>12.55939279</v>
      </c>
      <c r="Q80" s="5">
        <f t="shared" si="17"/>
        <v>-0.4205868505540295</v>
      </c>
      <c r="R80">
        <v>86.518636000000001</v>
      </c>
      <c r="S80" s="5">
        <f t="shared" si="18"/>
        <v>-0.34091273294097263</v>
      </c>
      <c r="T80">
        <v>50.600999999999999</v>
      </c>
      <c r="U80" s="5">
        <f t="shared" si="19"/>
        <v>-0.19630766259438828</v>
      </c>
    </row>
    <row r="81" spans="2:21" x14ac:dyDescent="0.25">
      <c r="B81">
        <v>71.153517699999995</v>
      </c>
      <c r="C81" s="5">
        <f t="shared" si="10"/>
        <v>0.42149769708080687</v>
      </c>
      <c r="D81">
        <v>26.73976</v>
      </c>
      <c r="E81" s="5">
        <f t="shared" si="11"/>
        <v>7.5777411046410115E-2</v>
      </c>
      <c r="F81">
        <v>-7.7801505999999998</v>
      </c>
      <c r="G81" s="5">
        <f t="shared" si="12"/>
        <v>-1.0510082935132747</v>
      </c>
      <c r="H81">
        <v>11.080776699999999</v>
      </c>
      <c r="I81" s="5">
        <f t="shared" si="13"/>
        <v>-0.79991336964528326</v>
      </c>
      <c r="J81">
        <v>32.304760000000002</v>
      </c>
      <c r="K81" s="5">
        <f t="shared" si="14"/>
        <v>0.43188574614855119</v>
      </c>
      <c r="L81">
        <v>-1.4650985000000001</v>
      </c>
      <c r="M81" s="5">
        <f t="shared" si="15"/>
        <v>-0.39057366955265749</v>
      </c>
      <c r="N81">
        <v>52.256509000000001</v>
      </c>
      <c r="O81" s="5">
        <f t="shared" si="16"/>
        <v>0.61430435315158705</v>
      </c>
      <c r="P81">
        <v>8.5344457499999997</v>
      </c>
      <c r="Q81" s="5">
        <f t="shared" si="17"/>
        <v>-0.32047306006742071</v>
      </c>
      <c r="R81">
        <v>39.104142000000003</v>
      </c>
      <c r="S81" s="5">
        <f t="shared" si="18"/>
        <v>-0.54802636971761776</v>
      </c>
      <c r="T81">
        <v>48.534680000000002</v>
      </c>
      <c r="U81" s="5">
        <f t="shared" si="19"/>
        <v>-4.0835556609553125E-2</v>
      </c>
    </row>
    <row r="82" spans="2:21" x14ac:dyDescent="0.25">
      <c r="B82">
        <v>16.654897099999999</v>
      </c>
      <c r="C82" s="5">
        <f t="shared" si="10"/>
        <v>-0.76593009539990742</v>
      </c>
      <c r="D82">
        <v>26.71124</v>
      </c>
      <c r="E82" s="5">
        <f t="shared" si="11"/>
        <v>-1.0665765137757527E-3</v>
      </c>
      <c r="F82">
        <v>39.094121700000002</v>
      </c>
      <c r="G82" s="5">
        <f t="shared" si="12"/>
        <v>-6.0248541075798716</v>
      </c>
      <c r="H82">
        <v>21.626435900000001</v>
      </c>
      <c r="I82" s="5">
        <f t="shared" si="13"/>
        <v>0.95170758201453531</v>
      </c>
      <c r="J82">
        <v>33.859319999999997</v>
      </c>
      <c r="K82" s="5">
        <f t="shared" si="14"/>
        <v>4.8121700950571833E-2</v>
      </c>
      <c r="L82">
        <v>-47.487509299999999</v>
      </c>
      <c r="M82" s="5">
        <f t="shared" si="15"/>
        <v>31.412502845371826</v>
      </c>
      <c r="N82">
        <v>26.271954999999998</v>
      </c>
      <c r="O82" s="5">
        <f t="shared" si="16"/>
        <v>-0.49725009376343915</v>
      </c>
      <c r="P82">
        <v>10.506950549999999</v>
      </c>
      <c r="Q82" s="5">
        <f t="shared" si="17"/>
        <v>0.23112277677785922</v>
      </c>
      <c r="R82">
        <v>-9.3015419999999995</v>
      </c>
      <c r="S82" s="5">
        <f t="shared" si="18"/>
        <v>-1.2378659017758271</v>
      </c>
      <c r="T82">
        <v>49.24709</v>
      </c>
      <c r="U82" s="5">
        <f t="shared" si="19"/>
        <v>1.4678370188079914E-2</v>
      </c>
    </row>
    <row r="83" spans="2:21" x14ac:dyDescent="0.25">
      <c r="B83">
        <v>75.176366000000002</v>
      </c>
      <c r="C83" s="5">
        <f t="shared" si="10"/>
        <v>3.5137694666393346</v>
      </c>
      <c r="D83">
        <v>26.729109999999999</v>
      </c>
      <c r="E83" s="5">
        <f t="shared" si="11"/>
        <v>6.6900675520861254E-4</v>
      </c>
      <c r="F83">
        <v>116.92396119999999</v>
      </c>
      <c r="G83" s="5">
        <f t="shared" si="12"/>
        <v>1.9908322815703514</v>
      </c>
      <c r="H83">
        <v>11.449838099999999</v>
      </c>
      <c r="I83" s="5">
        <f t="shared" si="13"/>
        <v>-0.47056287254433826</v>
      </c>
      <c r="J83">
        <v>20.509979999999999</v>
      </c>
      <c r="K83" s="5">
        <f t="shared" si="14"/>
        <v>-0.39425895144970424</v>
      </c>
      <c r="L83">
        <v>-65.3621306</v>
      </c>
      <c r="M83" s="5">
        <f t="shared" si="15"/>
        <v>0.37640679756602863</v>
      </c>
      <c r="N83">
        <v>41.029220000000002</v>
      </c>
      <c r="O83" s="5">
        <f t="shared" si="16"/>
        <v>0.56171171882716775</v>
      </c>
      <c r="P83">
        <v>1.7625223699999999</v>
      </c>
      <c r="Q83" s="5">
        <f t="shared" si="17"/>
        <v>-0.83225176880650686</v>
      </c>
      <c r="R83">
        <v>75.478363999999999</v>
      </c>
      <c r="S83" s="5">
        <f t="shared" si="18"/>
        <v>-9.1146076639765745</v>
      </c>
      <c r="T83">
        <v>51.612029999999997</v>
      </c>
      <c r="U83" s="5">
        <f t="shared" si="19"/>
        <v>4.8021923731940246E-2</v>
      </c>
    </row>
    <row r="84" spans="2:21" x14ac:dyDescent="0.25">
      <c r="B84">
        <v>48.578209600000001</v>
      </c>
      <c r="C84" s="5">
        <f t="shared" si="10"/>
        <v>-0.35381008440870898</v>
      </c>
      <c r="D84">
        <v>24.679469999999998</v>
      </c>
      <c r="E84" s="5">
        <f t="shared" si="11"/>
        <v>-7.6681939653059916E-2</v>
      </c>
      <c r="F84">
        <v>113.4695201</v>
      </c>
      <c r="G84" s="5">
        <f t="shared" si="12"/>
        <v>-2.9544338598750768E-2</v>
      </c>
      <c r="H84">
        <v>22.9704978</v>
      </c>
      <c r="I84" s="5">
        <f t="shared" si="13"/>
        <v>1.0061853800360725</v>
      </c>
      <c r="J84">
        <v>30.575759999999999</v>
      </c>
      <c r="K84" s="5">
        <f t="shared" si="14"/>
        <v>0.49077473503143354</v>
      </c>
      <c r="L84">
        <v>86.576233900000005</v>
      </c>
      <c r="M84" s="5">
        <f t="shared" si="15"/>
        <v>-2.3245626038389879</v>
      </c>
      <c r="N84">
        <v>43.467754999999997</v>
      </c>
      <c r="O84" s="5">
        <f t="shared" si="16"/>
        <v>5.9434105742200177E-2</v>
      </c>
      <c r="P84">
        <v>12.901878699999999</v>
      </c>
      <c r="Q84" s="5">
        <f t="shared" si="17"/>
        <v>6.3201219568067106</v>
      </c>
      <c r="R84">
        <v>38.556451000000003</v>
      </c>
      <c r="S84" s="5">
        <f t="shared" si="18"/>
        <v>-0.48917214209889337</v>
      </c>
      <c r="T84">
        <v>77.429040000000001</v>
      </c>
      <c r="U84" s="5">
        <f t="shared" si="19"/>
        <v>0.50021303172923071</v>
      </c>
    </row>
    <row r="85" spans="2:21" x14ac:dyDescent="0.25">
      <c r="B85">
        <v>102.32324800000001</v>
      </c>
      <c r="C85" s="5">
        <f t="shared" si="10"/>
        <v>1.1063610380568658</v>
      </c>
      <c r="D85">
        <v>33.075989999999997</v>
      </c>
      <c r="E85" s="5">
        <f t="shared" si="11"/>
        <v>0.34022286540189067</v>
      </c>
      <c r="F85">
        <v>120.5688887</v>
      </c>
      <c r="G85" s="5">
        <f t="shared" si="12"/>
        <v>6.2566304975498047E-2</v>
      </c>
      <c r="H85">
        <v>29.996623700000001</v>
      </c>
      <c r="I85" s="5">
        <f t="shared" si="13"/>
        <v>0.30587608336463651</v>
      </c>
      <c r="J85">
        <v>33.182670000000002</v>
      </c>
      <c r="K85" s="5">
        <f t="shared" si="14"/>
        <v>8.5260677085377531E-2</v>
      </c>
      <c r="L85">
        <v>132.85522879999999</v>
      </c>
      <c r="M85" s="5">
        <f t="shared" si="15"/>
        <v>0.534546177574028</v>
      </c>
      <c r="N85">
        <v>31.069814000000001</v>
      </c>
      <c r="O85" s="5">
        <f t="shared" si="16"/>
        <v>-0.28522156251225755</v>
      </c>
      <c r="P85">
        <v>10.09380728</v>
      </c>
      <c r="Q85" s="5">
        <f t="shared" si="17"/>
        <v>-0.21764825769133911</v>
      </c>
      <c r="R85">
        <v>119.74324</v>
      </c>
      <c r="S85" s="5">
        <f t="shared" si="18"/>
        <v>2.1056603212780138</v>
      </c>
      <c r="T85">
        <v>47.573749999999997</v>
      </c>
      <c r="U85" s="5">
        <f t="shared" si="19"/>
        <v>-0.3855825927843094</v>
      </c>
    </row>
    <row r="86" spans="2:21" x14ac:dyDescent="0.25">
      <c r="B86">
        <v>65.539635200000006</v>
      </c>
      <c r="C86" s="5">
        <f t="shared" si="10"/>
        <v>-0.35948441355184502</v>
      </c>
      <c r="D86">
        <v>26.603770000000001</v>
      </c>
      <c r="E86" s="5">
        <f t="shared" si="11"/>
        <v>-0.1956772873616178</v>
      </c>
      <c r="F86">
        <v>64.254341699999998</v>
      </c>
      <c r="G86" s="5">
        <f t="shared" si="12"/>
        <v>-0.46707361747458825</v>
      </c>
      <c r="H86">
        <v>13.660367900000001</v>
      </c>
      <c r="I86" s="5">
        <f t="shared" si="13"/>
        <v>-0.54460315145400851</v>
      </c>
      <c r="J86">
        <v>21.347249999999999</v>
      </c>
      <c r="K86" s="5">
        <f t="shared" si="14"/>
        <v>-0.35667473413079787</v>
      </c>
      <c r="L86">
        <v>36.672924600000002</v>
      </c>
      <c r="M86" s="5">
        <f t="shared" si="15"/>
        <v>-0.72396325736484668</v>
      </c>
      <c r="N86">
        <v>49.272015000000003</v>
      </c>
      <c r="O86" s="5">
        <f t="shared" si="16"/>
        <v>0.58584840578704467</v>
      </c>
      <c r="P86">
        <v>11.712659589999999</v>
      </c>
      <c r="Q86" s="5">
        <f t="shared" si="17"/>
        <v>0.16038074287465487</v>
      </c>
      <c r="R86">
        <v>175.42035899999999</v>
      </c>
      <c r="S86" s="5">
        <f t="shared" si="18"/>
        <v>0.46497087434747875</v>
      </c>
      <c r="T86">
        <v>52.866340000000001</v>
      </c>
      <c r="U86" s="5">
        <f t="shared" si="19"/>
        <v>0.11125021676870132</v>
      </c>
    </row>
    <row r="87" spans="2:21" x14ac:dyDescent="0.25">
      <c r="B87">
        <v>74.6535729</v>
      </c>
      <c r="C87" s="5">
        <f t="shared" si="10"/>
        <v>0.13905993941205202</v>
      </c>
      <c r="D87">
        <v>24.162990000000001</v>
      </c>
      <c r="E87" s="5">
        <f t="shared" si="11"/>
        <v>-9.1745643568561908E-2</v>
      </c>
      <c r="F87">
        <v>148.1412249</v>
      </c>
      <c r="G87" s="5">
        <f t="shared" si="12"/>
        <v>1.3055442010699179</v>
      </c>
      <c r="H87">
        <v>-13.9657746</v>
      </c>
      <c r="I87" s="5">
        <f t="shared" si="13"/>
        <v>-2.0223571357840222</v>
      </c>
      <c r="J87">
        <v>17.525379999999998</v>
      </c>
      <c r="K87" s="5">
        <f t="shared" si="14"/>
        <v>-0.17903336495333125</v>
      </c>
      <c r="L87">
        <v>-16.376553000000001</v>
      </c>
      <c r="M87" s="5">
        <f t="shared" si="15"/>
        <v>-1.446557049338792</v>
      </c>
      <c r="N87">
        <v>36.931733000000001</v>
      </c>
      <c r="O87" s="5">
        <f t="shared" si="16"/>
        <v>-0.2504521481412928</v>
      </c>
      <c r="P87">
        <v>13.57503249</v>
      </c>
      <c r="Q87" s="5">
        <f t="shared" si="17"/>
        <v>0.15900512481298881</v>
      </c>
      <c r="R87">
        <v>64.853694000000004</v>
      </c>
      <c r="S87" s="5">
        <f t="shared" si="18"/>
        <v>-0.63029551205057099</v>
      </c>
      <c r="T87">
        <v>35.723680000000002</v>
      </c>
      <c r="U87" s="5">
        <f t="shared" si="19"/>
        <v>-0.32426417262855722</v>
      </c>
    </row>
    <row r="88" spans="2:21" x14ac:dyDescent="0.25">
      <c r="B88">
        <v>67.878149500000006</v>
      </c>
      <c r="C88" s="5">
        <f t="shared" si="10"/>
        <v>-9.0758193302761456E-2</v>
      </c>
      <c r="D88">
        <v>29.054089999999999</v>
      </c>
      <c r="E88" s="5">
        <f t="shared" si="11"/>
        <v>0.20242114076113915</v>
      </c>
      <c r="F88">
        <v>2.0919253000000002</v>
      </c>
      <c r="G88" s="5">
        <f t="shared" si="12"/>
        <v>-0.98587884431621153</v>
      </c>
      <c r="H88">
        <v>34.242348700000001</v>
      </c>
      <c r="I88" s="5">
        <f t="shared" si="13"/>
        <v>-3.4518760814026024</v>
      </c>
      <c r="J88">
        <v>38.064639999999997</v>
      </c>
      <c r="K88" s="5">
        <f t="shared" si="14"/>
        <v>1.1719723053080733</v>
      </c>
      <c r="L88">
        <v>68.320650200000003</v>
      </c>
      <c r="M88" s="5">
        <f t="shared" si="15"/>
        <v>-5.1718577896093274</v>
      </c>
      <c r="N88">
        <v>57.170611999999998</v>
      </c>
      <c r="O88" s="5">
        <f t="shared" si="16"/>
        <v>0.54800783380514517</v>
      </c>
      <c r="P88">
        <v>11.551445149999999</v>
      </c>
      <c r="Q88" s="5">
        <f t="shared" si="17"/>
        <v>-0.14906685059432964</v>
      </c>
      <c r="R88">
        <v>65.089451999999994</v>
      </c>
      <c r="S88" s="5">
        <f t="shared" si="18"/>
        <v>3.6352285499726493E-3</v>
      </c>
      <c r="T88">
        <v>44.962269999999997</v>
      </c>
      <c r="U88" s="5">
        <f t="shared" si="19"/>
        <v>0.25861249456942831</v>
      </c>
    </row>
    <row r="89" spans="2:21" x14ac:dyDescent="0.25">
      <c r="B89">
        <v>25.293665300000001</v>
      </c>
      <c r="C89" s="5">
        <f t="shared" si="10"/>
        <v>-0.62736660491901008</v>
      </c>
      <c r="D89">
        <v>24.97861</v>
      </c>
      <c r="E89" s="5">
        <f t="shared" si="11"/>
        <v>-0.14027216133769804</v>
      </c>
      <c r="F89">
        <v>84.694994100000002</v>
      </c>
      <c r="G89" s="5">
        <f t="shared" si="12"/>
        <v>39.48662449849428</v>
      </c>
      <c r="H89">
        <v>37.909837699999997</v>
      </c>
      <c r="I89" s="5">
        <f t="shared" si="13"/>
        <v>0.1071038973445182</v>
      </c>
      <c r="J89">
        <v>36.273310000000002</v>
      </c>
      <c r="K89" s="5">
        <f t="shared" si="14"/>
        <v>-4.7060211261685254E-2</v>
      </c>
      <c r="L89">
        <v>77.166681600000004</v>
      </c>
      <c r="M89" s="5">
        <f t="shared" si="15"/>
        <v>0.12947815007767594</v>
      </c>
      <c r="N89">
        <v>28.458031999999999</v>
      </c>
      <c r="O89" s="5">
        <f t="shared" si="16"/>
        <v>-0.50222621370574094</v>
      </c>
      <c r="P89">
        <v>10.324014650000001</v>
      </c>
      <c r="Q89" s="5">
        <f t="shared" si="17"/>
        <v>-0.10625774386332941</v>
      </c>
      <c r="R89">
        <v>73.804293999999999</v>
      </c>
      <c r="S89" s="5">
        <f t="shared" si="18"/>
        <v>0.13389023462664895</v>
      </c>
      <c r="T89">
        <v>47.193159999999999</v>
      </c>
      <c r="U89" s="5">
        <f t="shared" si="19"/>
        <v>4.9616934376311574E-2</v>
      </c>
    </row>
    <row r="90" spans="2:21" x14ac:dyDescent="0.25">
      <c r="B90">
        <v>77.573594499999999</v>
      </c>
      <c r="C90" s="5">
        <f t="shared" si="10"/>
        <v>2.0669178855624377</v>
      </c>
      <c r="D90">
        <v>17.179099999999998</v>
      </c>
      <c r="E90" s="5">
        <f t="shared" si="11"/>
        <v>-0.31224755901149032</v>
      </c>
      <c r="F90">
        <v>105.433803</v>
      </c>
      <c r="G90" s="5">
        <f t="shared" si="12"/>
        <v>0.24486463598443056</v>
      </c>
      <c r="H90">
        <v>19.2316915</v>
      </c>
      <c r="I90" s="5">
        <f t="shared" si="13"/>
        <v>-0.49269918662827716</v>
      </c>
      <c r="J90">
        <v>19.789490000000001</v>
      </c>
      <c r="K90" s="5">
        <f t="shared" si="14"/>
        <v>-0.45443385232833727</v>
      </c>
      <c r="L90">
        <v>125.9343286</v>
      </c>
      <c r="M90" s="5">
        <f t="shared" si="15"/>
        <v>0.6319780245675356</v>
      </c>
      <c r="N90">
        <v>43.534461999999998</v>
      </c>
      <c r="O90" s="5">
        <f t="shared" si="16"/>
        <v>0.52977767401484399</v>
      </c>
      <c r="P90">
        <v>5.21319073</v>
      </c>
      <c r="Q90" s="5">
        <f t="shared" si="17"/>
        <v>-0.49504229636094138</v>
      </c>
      <c r="R90">
        <v>52.301676</v>
      </c>
      <c r="S90" s="5">
        <f t="shared" si="18"/>
        <v>-0.2913464357507437</v>
      </c>
      <c r="T90">
        <v>50.471910000000001</v>
      </c>
      <c r="U90" s="5">
        <f t="shared" si="19"/>
        <v>6.9475110376164731E-2</v>
      </c>
    </row>
    <row r="91" spans="2:21" x14ac:dyDescent="0.25">
      <c r="B91">
        <v>4.4684945999999997</v>
      </c>
      <c r="C91" s="5">
        <f t="shared" si="10"/>
        <v>-0.94239670562126654</v>
      </c>
      <c r="D91">
        <v>22.974360000000001</v>
      </c>
      <c r="E91" s="5">
        <f t="shared" si="11"/>
        <v>0.3373436326699305</v>
      </c>
      <c r="F91">
        <v>-17.310710100000001</v>
      </c>
      <c r="G91" s="5">
        <f t="shared" si="12"/>
        <v>-1.1641855800269294</v>
      </c>
      <c r="H91">
        <v>0.88452949999999997</v>
      </c>
      <c r="I91" s="5">
        <f t="shared" si="13"/>
        <v>-0.95400667174803633</v>
      </c>
      <c r="J91">
        <v>21.720079999999999</v>
      </c>
      <c r="K91" s="5">
        <f t="shared" si="14"/>
        <v>9.755632914238814E-2</v>
      </c>
      <c r="L91">
        <v>-33.0401411</v>
      </c>
      <c r="M91" s="5">
        <f t="shared" si="15"/>
        <v>-1.262360084556007</v>
      </c>
      <c r="N91">
        <v>48.205185999999998</v>
      </c>
      <c r="O91" s="5">
        <f t="shared" si="16"/>
        <v>0.10728796878206512</v>
      </c>
      <c r="P91">
        <v>3.40127471</v>
      </c>
      <c r="Q91" s="5">
        <f t="shared" si="17"/>
        <v>-0.34756373089768</v>
      </c>
      <c r="R91">
        <v>72.558689000000001</v>
      </c>
      <c r="S91" s="5">
        <f t="shared" si="18"/>
        <v>0.38731097259674813</v>
      </c>
      <c r="T91">
        <v>59.38006</v>
      </c>
      <c r="U91" s="5">
        <f t="shared" si="19"/>
        <v>0.17649718427537217</v>
      </c>
    </row>
    <row r="92" spans="2:21" x14ac:dyDescent="0.25">
      <c r="B92">
        <v>56.980384800000003</v>
      </c>
      <c r="C92" s="5">
        <f t="shared" si="10"/>
        <v>11.751584124103005</v>
      </c>
      <c r="D92">
        <v>24.09281</v>
      </c>
      <c r="E92" s="5">
        <f t="shared" si="11"/>
        <v>4.8682531308815537E-2</v>
      </c>
      <c r="F92">
        <v>43.933154000000002</v>
      </c>
      <c r="G92" s="5">
        <f t="shared" si="12"/>
        <v>-3.5379174942107081</v>
      </c>
      <c r="H92">
        <v>22.026615100000001</v>
      </c>
      <c r="I92" s="5">
        <f t="shared" si="13"/>
        <v>23.902069518314541</v>
      </c>
      <c r="J92">
        <v>20.34564</v>
      </c>
      <c r="K92" s="5">
        <f t="shared" si="14"/>
        <v>-6.3279693260798298E-2</v>
      </c>
      <c r="L92">
        <v>73.336962499999998</v>
      </c>
      <c r="M92" s="5">
        <f t="shared" si="15"/>
        <v>-3.2196322430354272</v>
      </c>
      <c r="N92">
        <v>37.184449000000001</v>
      </c>
      <c r="O92" s="5">
        <f t="shared" si="16"/>
        <v>-0.22862139770604759</v>
      </c>
      <c r="P92">
        <v>6.0483793300000004</v>
      </c>
      <c r="Q92" s="5">
        <f t="shared" si="17"/>
        <v>0.77826839808537551</v>
      </c>
      <c r="R92">
        <v>58.369719000000003</v>
      </c>
      <c r="S92" s="5">
        <f t="shared" si="18"/>
        <v>-0.19555163131461756</v>
      </c>
      <c r="T92">
        <v>57.786209999999997</v>
      </c>
      <c r="U92" s="5">
        <f t="shared" si="19"/>
        <v>-2.6841502012628537E-2</v>
      </c>
    </row>
    <row r="93" spans="2:21" x14ac:dyDescent="0.25">
      <c r="B93">
        <v>65.146009399999997</v>
      </c>
      <c r="C93" s="5">
        <f t="shared" si="10"/>
        <v>0.14330588725683707</v>
      </c>
      <c r="D93">
        <v>21.908919999999998</v>
      </c>
      <c r="E93" s="5">
        <f t="shared" si="11"/>
        <v>-9.0644885341311446E-2</v>
      </c>
      <c r="F93">
        <v>155.64609949999999</v>
      </c>
      <c r="G93" s="5">
        <f t="shared" si="12"/>
        <v>2.5427936610242003</v>
      </c>
      <c r="H93">
        <v>37.402255500000003</v>
      </c>
      <c r="I93" s="5">
        <f t="shared" si="13"/>
        <v>0.69804826253126839</v>
      </c>
      <c r="J93">
        <v>34.694749999999999</v>
      </c>
      <c r="K93" s="5">
        <f t="shared" si="14"/>
        <v>0.70526707441987568</v>
      </c>
      <c r="L93">
        <v>91.139612299999996</v>
      </c>
      <c r="M93" s="5">
        <f t="shared" si="15"/>
        <v>0.24275139292822495</v>
      </c>
      <c r="N93">
        <v>46.065227999999998</v>
      </c>
      <c r="O93" s="5">
        <f t="shared" si="16"/>
        <v>0.23883045839942382</v>
      </c>
      <c r="P93">
        <v>8.3036012199999991</v>
      </c>
      <c r="Q93" s="5">
        <f t="shared" si="17"/>
        <v>0.37286383127693129</v>
      </c>
      <c r="R93">
        <v>144.43903700000001</v>
      </c>
      <c r="S93" s="5">
        <f t="shared" si="18"/>
        <v>1.4745542633158815</v>
      </c>
      <c r="T93">
        <v>50.781089999999999</v>
      </c>
      <c r="U93" s="5">
        <f t="shared" si="19"/>
        <v>-0.12122476971581972</v>
      </c>
    </row>
    <row r="94" spans="2:21" x14ac:dyDescent="0.25">
      <c r="B94">
        <v>20.1864253</v>
      </c>
      <c r="C94" s="5">
        <f t="shared" si="10"/>
        <v>-0.6901356585626871</v>
      </c>
      <c r="D94">
        <v>23.259630000000001</v>
      </c>
      <c r="E94" s="5">
        <f t="shared" si="11"/>
        <v>6.1651144830507529E-2</v>
      </c>
      <c r="F94">
        <v>124.05150500000001</v>
      </c>
      <c r="G94" s="5">
        <f t="shared" si="12"/>
        <v>-0.20298995350024809</v>
      </c>
      <c r="H94">
        <v>7.8115987000000002</v>
      </c>
      <c r="I94" s="5">
        <f t="shared" si="13"/>
        <v>-0.79114632003944252</v>
      </c>
      <c r="J94">
        <v>18.165040000000001</v>
      </c>
      <c r="K94" s="5">
        <f t="shared" si="14"/>
        <v>-0.4764326014742864</v>
      </c>
      <c r="L94">
        <v>64.6946899</v>
      </c>
      <c r="M94" s="5">
        <f t="shared" si="15"/>
        <v>-0.2901583815493145</v>
      </c>
      <c r="N94">
        <v>27.199185</v>
      </c>
      <c r="O94" s="5">
        <f t="shared" si="16"/>
        <v>-0.40955062677644838</v>
      </c>
      <c r="P94">
        <v>11.858589589999999</v>
      </c>
      <c r="Q94" s="5">
        <f t="shared" si="17"/>
        <v>0.42812609563155307</v>
      </c>
      <c r="R94">
        <v>-18.683036000000001</v>
      </c>
      <c r="S94" s="5">
        <f t="shared" si="18"/>
        <v>-1.1293489377113473</v>
      </c>
      <c r="T94">
        <v>40.201949999999997</v>
      </c>
      <c r="U94" s="5">
        <f t="shared" si="19"/>
        <v>-0.20832833639451226</v>
      </c>
    </row>
    <row r="95" spans="2:21" x14ac:dyDescent="0.25">
      <c r="B95">
        <v>41.7900426</v>
      </c>
      <c r="C95" s="5">
        <f t="shared" si="10"/>
        <v>1.0702051987381838</v>
      </c>
      <c r="D95">
        <v>30.684059999999999</v>
      </c>
      <c r="E95" s="5">
        <f t="shared" si="11"/>
        <v>0.31919811278167354</v>
      </c>
      <c r="F95">
        <v>-76.084936999999996</v>
      </c>
      <c r="G95" s="5">
        <f t="shared" si="12"/>
        <v>-1.6133334456522714</v>
      </c>
      <c r="H95">
        <v>7.3223184000000003</v>
      </c>
      <c r="I95" s="5">
        <f t="shared" si="13"/>
        <v>-6.2635104386506685E-2</v>
      </c>
      <c r="J95">
        <v>30.727979999999999</v>
      </c>
      <c r="K95" s="5">
        <f t="shared" si="14"/>
        <v>0.69159990839546714</v>
      </c>
      <c r="L95">
        <v>63.111622400000002</v>
      </c>
      <c r="M95" s="5">
        <f t="shared" si="15"/>
        <v>-2.446982128590431E-2</v>
      </c>
      <c r="N95">
        <v>41.285156999999998</v>
      </c>
      <c r="O95" s="5">
        <f t="shared" si="16"/>
        <v>0.51788213507132652</v>
      </c>
      <c r="P95">
        <v>2.8507388599999999</v>
      </c>
      <c r="Q95" s="5">
        <f t="shared" si="17"/>
        <v>-0.75960557211593327</v>
      </c>
      <c r="R95">
        <v>119.00887299999999</v>
      </c>
      <c r="S95" s="5">
        <f t="shared" si="18"/>
        <v>-7.3698894012728982</v>
      </c>
      <c r="T95">
        <v>62.210329999999999</v>
      </c>
      <c r="U95" s="5">
        <f t="shared" si="19"/>
        <v>0.54744558410723865</v>
      </c>
    </row>
    <row r="96" spans="2:21" x14ac:dyDescent="0.25">
      <c r="B96">
        <v>35.521610699999997</v>
      </c>
      <c r="C96" s="5">
        <f t="shared" si="10"/>
        <v>-0.1499982175179693</v>
      </c>
      <c r="D96">
        <v>26.275670000000002</v>
      </c>
      <c r="E96" s="5">
        <f t="shared" si="11"/>
        <v>-0.1436703617448277</v>
      </c>
      <c r="F96">
        <v>46.414372100000001</v>
      </c>
      <c r="G96" s="5">
        <f t="shared" si="12"/>
        <v>-1.6100336535732429</v>
      </c>
      <c r="H96">
        <v>12.494332399999999</v>
      </c>
      <c r="I96" s="5">
        <f t="shared" si="13"/>
        <v>0.70633557808685277</v>
      </c>
      <c r="J96">
        <v>25.219080000000002</v>
      </c>
      <c r="K96" s="5">
        <f t="shared" si="14"/>
        <v>-0.17927960119734512</v>
      </c>
      <c r="L96">
        <v>19.3964806</v>
      </c>
      <c r="M96" s="5">
        <f t="shared" si="15"/>
        <v>-0.6926638887990304</v>
      </c>
      <c r="N96">
        <v>34.077328999999999</v>
      </c>
      <c r="O96" s="5">
        <f t="shared" si="16"/>
        <v>-0.17458642581884815</v>
      </c>
      <c r="P96">
        <v>7.28493324</v>
      </c>
      <c r="Q96" s="5">
        <f t="shared" si="17"/>
        <v>1.5554544269972173</v>
      </c>
      <c r="R96">
        <v>34.766730000000003</v>
      </c>
      <c r="S96" s="5">
        <f t="shared" si="18"/>
        <v>-0.70786438755705217</v>
      </c>
      <c r="T96">
        <v>45.72672</v>
      </c>
      <c r="U96" s="5">
        <f t="shared" si="19"/>
        <v>-0.2649658023032509</v>
      </c>
    </row>
    <row r="97" spans="2:21" x14ac:dyDescent="0.25">
      <c r="B97">
        <v>90.7516088</v>
      </c>
      <c r="C97" s="5">
        <f t="shared" si="10"/>
        <v>1.5548280894818773</v>
      </c>
      <c r="D97">
        <v>20.887930000000001</v>
      </c>
      <c r="E97" s="5">
        <f t="shared" si="11"/>
        <v>-0.20504672192945034</v>
      </c>
      <c r="F97">
        <v>2.8434705</v>
      </c>
      <c r="G97" s="5">
        <f t="shared" si="12"/>
        <v>-0.93873728391986577</v>
      </c>
      <c r="H97">
        <v>6.1035038999999998</v>
      </c>
      <c r="I97" s="5">
        <f t="shared" si="13"/>
        <v>-0.51149819737467528</v>
      </c>
      <c r="J97">
        <v>28.454640000000001</v>
      </c>
      <c r="K97" s="5">
        <f t="shared" si="14"/>
        <v>0.12829809810667159</v>
      </c>
      <c r="L97">
        <v>104.8521549</v>
      </c>
      <c r="M97" s="5">
        <f t="shared" si="15"/>
        <v>4.405730919041055</v>
      </c>
      <c r="N97">
        <v>39.221147000000002</v>
      </c>
      <c r="O97" s="5">
        <f t="shared" si="16"/>
        <v>0.15094545702217457</v>
      </c>
      <c r="P97">
        <v>10.12672156</v>
      </c>
      <c r="Q97" s="5">
        <f t="shared" si="17"/>
        <v>0.39009119594896935</v>
      </c>
      <c r="R97">
        <v>84.687265999999994</v>
      </c>
      <c r="S97" s="5">
        <f t="shared" si="18"/>
        <v>1.4358709030156125</v>
      </c>
      <c r="T97">
        <v>46.862369999999999</v>
      </c>
      <c r="U97" s="5">
        <f t="shared" si="19"/>
        <v>2.4835588469936141E-2</v>
      </c>
    </row>
    <row r="98" spans="2:21" x14ac:dyDescent="0.25">
      <c r="B98">
        <v>-10.612331299999999</v>
      </c>
      <c r="C98" s="5">
        <f t="shared" si="10"/>
        <v>-1.1169382167470732</v>
      </c>
      <c r="D98">
        <v>27.550609999999999</v>
      </c>
      <c r="E98" s="5">
        <f t="shared" si="11"/>
        <v>0.31897272731189724</v>
      </c>
      <c r="F98">
        <v>59.1275464</v>
      </c>
      <c r="G98" s="5">
        <f t="shared" si="12"/>
        <v>19.794147996260204</v>
      </c>
      <c r="H98">
        <v>13.4617095</v>
      </c>
      <c r="I98" s="5">
        <f t="shared" si="13"/>
        <v>1.2055707214342897</v>
      </c>
      <c r="J98">
        <v>30.378409999999999</v>
      </c>
      <c r="K98" s="5">
        <f t="shared" si="14"/>
        <v>6.7608305710421826E-2</v>
      </c>
      <c r="L98">
        <v>0.78365090000000004</v>
      </c>
      <c r="M98" s="5">
        <f t="shared" si="15"/>
        <v>-0.99252613452963956</v>
      </c>
      <c r="N98">
        <v>40.43338</v>
      </c>
      <c r="O98" s="5">
        <f t="shared" si="16"/>
        <v>3.0907637657817545E-2</v>
      </c>
      <c r="P98">
        <v>12.07579271</v>
      </c>
      <c r="Q98" s="5">
        <f t="shared" si="17"/>
        <v>0.19246812884623243</v>
      </c>
      <c r="R98">
        <v>155.57279299999999</v>
      </c>
      <c r="S98" s="5">
        <f t="shared" si="18"/>
        <v>0.83702698585168633</v>
      </c>
      <c r="T98">
        <v>30.82377</v>
      </c>
      <c r="U98" s="5">
        <f t="shared" si="19"/>
        <v>-0.34224901557475645</v>
      </c>
    </row>
    <row r="99" spans="2:21" x14ac:dyDescent="0.25">
      <c r="B99">
        <v>22.0496394</v>
      </c>
      <c r="C99" s="5">
        <f t="shared" si="10"/>
        <v>-3.0777375655432091</v>
      </c>
      <c r="D99">
        <v>26.07873</v>
      </c>
      <c r="E99" s="5">
        <f t="shared" si="11"/>
        <v>-5.3424588421091178E-2</v>
      </c>
      <c r="F99">
        <v>86.680689700000002</v>
      </c>
      <c r="G99" s="5">
        <f t="shared" si="12"/>
        <v>0.46599503915826285</v>
      </c>
      <c r="H99">
        <v>26.969488800000001</v>
      </c>
      <c r="I99" s="5">
        <f t="shared" si="13"/>
        <v>1.0034222845174308</v>
      </c>
      <c r="J99">
        <v>40.885649999999998</v>
      </c>
      <c r="K99" s="5">
        <f t="shared" si="14"/>
        <v>0.34587853676344482</v>
      </c>
      <c r="L99">
        <v>63.627741999999998</v>
      </c>
      <c r="M99" s="5">
        <f t="shared" si="15"/>
        <v>80.193988292490957</v>
      </c>
      <c r="N99">
        <v>71.794140999999996</v>
      </c>
      <c r="O99" s="5">
        <f t="shared" si="16"/>
        <v>0.77561561759120801</v>
      </c>
      <c r="P99">
        <v>5.4667521600000004</v>
      </c>
      <c r="Q99" s="5">
        <f t="shared" si="17"/>
        <v>-0.54729662132466328</v>
      </c>
      <c r="R99">
        <v>18.997564000000001</v>
      </c>
      <c r="S99" s="5">
        <f t="shared" si="18"/>
        <v>-0.87788633453408516</v>
      </c>
      <c r="T99">
        <v>76.213189999999997</v>
      </c>
      <c r="U99" s="5">
        <f t="shared" si="19"/>
        <v>1.4725460253564051</v>
      </c>
    </row>
    <row r="100" spans="2:21" x14ac:dyDescent="0.25">
      <c r="B100">
        <v>68.880391399999993</v>
      </c>
      <c r="C100" s="5">
        <f t="shared" si="10"/>
        <v>2.1238783614756072</v>
      </c>
      <c r="D100">
        <v>16.997720000000001</v>
      </c>
      <c r="E100" s="5">
        <f t="shared" si="11"/>
        <v>-0.34821519299444409</v>
      </c>
      <c r="F100">
        <v>215.19022380000001</v>
      </c>
      <c r="G100" s="5">
        <f t="shared" si="12"/>
        <v>1.4825624316646386</v>
      </c>
      <c r="H100">
        <v>22.618582499999999</v>
      </c>
      <c r="I100" s="5">
        <f t="shared" si="13"/>
        <v>-0.16132698444028357</v>
      </c>
      <c r="J100">
        <v>44.407159999999998</v>
      </c>
      <c r="K100" s="5">
        <f t="shared" si="14"/>
        <v>8.6130708451498256E-2</v>
      </c>
      <c r="L100">
        <v>104.10712030000001</v>
      </c>
      <c r="M100" s="5">
        <f t="shared" si="15"/>
        <v>0.63619070907781083</v>
      </c>
      <c r="N100">
        <v>43.455646000000002</v>
      </c>
      <c r="O100" s="5">
        <f t="shared" si="16"/>
        <v>-0.39471876959987579</v>
      </c>
      <c r="P100">
        <v>8.5239295500000001</v>
      </c>
      <c r="Q100" s="5">
        <f t="shared" si="17"/>
        <v>0.55923102063584307</v>
      </c>
      <c r="R100">
        <v>35.662714999999999</v>
      </c>
      <c r="S100" s="5">
        <f t="shared" si="18"/>
        <v>0.87722568009245805</v>
      </c>
      <c r="T100">
        <v>40.187860000000001</v>
      </c>
      <c r="U100" s="5">
        <f t="shared" si="19"/>
        <v>-0.47269153803954406</v>
      </c>
    </row>
    <row r="101" spans="2:21" x14ac:dyDescent="0.25">
      <c r="B101">
        <v>72.828328799999994</v>
      </c>
      <c r="C101" s="5">
        <f t="shared" si="10"/>
        <v>5.7315838655353536E-2</v>
      </c>
      <c r="D101">
        <v>30.35229</v>
      </c>
      <c r="E101" s="5">
        <f t="shared" si="11"/>
        <v>0.78566831316200048</v>
      </c>
      <c r="F101">
        <v>9.3629954000000009</v>
      </c>
      <c r="G101" s="5">
        <f t="shared" si="12"/>
        <v>-0.95648968045731464</v>
      </c>
      <c r="H101">
        <v>-0.630444</v>
      </c>
      <c r="I101" s="5">
        <f t="shared" si="13"/>
        <v>-1.0278728342061223</v>
      </c>
      <c r="J101">
        <v>39.746139999999997</v>
      </c>
      <c r="K101" s="5">
        <f t="shared" si="14"/>
        <v>-0.10496100178439695</v>
      </c>
      <c r="L101">
        <v>62.521726800000003</v>
      </c>
      <c r="M101" s="5">
        <f t="shared" si="15"/>
        <v>-0.39944812016858755</v>
      </c>
      <c r="N101">
        <v>43.449331999999998</v>
      </c>
      <c r="O101" s="5">
        <f t="shared" si="16"/>
        <v>-1.4529757537152391E-4</v>
      </c>
      <c r="P101">
        <v>17.966534060000001</v>
      </c>
      <c r="Q101" s="5">
        <f t="shared" si="17"/>
        <v>1.1077759916492975</v>
      </c>
      <c r="R101">
        <v>83.800559000000007</v>
      </c>
      <c r="S101" s="5">
        <f t="shared" si="18"/>
        <v>1.3498087288082248</v>
      </c>
      <c r="T101">
        <v>28.399640000000002</v>
      </c>
      <c r="U101" s="5">
        <f t="shared" si="19"/>
        <v>-0.29332788558534839</v>
      </c>
    </row>
    <row r="102" spans="2:21" x14ac:dyDescent="0.25">
      <c r="B102">
        <v>70.236301400000002</v>
      </c>
      <c r="C102" s="5">
        <f t="shared" si="10"/>
        <v>-3.5590922415893636E-2</v>
      </c>
      <c r="D102">
        <v>25.415289999999999</v>
      </c>
      <c r="E102" s="5">
        <f t="shared" si="11"/>
        <v>-0.16265659032646304</v>
      </c>
      <c r="F102">
        <v>189.69435279999999</v>
      </c>
      <c r="G102" s="5">
        <f t="shared" si="12"/>
        <v>19.260007048598997</v>
      </c>
      <c r="H102">
        <v>14.944845900000001</v>
      </c>
      <c r="I102" s="5">
        <f t="shared" si="13"/>
        <v>-24.705271047071591</v>
      </c>
      <c r="J102">
        <v>21.375810000000001</v>
      </c>
      <c r="K102" s="5">
        <f t="shared" si="14"/>
        <v>-0.46219154866359341</v>
      </c>
      <c r="L102">
        <v>52.676260300000003</v>
      </c>
      <c r="M102" s="5">
        <f t="shared" si="15"/>
        <v>-0.15747272194663695</v>
      </c>
      <c r="N102">
        <v>37.243093000000002</v>
      </c>
      <c r="O102" s="5">
        <f t="shared" si="16"/>
        <v>-0.14283853662007961</v>
      </c>
      <c r="P102">
        <v>8.8427671700000001</v>
      </c>
      <c r="Q102" s="5">
        <f t="shared" si="17"/>
        <v>-0.50782008703129911</v>
      </c>
      <c r="R102">
        <v>188.65618900000001</v>
      </c>
      <c r="S102" s="5">
        <f t="shared" si="18"/>
        <v>1.2512521545351505</v>
      </c>
      <c r="T102">
        <v>55.149630000000002</v>
      </c>
      <c r="U102" s="5">
        <f t="shared" si="19"/>
        <v>0.94191299608023193</v>
      </c>
    </row>
    <row r="103" spans="2:21" x14ac:dyDescent="0.25">
      <c r="B103">
        <v>19.267254999999999</v>
      </c>
      <c r="C103" s="5">
        <f t="shared" si="10"/>
        <v>-0.72567953300570587</v>
      </c>
      <c r="D103">
        <v>24.63598</v>
      </c>
      <c r="E103" s="5">
        <f t="shared" si="11"/>
        <v>-3.0663037879953323E-2</v>
      </c>
      <c r="F103">
        <v>1.3896583</v>
      </c>
      <c r="G103" s="5">
        <f t="shared" si="12"/>
        <v>-0.99267422419546059</v>
      </c>
      <c r="H103">
        <v>6.8052868999999996</v>
      </c>
      <c r="I103" s="5">
        <f t="shared" si="13"/>
        <v>-0.54463987480794307</v>
      </c>
      <c r="J103">
        <v>28.047799999999999</v>
      </c>
      <c r="K103" s="5">
        <f t="shared" si="14"/>
        <v>0.31212805503042912</v>
      </c>
      <c r="L103">
        <v>176.46649959999999</v>
      </c>
      <c r="M103" s="5">
        <f t="shared" si="15"/>
        <v>2.3500195077439843</v>
      </c>
      <c r="N103">
        <v>62.525122000000003</v>
      </c>
      <c r="O103" s="5">
        <f t="shared" si="16"/>
        <v>0.67883805998604896</v>
      </c>
      <c r="P103">
        <v>7.33045817</v>
      </c>
      <c r="Q103" s="5">
        <f t="shared" si="17"/>
        <v>-0.17102214396537144</v>
      </c>
      <c r="R103">
        <v>197.63066000000001</v>
      </c>
      <c r="S103" s="5">
        <f t="shared" si="18"/>
        <v>4.7570509335370881E-2</v>
      </c>
      <c r="T103">
        <v>52.717260000000003</v>
      </c>
      <c r="U103" s="5">
        <f t="shared" si="19"/>
        <v>-4.4104919652226113E-2</v>
      </c>
    </row>
    <row r="104" spans="2:21" x14ac:dyDescent="0.25">
      <c r="B104">
        <v>50.948002099999997</v>
      </c>
      <c r="C104" s="5">
        <f t="shared" si="10"/>
        <v>1.6442792239994748</v>
      </c>
      <c r="D104">
        <v>22.09036</v>
      </c>
      <c r="E104" s="5">
        <f t="shared" si="11"/>
        <v>-0.10332935811767989</v>
      </c>
      <c r="F104">
        <v>92.369766799999994</v>
      </c>
      <c r="G104" s="5">
        <f t="shared" si="12"/>
        <v>65.469409638326198</v>
      </c>
      <c r="H104">
        <v>41.365367800000001</v>
      </c>
      <c r="I104" s="5">
        <f t="shared" si="13"/>
        <v>5.0784164441325768</v>
      </c>
      <c r="J104">
        <v>28.897220000000001</v>
      </c>
      <c r="K104" s="5">
        <f t="shared" si="14"/>
        <v>3.0284728213977642E-2</v>
      </c>
      <c r="L104">
        <v>24.417748</v>
      </c>
      <c r="M104" s="5">
        <f t="shared" si="15"/>
        <v>-0.86162955543772801</v>
      </c>
      <c r="N104">
        <v>44.543436</v>
      </c>
      <c r="O104" s="5">
        <f t="shared" si="16"/>
        <v>-0.28759137807040186</v>
      </c>
      <c r="P104">
        <v>16.868828310000001</v>
      </c>
      <c r="Q104" s="5">
        <f t="shared" si="17"/>
        <v>1.3011969946211426</v>
      </c>
      <c r="R104">
        <v>142.083719</v>
      </c>
      <c r="S104" s="5">
        <f t="shared" si="18"/>
        <v>-0.28106439051511545</v>
      </c>
      <c r="T104">
        <v>50.46707</v>
      </c>
      <c r="U104" s="5">
        <f t="shared" si="19"/>
        <v>-4.2684122809114197E-2</v>
      </c>
    </row>
    <row r="105" spans="2:21" x14ac:dyDescent="0.25">
      <c r="B105">
        <v>46.654945699999999</v>
      </c>
      <c r="C105" s="5">
        <f t="shared" si="10"/>
        <v>-8.4263488714898943E-2</v>
      </c>
      <c r="D105">
        <v>32.474339999999998</v>
      </c>
      <c r="E105" s="5">
        <f t="shared" si="11"/>
        <v>0.4700683918234016</v>
      </c>
      <c r="F105">
        <v>-63.5014769</v>
      </c>
      <c r="G105" s="5">
        <f t="shared" si="12"/>
        <v>-1.6874703607024804</v>
      </c>
      <c r="H105">
        <v>3.6729031999999999</v>
      </c>
      <c r="I105" s="5">
        <f t="shared" si="13"/>
        <v>-0.91120825474686096</v>
      </c>
      <c r="J105">
        <v>28.925640000000001</v>
      </c>
      <c r="K105" s="5">
        <f t="shared" si="14"/>
        <v>9.8348560865026309E-4</v>
      </c>
      <c r="L105">
        <v>81.548160899999999</v>
      </c>
      <c r="M105" s="5">
        <f t="shared" si="15"/>
        <v>2.3397085144788945</v>
      </c>
      <c r="N105">
        <v>69.804053999999994</v>
      </c>
      <c r="O105" s="5">
        <f t="shared" si="16"/>
        <v>0.56710079572666994</v>
      </c>
      <c r="P105">
        <v>9.7319685499999995</v>
      </c>
      <c r="Q105" s="5">
        <f t="shared" si="17"/>
        <v>-0.42307975567984196</v>
      </c>
      <c r="R105">
        <v>2.3618320000000002</v>
      </c>
      <c r="S105" s="5">
        <f t="shared" si="18"/>
        <v>-0.98337718060434498</v>
      </c>
      <c r="T105">
        <v>22.61476</v>
      </c>
      <c r="U105" s="5">
        <f t="shared" si="19"/>
        <v>-0.55189076758369371</v>
      </c>
    </row>
    <row r="106" spans="2:21" x14ac:dyDescent="0.25">
      <c r="B106">
        <v>77.886172999999999</v>
      </c>
      <c r="C106" s="5">
        <f t="shared" si="10"/>
        <v>0.66940871608387709</v>
      </c>
      <c r="D106">
        <v>18.10717</v>
      </c>
      <c r="E106" s="5">
        <f t="shared" si="11"/>
        <v>-0.44241607373698738</v>
      </c>
      <c r="F106">
        <v>159.33224680000001</v>
      </c>
      <c r="G106" s="5">
        <f t="shared" si="12"/>
        <v>-3.5091108833722262</v>
      </c>
      <c r="H106">
        <v>45.413857800000002</v>
      </c>
      <c r="I106" s="5">
        <f t="shared" si="13"/>
        <v>11.364567026977461</v>
      </c>
      <c r="J106">
        <v>24.903449999999999</v>
      </c>
      <c r="K106" s="5">
        <f t="shared" si="14"/>
        <v>-0.1390527573460778</v>
      </c>
      <c r="L106">
        <v>-47.8298275</v>
      </c>
      <c r="M106" s="5">
        <f t="shared" si="15"/>
        <v>-1.5865224546100094</v>
      </c>
      <c r="N106">
        <v>44.524358999999997</v>
      </c>
      <c r="O106" s="5">
        <f t="shared" si="16"/>
        <v>-0.3621522469167765</v>
      </c>
      <c r="P106">
        <v>14.05528041</v>
      </c>
      <c r="Q106" s="5">
        <f t="shared" si="17"/>
        <v>0.4442381659772216</v>
      </c>
      <c r="R106">
        <v>66.602344000000002</v>
      </c>
      <c r="S106" s="5">
        <f t="shared" si="18"/>
        <v>27.199441789255118</v>
      </c>
      <c r="T106">
        <v>56.083129999999997</v>
      </c>
      <c r="U106" s="5">
        <f t="shared" si="19"/>
        <v>1.4799347859539518</v>
      </c>
    </row>
    <row r="107" spans="2:21" x14ac:dyDescent="0.25">
      <c r="B107">
        <v>69.286098499999994</v>
      </c>
      <c r="C107" s="5">
        <f t="shared" si="10"/>
        <v>-0.11041850136865763</v>
      </c>
      <c r="D107">
        <v>20.281580000000002</v>
      </c>
      <c r="E107" s="5">
        <f t="shared" si="11"/>
        <v>0.12008557935889494</v>
      </c>
      <c r="F107">
        <v>91.227725300000003</v>
      </c>
      <c r="G107" s="5">
        <f t="shared" si="12"/>
        <v>-0.42743715015509343</v>
      </c>
      <c r="H107">
        <v>35.380906000000003</v>
      </c>
      <c r="I107" s="5">
        <f t="shared" si="13"/>
        <v>-0.22092269377740464</v>
      </c>
      <c r="J107">
        <v>44.786200000000001</v>
      </c>
      <c r="K107" s="5">
        <f t="shared" si="14"/>
        <v>0.79839339529262021</v>
      </c>
      <c r="L107">
        <v>-18.744656800000001</v>
      </c>
      <c r="M107" s="5">
        <f t="shared" si="15"/>
        <v>-0.60809691818353306</v>
      </c>
      <c r="N107">
        <v>54.280574000000001</v>
      </c>
      <c r="O107" s="5">
        <f t="shared" si="16"/>
        <v>0.21912084124557538</v>
      </c>
      <c r="P107">
        <v>2.8637478299999999</v>
      </c>
      <c r="Q107" s="5">
        <f t="shared" si="17"/>
        <v>-0.7962511065974528</v>
      </c>
      <c r="R107">
        <v>92.408448000000007</v>
      </c>
      <c r="S107" s="5">
        <f t="shared" si="18"/>
        <v>0.38746540211858016</v>
      </c>
      <c r="T107">
        <v>60.65005</v>
      </c>
      <c r="U107" s="5">
        <f t="shared" si="19"/>
        <v>8.1431261058361099E-2</v>
      </c>
    </row>
    <row r="108" spans="2:21" x14ac:dyDescent="0.25">
      <c r="B108">
        <v>47.557384599999999</v>
      </c>
      <c r="C108" s="5">
        <f t="shared" si="10"/>
        <v>-0.31360856463869152</v>
      </c>
      <c r="D108">
        <v>32.407080000000001</v>
      </c>
      <c r="E108" s="5">
        <f t="shared" si="11"/>
        <v>0.59785776058867202</v>
      </c>
      <c r="F108">
        <v>-6.8250111000000002</v>
      </c>
      <c r="G108" s="5">
        <f t="shared" si="12"/>
        <v>-1.0748129044931913</v>
      </c>
      <c r="H108">
        <v>-2.9882168</v>
      </c>
      <c r="I108" s="5">
        <f t="shared" si="13"/>
        <v>-1.0844584590343729</v>
      </c>
      <c r="J108">
        <v>31.27422</v>
      </c>
      <c r="K108" s="5">
        <f t="shared" si="14"/>
        <v>-0.3016996306898107</v>
      </c>
      <c r="L108">
        <v>88.398664400000001</v>
      </c>
      <c r="M108" s="5">
        <f t="shared" si="15"/>
        <v>-5.7159393390440734</v>
      </c>
      <c r="N108">
        <v>35.070770000000003</v>
      </c>
      <c r="O108" s="5">
        <f t="shared" si="16"/>
        <v>-0.3538983209720663</v>
      </c>
      <c r="P108">
        <v>12.27218103</v>
      </c>
      <c r="Q108" s="5">
        <f t="shared" si="17"/>
        <v>3.2853567277954085</v>
      </c>
      <c r="R108">
        <v>162.02417399999999</v>
      </c>
      <c r="S108" s="5">
        <f t="shared" si="18"/>
        <v>0.75334807051407227</v>
      </c>
      <c r="T108">
        <v>27.339849999999998</v>
      </c>
      <c r="U108" s="5">
        <f t="shared" si="19"/>
        <v>-0.54921966263836552</v>
      </c>
    </row>
    <row r="109" spans="2:21" x14ac:dyDescent="0.25">
      <c r="B109">
        <v>70.937980100000004</v>
      </c>
      <c r="C109" s="5">
        <f t="shared" si="10"/>
        <v>0.49162912756140098</v>
      </c>
      <c r="D109">
        <v>17.479099999999999</v>
      </c>
      <c r="E109" s="5">
        <f t="shared" si="11"/>
        <v>-0.46063946520328281</v>
      </c>
      <c r="F109">
        <v>1.7355227</v>
      </c>
      <c r="G109" s="5">
        <f t="shared" si="12"/>
        <v>-1.2542886267247242</v>
      </c>
      <c r="H109">
        <v>44.614462500000002</v>
      </c>
      <c r="I109" s="5">
        <f t="shared" si="13"/>
        <v>-15.930129065601935</v>
      </c>
      <c r="J109">
        <v>51.802419999999998</v>
      </c>
      <c r="K109" s="5">
        <f t="shared" si="14"/>
        <v>0.65639366865104865</v>
      </c>
      <c r="L109">
        <v>50.633916999999997</v>
      </c>
      <c r="M109" s="5">
        <f t="shared" si="15"/>
        <v>-0.42720947942285886</v>
      </c>
      <c r="N109">
        <v>47.749578999999997</v>
      </c>
      <c r="O109" s="5">
        <f t="shared" si="16"/>
        <v>0.36152069087733152</v>
      </c>
      <c r="P109">
        <v>12.997909440000001</v>
      </c>
      <c r="Q109" s="5">
        <f t="shared" si="17"/>
        <v>5.9136058067096514E-2</v>
      </c>
      <c r="R109">
        <v>49.124509000000003</v>
      </c>
      <c r="S109" s="5">
        <f t="shared" si="18"/>
        <v>-0.69680753317711708</v>
      </c>
      <c r="T109">
        <v>56.649149999999999</v>
      </c>
      <c r="U109" s="5">
        <f t="shared" si="19"/>
        <v>1.0720358743738536</v>
      </c>
    </row>
    <row r="110" spans="2:21" x14ac:dyDescent="0.25">
      <c r="B110">
        <v>21.3001963</v>
      </c>
      <c r="C110" s="5">
        <f t="shared" si="10"/>
        <v>-0.69973494776742318</v>
      </c>
      <c r="D110">
        <v>25.16938</v>
      </c>
      <c r="E110" s="5">
        <f t="shared" si="11"/>
        <v>0.43997002133977159</v>
      </c>
      <c r="F110">
        <v>25.904053300000001</v>
      </c>
      <c r="G110" s="5">
        <f t="shared" si="12"/>
        <v>13.925793422350512</v>
      </c>
      <c r="H110">
        <v>22.412001799999999</v>
      </c>
      <c r="I110" s="5">
        <f t="shared" si="13"/>
        <v>-0.49765164603294282</v>
      </c>
      <c r="J110">
        <v>20.63289</v>
      </c>
      <c r="K110" s="5">
        <f t="shared" si="14"/>
        <v>-0.60170026805697496</v>
      </c>
      <c r="L110">
        <v>130.30229729999999</v>
      </c>
      <c r="M110" s="5">
        <f t="shared" si="15"/>
        <v>1.5734192616383995</v>
      </c>
      <c r="N110">
        <v>42.140439000000001</v>
      </c>
      <c r="O110" s="5">
        <f t="shared" si="16"/>
        <v>-0.11746993622708164</v>
      </c>
      <c r="P110">
        <v>2.2858665</v>
      </c>
      <c r="Q110" s="5">
        <f t="shared" si="17"/>
        <v>-0.82413583426228265</v>
      </c>
      <c r="R110">
        <v>123.546993</v>
      </c>
      <c r="S110" s="5">
        <f t="shared" si="18"/>
        <v>1.5149766484180023</v>
      </c>
      <c r="T110">
        <v>50.227400000000003</v>
      </c>
      <c r="U110" s="5">
        <f t="shared" si="19"/>
        <v>-0.11336004158932651</v>
      </c>
    </row>
    <row r="111" spans="2:21" x14ac:dyDescent="0.25">
      <c r="B111">
        <v>41.1550431</v>
      </c>
      <c r="C111" s="5">
        <f t="shared" si="10"/>
        <v>0.93214384132225114</v>
      </c>
      <c r="D111">
        <v>25.263079999999999</v>
      </c>
      <c r="E111" s="5">
        <f t="shared" si="11"/>
        <v>3.7227774382999636E-3</v>
      </c>
      <c r="F111">
        <v>-16.006386200000001</v>
      </c>
      <c r="G111" s="5">
        <f t="shared" si="12"/>
        <v>-1.6179104873907899</v>
      </c>
      <c r="H111">
        <v>18.708188400000001</v>
      </c>
      <c r="I111" s="5">
        <f t="shared" si="13"/>
        <v>-0.16526026693429938</v>
      </c>
      <c r="J111">
        <v>12.23502</v>
      </c>
      <c r="K111" s="5">
        <f t="shared" si="14"/>
        <v>-0.40701375328419814</v>
      </c>
      <c r="L111">
        <v>161.454499</v>
      </c>
      <c r="M111" s="5">
        <f t="shared" si="15"/>
        <v>0.23907638119592853</v>
      </c>
      <c r="N111">
        <v>62.019548999999998</v>
      </c>
      <c r="O111" s="5">
        <f t="shared" si="16"/>
        <v>0.47173476289603905</v>
      </c>
      <c r="P111">
        <v>5.8644599399999997</v>
      </c>
      <c r="Q111" s="5">
        <f t="shared" si="17"/>
        <v>1.565530375461559</v>
      </c>
      <c r="R111">
        <v>62.331406000000001</v>
      </c>
      <c r="S111" s="5">
        <f t="shared" si="18"/>
        <v>-0.49548423246529361</v>
      </c>
      <c r="T111">
        <v>63.25911</v>
      </c>
      <c r="U111" s="5">
        <f t="shared" si="19"/>
        <v>0.2594542022879941</v>
      </c>
    </row>
    <row r="112" spans="2:21" x14ac:dyDescent="0.25">
      <c r="B112">
        <v>3.6354986</v>
      </c>
      <c r="C112" s="5">
        <f t="shared" si="10"/>
        <v>-0.91166335092478623</v>
      </c>
      <c r="D112">
        <v>31.984079999999999</v>
      </c>
      <c r="E112" s="5">
        <f t="shared" si="11"/>
        <v>0.26604040362457787</v>
      </c>
      <c r="F112">
        <v>269.5705749</v>
      </c>
      <c r="G112" s="5">
        <f t="shared" si="12"/>
        <v>-17.84143888143846</v>
      </c>
      <c r="H112">
        <v>21.637985100000002</v>
      </c>
      <c r="I112" s="5">
        <f t="shared" si="13"/>
        <v>0.15660504573494677</v>
      </c>
      <c r="J112">
        <v>13.53692</v>
      </c>
      <c r="K112" s="5">
        <f t="shared" si="14"/>
        <v>0.10640767240266054</v>
      </c>
      <c r="L112">
        <v>3.0524288999999998</v>
      </c>
      <c r="M112" s="5">
        <f t="shared" si="15"/>
        <v>-0.98109418493194178</v>
      </c>
      <c r="N112">
        <v>39.984287999999999</v>
      </c>
      <c r="O112" s="5">
        <f t="shared" si="16"/>
        <v>-0.3552954085493269</v>
      </c>
      <c r="P112">
        <v>10.3445286</v>
      </c>
      <c r="Q112" s="5">
        <f t="shared" si="17"/>
        <v>0.76393541874889181</v>
      </c>
      <c r="R112">
        <v>30.775124999999999</v>
      </c>
      <c r="S112" s="5">
        <f t="shared" si="18"/>
        <v>-0.50626615096729888</v>
      </c>
      <c r="T112">
        <v>80.613870000000006</v>
      </c>
      <c r="U112" s="5">
        <f t="shared" si="19"/>
        <v>0.27434404309513688</v>
      </c>
    </row>
    <row r="113" spans="2:21" x14ac:dyDescent="0.25">
      <c r="B113">
        <v>48.965501099999997</v>
      </c>
      <c r="C113" s="5">
        <f t="shared" si="10"/>
        <v>12.468716808197918</v>
      </c>
      <c r="D113">
        <v>27.610060000000001</v>
      </c>
      <c r="E113" s="5">
        <f t="shared" si="11"/>
        <v>-0.13675616119019207</v>
      </c>
      <c r="F113">
        <v>115.7493041</v>
      </c>
      <c r="G113" s="5">
        <f t="shared" si="12"/>
        <v>-0.57061595412281763</v>
      </c>
      <c r="H113">
        <v>32.110111199999999</v>
      </c>
      <c r="I113" s="5">
        <f t="shared" si="13"/>
        <v>0.48396955869980685</v>
      </c>
      <c r="J113">
        <v>27.10661</v>
      </c>
      <c r="K113" s="5">
        <f t="shared" si="14"/>
        <v>1.0024207870032473</v>
      </c>
      <c r="L113">
        <v>141.38170629999999</v>
      </c>
      <c r="M113" s="5">
        <f t="shared" si="15"/>
        <v>45.317772151875516</v>
      </c>
      <c r="N113">
        <v>73.445076</v>
      </c>
      <c r="O113" s="5">
        <f t="shared" si="16"/>
        <v>0.83684841405704169</v>
      </c>
      <c r="P113">
        <v>10.95082137</v>
      </c>
      <c r="Q113" s="5">
        <f t="shared" si="17"/>
        <v>5.8609995046076779E-2</v>
      </c>
      <c r="R113">
        <v>130.99158499999999</v>
      </c>
      <c r="S113" s="5">
        <f t="shared" si="18"/>
        <v>3.256411143740277</v>
      </c>
      <c r="T113">
        <v>55.79251</v>
      </c>
      <c r="U113" s="5">
        <f t="shared" si="19"/>
        <v>-0.30790433457666783</v>
      </c>
    </row>
    <row r="114" spans="2:21" x14ac:dyDescent="0.25">
      <c r="B114">
        <v>7.3094960999999996</v>
      </c>
      <c r="C114" s="5">
        <f t="shared" si="10"/>
        <v>-0.85072150931178769</v>
      </c>
      <c r="D114">
        <v>34.433819999999997</v>
      </c>
      <c r="E114" s="5">
        <f t="shared" si="11"/>
        <v>0.247147597651001</v>
      </c>
      <c r="F114">
        <v>24.099551900000002</v>
      </c>
      <c r="G114" s="5">
        <f t="shared" si="12"/>
        <v>-0.79179527611518485</v>
      </c>
      <c r="H114">
        <v>14.220777099999999</v>
      </c>
      <c r="I114" s="5">
        <f t="shared" si="13"/>
        <v>-0.55712463867144757</v>
      </c>
      <c r="J114">
        <v>31.287569999999999</v>
      </c>
      <c r="K114" s="5">
        <f t="shared" si="14"/>
        <v>0.15424134556110111</v>
      </c>
      <c r="L114">
        <v>136.28406749999999</v>
      </c>
      <c r="M114" s="5">
        <f t="shared" si="15"/>
        <v>-3.6055858522341222E-2</v>
      </c>
      <c r="N114">
        <v>31.089957999999999</v>
      </c>
      <c r="O114" s="5">
        <f t="shared" si="16"/>
        <v>-0.5766910500575968</v>
      </c>
      <c r="P114">
        <v>14.641500000000001</v>
      </c>
      <c r="Q114" s="5">
        <f t="shared" si="17"/>
        <v>0.33702299629420407</v>
      </c>
      <c r="R114">
        <v>107.16083399999999</v>
      </c>
      <c r="S114" s="5">
        <f t="shared" si="18"/>
        <v>-0.18192581607436839</v>
      </c>
      <c r="T114">
        <v>63.04542</v>
      </c>
      <c r="U114" s="5">
        <f t="shared" si="19"/>
        <v>0.12999791549080691</v>
      </c>
    </row>
    <row r="115" spans="2:21" x14ac:dyDescent="0.25">
      <c r="B115">
        <v>-10.451994600000001</v>
      </c>
      <c r="C115" s="5">
        <f t="shared" si="10"/>
        <v>-2.4299199913383909</v>
      </c>
      <c r="D115">
        <v>17.352799999999998</v>
      </c>
      <c r="E115" s="5">
        <f t="shared" si="11"/>
        <v>-0.49605358917482872</v>
      </c>
      <c r="F115">
        <v>-14.894802</v>
      </c>
      <c r="G115" s="5">
        <f t="shared" si="12"/>
        <v>-1.6180530684473016</v>
      </c>
      <c r="H115">
        <v>21.274601799999999</v>
      </c>
      <c r="I115" s="5">
        <f t="shared" si="13"/>
        <v>0.49602245013741197</v>
      </c>
      <c r="J115">
        <v>23.786860000000001</v>
      </c>
      <c r="K115" s="5">
        <f t="shared" si="14"/>
        <v>-0.23973450159280502</v>
      </c>
      <c r="L115">
        <v>60.0632199</v>
      </c>
      <c r="M115" s="5">
        <f t="shared" si="15"/>
        <v>-0.55927922462396418</v>
      </c>
      <c r="N115">
        <v>33.568838999999997</v>
      </c>
      <c r="O115" s="5">
        <f t="shared" si="16"/>
        <v>7.9732529712648617E-2</v>
      </c>
      <c r="P115">
        <v>7.5972908500000003</v>
      </c>
      <c r="Q115" s="5">
        <f t="shared" si="17"/>
        <v>-0.48111253286890004</v>
      </c>
      <c r="R115">
        <v>80.608587999999997</v>
      </c>
      <c r="S115" s="5">
        <f t="shared" si="18"/>
        <v>-0.24777938924962079</v>
      </c>
      <c r="T115">
        <v>55.898290000000003</v>
      </c>
      <c r="U115" s="5">
        <f t="shared" si="19"/>
        <v>-0.11336477733037542</v>
      </c>
    </row>
    <row r="116" spans="2:21" x14ac:dyDescent="0.25">
      <c r="B116">
        <v>44.467355099999999</v>
      </c>
      <c r="C116" s="5">
        <f t="shared" si="10"/>
        <v>-5.2544372439687246</v>
      </c>
      <c r="D116">
        <v>26.953970000000002</v>
      </c>
      <c r="E116" s="5">
        <f t="shared" si="11"/>
        <v>0.55329226407265708</v>
      </c>
      <c r="F116">
        <v>129.37668500000001</v>
      </c>
      <c r="G116" s="5">
        <f t="shared" si="12"/>
        <v>-9.6860291932715867</v>
      </c>
      <c r="H116">
        <v>10.9173087</v>
      </c>
      <c r="I116" s="5">
        <f t="shared" si="13"/>
        <v>-0.48683839995538719</v>
      </c>
      <c r="J116">
        <v>33.613570000000003</v>
      </c>
      <c r="K116" s="5">
        <f t="shared" si="14"/>
        <v>0.41311505595946679</v>
      </c>
      <c r="L116">
        <v>-2.8107538999999999</v>
      </c>
      <c r="M116" s="5">
        <f t="shared" si="15"/>
        <v>-1.0467965904039054</v>
      </c>
      <c r="N116">
        <v>70.282365999999996</v>
      </c>
      <c r="O116" s="5">
        <f t="shared" si="16"/>
        <v>1.0936787834693955</v>
      </c>
      <c r="P116">
        <v>7.4261884800000004</v>
      </c>
      <c r="Q116" s="5">
        <f t="shared" si="17"/>
        <v>-2.2521497910008254E-2</v>
      </c>
      <c r="R116">
        <v>23.574902999999999</v>
      </c>
      <c r="S116" s="5">
        <f t="shared" si="18"/>
        <v>-0.70753856896736611</v>
      </c>
      <c r="T116">
        <v>22.334389999999999</v>
      </c>
      <c r="U116" s="5">
        <f t="shared" si="19"/>
        <v>-0.60044591703968053</v>
      </c>
    </row>
    <row r="117" spans="2:21" x14ac:dyDescent="0.25">
      <c r="B117">
        <v>69.843547299999997</v>
      </c>
      <c r="C117" s="5">
        <f t="shared" si="10"/>
        <v>0.57067014988710218</v>
      </c>
      <c r="D117">
        <v>19.886590000000002</v>
      </c>
      <c r="E117" s="5">
        <f t="shared" si="11"/>
        <v>-0.26220182036264045</v>
      </c>
      <c r="F117">
        <v>-19.628232400000002</v>
      </c>
      <c r="G117" s="5">
        <f t="shared" si="12"/>
        <v>-1.1517138300459624</v>
      </c>
      <c r="H117">
        <v>21.474767100000001</v>
      </c>
      <c r="I117" s="5">
        <f t="shared" si="13"/>
        <v>0.96703855227616697</v>
      </c>
      <c r="J117">
        <v>28.98048</v>
      </c>
      <c r="K117" s="5">
        <f t="shared" si="14"/>
        <v>-0.13783391648075471</v>
      </c>
      <c r="L117">
        <v>293.83426480000003</v>
      </c>
      <c r="M117" s="5">
        <f t="shared" si="15"/>
        <v>-105.53930698094915</v>
      </c>
      <c r="N117">
        <v>33.346876999999999</v>
      </c>
      <c r="O117" s="5">
        <f t="shared" si="16"/>
        <v>-0.52552996010407504</v>
      </c>
      <c r="P117">
        <v>18.408083810000001</v>
      </c>
      <c r="Q117" s="5">
        <f t="shared" si="17"/>
        <v>1.4788064374579406</v>
      </c>
      <c r="R117">
        <v>128.18414799999999</v>
      </c>
      <c r="S117" s="5">
        <f t="shared" si="18"/>
        <v>4.43731390962669</v>
      </c>
      <c r="T117">
        <v>68.782210000000006</v>
      </c>
      <c r="U117" s="5">
        <f t="shared" si="19"/>
        <v>2.0796547387235562</v>
      </c>
    </row>
    <row r="118" spans="2:21" x14ac:dyDescent="0.25">
      <c r="B118">
        <v>49.486016499999998</v>
      </c>
      <c r="C118" s="5">
        <f t="shared" si="10"/>
        <v>-0.29147332269018356</v>
      </c>
      <c r="D118">
        <v>29.16057</v>
      </c>
      <c r="E118" s="5">
        <f t="shared" si="11"/>
        <v>0.46634340025112386</v>
      </c>
      <c r="F118">
        <v>-41.713142300000001</v>
      </c>
      <c r="G118" s="5">
        <f t="shared" si="12"/>
        <v>1.1251604041533561</v>
      </c>
      <c r="H118">
        <v>22.101313999999999</v>
      </c>
      <c r="I118" s="5">
        <f t="shared" si="13"/>
        <v>2.9175957861726817E-2</v>
      </c>
      <c r="J118">
        <v>29.67267</v>
      </c>
      <c r="K118" s="5">
        <f t="shared" si="14"/>
        <v>2.3884697561945147E-2</v>
      </c>
      <c r="L118">
        <v>65.685123200000007</v>
      </c>
      <c r="M118" s="5">
        <f t="shared" si="15"/>
        <v>-0.7764551957726612</v>
      </c>
      <c r="N118">
        <v>52.743751000000003</v>
      </c>
      <c r="O118" s="5">
        <f t="shared" si="16"/>
        <v>0.58166988171036238</v>
      </c>
      <c r="P118">
        <v>10.01406278</v>
      </c>
      <c r="Q118" s="5">
        <f t="shared" si="17"/>
        <v>-0.45599645876449324</v>
      </c>
      <c r="R118">
        <v>122.68573600000001</v>
      </c>
      <c r="S118" s="5">
        <f t="shared" si="18"/>
        <v>-4.2894633117973278E-2</v>
      </c>
      <c r="T118">
        <v>70.959639999999993</v>
      </c>
      <c r="U118" s="5">
        <f t="shared" si="19"/>
        <v>3.165687755598412E-2</v>
      </c>
    </row>
    <row r="119" spans="2:21" x14ac:dyDescent="0.25">
      <c r="B119">
        <v>78.345736099999996</v>
      </c>
      <c r="C119" s="5">
        <f t="shared" si="10"/>
        <v>0.58318938644010676</v>
      </c>
      <c r="D119">
        <v>27.299700000000001</v>
      </c>
      <c r="E119" s="5">
        <f t="shared" si="11"/>
        <v>-6.3814596216740571E-2</v>
      </c>
      <c r="F119">
        <v>74.773586600000002</v>
      </c>
      <c r="G119" s="5">
        <f t="shared" si="12"/>
        <v>-2.7925666223424264</v>
      </c>
      <c r="H119">
        <v>35.956170999999998</v>
      </c>
      <c r="I119" s="5">
        <f t="shared" si="13"/>
        <v>0.62687933396177253</v>
      </c>
      <c r="J119">
        <v>38.562280000000001</v>
      </c>
      <c r="K119" s="5">
        <f t="shared" si="14"/>
        <v>0.29958915055503943</v>
      </c>
      <c r="L119">
        <v>-21.5173284</v>
      </c>
      <c r="M119" s="5">
        <f t="shared" si="15"/>
        <v>-1.3275829800072598</v>
      </c>
      <c r="N119">
        <v>24.440322999999999</v>
      </c>
      <c r="O119" s="5">
        <f t="shared" si="16"/>
        <v>-0.53662144734453954</v>
      </c>
      <c r="P119">
        <v>6.8317631299999997</v>
      </c>
      <c r="Q119" s="5">
        <f t="shared" si="17"/>
        <v>-0.31778307365474695</v>
      </c>
      <c r="R119">
        <v>89.961951999999997</v>
      </c>
      <c r="S119" s="5">
        <f t="shared" si="18"/>
        <v>-0.26672851357390076</v>
      </c>
      <c r="T119">
        <v>48.347520000000003</v>
      </c>
      <c r="U119" s="5">
        <f t="shared" si="19"/>
        <v>-0.31866170685195122</v>
      </c>
    </row>
    <row r="120" spans="2:21" x14ac:dyDescent="0.25">
      <c r="B120">
        <v>76.745993499999997</v>
      </c>
      <c r="C120" s="5">
        <f t="shared" si="10"/>
        <v>-2.0419012949959368E-2</v>
      </c>
      <c r="D120">
        <v>24.509789999999999</v>
      </c>
      <c r="E120" s="5">
        <f t="shared" si="11"/>
        <v>-0.10219562852339045</v>
      </c>
      <c r="F120">
        <v>205.1949285</v>
      </c>
      <c r="G120" s="5">
        <f t="shared" si="12"/>
        <v>1.744216745917067</v>
      </c>
      <c r="H120">
        <v>28.5901982</v>
      </c>
      <c r="I120" s="5">
        <f t="shared" si="13"/>
        <v>-0.20485976663087954</v>
      </c>
      <c r="J120">
        <v>26.004349999999999</v>
      </c>
      <c r="K120" s="5">
        <f t="shared" si="14"/>
        <v>-0.3256532030782413</v>
      </c>
      <c r="L120">
        <v>89.185357800000006</v>
      </c>
      <c r="M120" s="5">
        <f t="shared" si="15"/>
        <v>-5.1448155710631811</v>
      </c>
      <c r="N120">
        <v>10.808818</v>
      </c>
      <c r="O120" s="5">
        <f t="shared" si="16"/>
        <v>-0.55774651587051449</v>
      </c>
      <c r="P120">
        <v>10.24800361</v>
      </c>
      <c r="Q120" s="5">
        <f t="shared" si="17"/>
        <v>0.50005253621842127</v>
      </c>
      <c r="R120">
        <v>24.504223</v>
      </c>
      <c r="S120" s="5">
        <f t="shared" si="18"/>
        <v>-0.72761570358099836</v>
      </c>
      <c r="T120">
        <v>57.538179999999997</v>
      </c>
      <c r="U120" s="5">
        <f t="shared" si="19"/>
        <v>0.19009578981507208</v>
      </c>
    </row>
    <row r="121" spans="2:21" x14ac:dyDescent="0.25">
      <c r="B121">
        <v>28.508983799999999</v>
      </c>
      <c r="C121" s="5">
        <f t="shared" si="10"/>
        <v>-0.62852805078352403</v>
      </c>
      <c r="D121">
        <v>26.530100000000001</v>
      </c>
      <c r="E121" s="5">
        <f t="shared" si="11"/>
        <v>8.2428694819498743E-2</v>
      </c>
      <c r="F121">
        <v>169.29316109999999</v>
      </c>
      <c r="G121" s="5">
        <f t="shared" si="12"/>
        <v>-0.1749642043419217</v>
      </c>
      <c r="H121">
        <v>14.4115685</v>
      </c>
      <c r="I121" s="5">
        <f t="shared" si="13"/>
        <v>-0.4959262471989439</v>
      </c>
      <c r="J121">
        <v>23.15232</v>
      </c>
      <c r="K121" s="5">
        <f t="shared" si="14"/>
        <v>-0.10967511204856108</v>
      </c>
      <c r="L121">
        <v>131.0727096</v>
      </c>
      <c r="M121" s="5">
        <f t="shared" si="15"/>
        <v>0.4696662415587684</v>
      </c>
      <c r="N121">
        <v>48.966957000000001</v>
      </c>
      <c r="O121" s="5">
        <f t="shared" si="16"/>
        <v>3.5302786114078337</v>
      </c>
      <c r="P121">
        <v>4.1910828799999997</v>
      </c>
      <c r="Q121" s="5">
        <f t="shared" si="17"/>
        <v>-0.59103421119891664</v>
      </c>
      <c r="R121">
        <v>42.945591999999998</v>
      </c>
      <c r="S121" s="5">
        <f t="shared" si="18"/>
        <v>0.75257921869222288</v>
      </c>
      <c r="T121">
        <v>52.006599999999999</v>
      </c>
      <c r="U121" s="5">
        <f t="shared" si="19"/>
        <v>-9.6137555967185581E-2</v>
      </c>
    </row>
    <row r="122" spans="2:21" x14ac:dyDescent="0.25">
      <c r="B122">
        <v>44.891363300000002</v>
      </c>
      <c r="C122" s="5">
        <f t="shared" si="10"/>
        <v>0.57463919496141436</v>
      </c>
      <c r="D122">
        <v>21.093979999999998</v>
      </c>
      <c r="E122" s="5">
        <f t="shared" si="11"/>
        <v>-0.20490386391306487</v>
      </c>
      <c r="F122">
        <v>166.7923323</v>
      </c>
      <c r="G122" s="5">
        <f t="shared" si="12"/>
        <v>-1.4772178531906412E-2</v>
      </c>
      <c r="H122">
        <v>-10.7459273</v>
      </c>
      <c r="I122" s="5">
        <f t="shared" si="13"/>
        <v>-1.7456459232733759</v>
      </c>
      <c r="J122">
        <v>42.704000000000001</v>
      </c>
      <c r="K122" s="5">
        <f t="shared" si="14"/>
        <v>0.84448038036792861</v>
      </c>
      <c r="L122">
        <v>48.604002399999999</v>
      </c>
      <c r="M122" s="5">
        <f t="shared" si="15"/>
        <v>-0.62918289742901601</v>
      </c>
      <c r="N122">
        <v>25.272516</v>
      </c>
      <c r="O122" s="5">
        <f t="shared" si="16"/>
        <v>-0.48388632767194417</v>
      </c>
      <c r="P122">
        <v>11.779853859999999</v>
      </c>
      <c r="Q122" s="5">
        <f t="shared" si="17"/>
        <v>1.8106945620698391</v>
      </c>
      <c r="R122">
        <v>11.091906</v>
      </c>
      <c r="S122" s="5">
        <f t="shared" si="18"/>
        <v>-0.7417218977910468</v>
      </c>
      <c r="T122">
        <v>61.495240000000003</v>
      </c>
      <c r="U122" s="5">
        <f t="shared" si="19"/>
        <v>0.18245068895101782</v>
      </c>
    </row>
    <row r="124" spans="2:21" x14ac:dyDescent="0.25">
      <c r="C124" s="6">
        <f>AVERAGE(C4:C122)</f>
        <v>3.0819659273233341E-2</v>
      </c>
      <c r="E124" s="6">
        <f>AVERAGE(E4:E122)</f>
        <v>3.5961381802300144E-2</v>
      </c>
      <c r="G124" s="6">
        <f>AVERAGE(G4:G122)</f>
        <v>3.9220260156808902</v>
      </c>
      <c r="I124" s="6">
        <f>AVERAGE(I4:I122)</f>
        <v>0.2363410669944524</v>
      </c>
      <c r="K124" s="6">
        <f>AVERAGE(K4:K122)</f>
        <v>0.1219946997248197</v>
      </c>
      <c r="M124" s="6">
        <f>AVERAGE(M4:M122)</f>
        <v>-1.6218632613045301</v>
      </c>
      <c r="O124" s="6">
        <f>AVERAGE(O4:O122)</f>
        <v>0.18435545321924396</v>
      </c>
      <c r="Q124" s="6">
        <f>AVERAGE(Q4:Q122)</f>
        <v>-0.65327281597402043</v>
      </c>
      <c r="S124" s="6">
        <f>AVERAGE(S4:S122)</f>
        <v>7.3703872104038157E-2</v>
      </c>
      <c r="U124" s="6">
        <f>AVERAGE(U4:U122)</f>
        <v>9.4385528519404446E-2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136"/>
  <sheetViews>
    <sheetView topLeftCell="A112" workbookViewId="0">
      <selection activeCell="B124" sqref="B124:J124"/>
    </sheetView>
  </sheetViews>
  <sheetFormatPr defaultRowHeight="15" x14ac:dyDescent="0.25"/>
  <sheetData>
    <row r="4" spans="2:10" x14ac:dyDescent="0.25">
      <c r="B4" s="6">
        <v>3.1628971666619878</v>
      </c>
      <c r="C4" s="6">
        <v>-4.2386449818825327E-2</v>
      </c>
      <c r="D4" s="6">
        <v>0.14108267088172541</v>
      </c>
      <c r="E4" s="6">
        <v>-0.12306132389113894</v>
      </c>
      <c r="F4" s="6">
        <v>-0.77842098478484656</v>
      </c>
      <c r="G4" s="6">
        <v>0.21806663052964587</v>
      </c>
      <c r="H4" s="6">
        <v>-8.5913384375807048E-2</v>
      </c>
      <c r="I4" s="6">
        <v>1.9193666674777816</v>
      </c>
      <c r="J4" s="6">
        <v>-8.5619489987407094E-2</v>
      </c>
    </row>
    <row r="5" spans="2:10" x14ac:dyDescent="0.25">
      <c r="B5" s="6">
        <v>0.72256077405779384</v>
      </c>
      <c r="C5" s="6">
        <v>-0.10360436466033082</v>
      </c>
      <c r="D5" s="6">
        <v>-1.9876266007142427</v>
      </c>
      <c r="E5" s="6">
        <v>-0.37288756817195923</v>
      </c>
      <c r="F5" s="6">
        <v>-0.39740308684407949</v>
      </c>
      <c r="G5" s="6">
        <v>-0.21348608392062132</v>
      </c>
      <c r="H5" s="6">
        <v>-0.87597414211261326</v>
      </c>
      <c r="I5" s="6">
        <v>-0.49296120782674674</v>
      </c>
      <c r="J5" s="6">
        <v>-0.21135393252294582</v>
      </c>
    </row>
    <row r="6" spans="2:10" x14ac:dyDescent="0.25">
      <c r="B6" s="6">
        <v>-0.11384888919631356</v>
      </c>
      <c r="C6" s="6">
        <v>0.26464772595390734</v>
      </c>
      <c r="D6" s="6">
        <v>-1.691377869754229</v>
      </c>
      <c r="E6" s="6">
        <v>0.12856429456573726</v>
      </c>
      <c r="F6" s="6">
        <v>6.5110536693431087E-2</v>
      </c>
      <c r="G6" s="6">
        <v>-0.51609132826037962</v>
      </c>
      <c r="H6" s="6">
        <v>4.4270686782022102</v>
      </c>
      <c r="I6" s="6">
        <v>-0.30360998415859047</v>
      </c>
      <c r="J6" s="6">
        <v>0.40688943959395257</v>
      </c>
    </row>
    <row r="7" spans="2:10" x14ac:dyDescent="0.25">
      <c r="B7" s="6">
        <v>0.77853294441023457</v>
      </c>
      <c r="C7" s="6">
        <v>-0.1300895443089943</v>
      </c>
      <c r="D7" s="6">
        <v>0.82246039379474223</v>
      </c>
      <c r="E7" s="6">
        <v>0.63163240125995435</v>
      </c>
      <c r="F7" s="6">
        <v>3.2593222910810806</v>
      </c>
      <c r="G7" s="6">
        <v>0.27175456295538175</v>
      </c>
      <c r="H7" s="6">
        <v>1.027791723867407</v>
      </c>
      <c r="I7" s="6">
        <v>0.59917287351490622</v>
      </c>
      <c r="J7" s="6">
        <v>-0.1269818831043325</v>
      </c>
    </row>
    <row r="8" spans="2:10" x14ac:dyDescent="0.25">
      <c r="B8" s="6">
        <v>-0.17817547943446538</v>
      </c>
      <c r="C8" s="6">
        <v>3.8140513632404942E-2</v>
      </c>
      <c r="D8" s="6">
        <v>-1.4457076355516194</v>
      </c>
      <c r="E8" s="6">
        <v>-0.67748512871609912</v>
      </c>
      <c r="F8" s="6">
        <v>-0.58974494005086697</v>
      </c>
      <c r="G8" s="6">
        <v>0.44426564130612073</v>
      </c>
      <c r="H8" s="6">
        <v>-0.30782341718399486</v>
      </c>
      <c r="I8" s="6">
        <v>0.65160217800259534</v>
      </c>
      <c r="J8" s="6">
        <v>-0.25084053346851448</v>
      </c>
    </row>
    <row r="9" spans="2:10" x14ac:dyDescent="0.25">
      <c r="B9" s="6">
        <v>0.77943612643406002</v>
      </c>
      <c r="C9" s="6">
        <v>-9.4067112535112435E-2</v>
      </c>
      <c r="D9" s="6">
        <v>-2.2154489450870889</v>
      </c>
      <c r="E9" s="6">
        <v>1.8435984250216892</v>
      </c>
      <c r="F9" s="6">
        <v>-0.44885954272084988</v>
      </c>
      <c r="G9" s="6">
        <v>0.4932202511057811</v>
      </c>
      <c r="H9" s="6">
        <v>0.17675064860411333</v>
      </c>
      <c r="I9" s="6">
        <v>-0.38862297175081123</v>
      </c>
      <c r="J9" s="6">
        <v>0.3137460228052445</v>
      </c>
    </row>
    <row r="10" spans="2:10" x14ac:dyDescent="0.25">
      <c r="B10" s="6">
        <v>-6.1223835865055837E-2</v>
      </c>
      <c r="C10" s="6">
        <v>-0.16962529312519423</v>
      </c>
      <c r="D10" s="6">
        <v>1.831804332413197</v>
      </c>
      <c r="E10" s="6">
        <v>4.2867822362938672E-2</v>
      </c>
      <c r="F10" s="6">
        <v>-0.98038142243708248</v>
      </c>
      <c r="G10" s="6">
        <v>-0.13829769634476349</v>
      </c>
      <c r="H10" s="6">
        <v>-0.50546918590204148</v>
      </c>
      <c r="I10" s="6">
        <v>-0.22443426272332753</v>
      </c>
      <c r="J10" s="6">
        <v>0.10107807737876519</v>
      </c>
    </row>
    <row r="11" spans="2:10" x14ac:dyDescent="0.25">
      <c r="B11" s="6">
        <v>-0.69358734017544788</v>
      </c>
      <c r="C11" s="6">
        <v>0.34687556654494051</v>
      </c>
      <c r="D11" s="6">
        <v>-0.53103517202701067</v>
      </c>
      <c r="E11" s="6">
        <v>-0.42469919284664082</v>
      </c>
      <c r="F11" s="6">
        <v>-23.125421645848419</v>
      </c>
      <c r="G11" s="6">
        <v>-9.8680847030766433E-2</v>
      </c>
      <c r="H11" s="6">
        <v>0.50594475597892674</v>
      </c>
      <c r="I11" s="6">
        <v>-1.1079152257061251</v>
      </c>
      <c r="J11" s="6">
        <v>-0.29811476146793975</v>
      </c>
    </row>
    <row r="12" spans="2:10" x14ac:dyDescent="0.25">
      <c r="B12" s="6">
        <v>-0.73181102988518942</v>
      </c>
      <c r="C12" s="6">
        <v>-8.8716631394475165E-2</v>
      </c>
      <c r="D12" s="6">
        <v>-0.42823134789731543</v>
      </c>
      <c r="E12" s="6">
        <v>-0.1959860324778791</v>
      </c>
      <c r="F12" s="6">
        <v>-0.17979726407417956</v>
      </c>
      <c r="G12" s="6">
        <v>-3.289986438246547E-2</v>
      </c>
      <c r="H12" s="6">
        <v>0.12419327475309444</v>
      </c>
      <c r="I12" s="6">
        <v>-20.129560115259274</v>
      </c>
      <c r="J12" s="6">
        <v>0.62225920754464104</v>
      </c>
    </row>
    <row r="13" spans="2:10" x14ac:dyDescent="0.25">
      <c r="B13" s="6">
        <v>1.0431272026557341</v>
      </c>
      <c r="C13" s="6">
        <v>0.4993835164716951</v>
      </c>
      <c r="D13" s="6">
        <v>0.3768774639101794</v>
      </c>
      <c r="E13" s="6">
        <v>1.1805324545584286</v>
      </c>
      <c r="F13" s="6">
        <v>-0.7047061615112622</v>
      </c>
      <c r="G13" s="6">
        <v>0.14870562122740735</v>
      </c>
      <c r="H13" s="6">
        <v>-0.10722618917523355</v>
      </c>
      <c r="I13" s="6">
        <v>-0.37201948493267634</v>
      </c>
      <c r="J13" s="6">
        <v>-0.12441066797051721</v>
      </c>
    </row>
    <row r="14" spans="2:10" x14ac:dyDescent="0.25">
      <c r="B14" s="6">
        <v>5.2425816116932831</v>
      </c>
      <c r="C14" s="6">
        <v>-0.32386087848183898</v>
      </c>
      <c r="D14" s="6">
        <v>1.7521633322990482</v>
      </c>
      <c r="E14" s="6">
        <v>-0.18075206061323656</v>
      </c>
      <c r="F14" s="6">
        <v>-36.775420450605253</v>
      </c>
      <c r="G14" s="6">
        <v>0.38391179708018192</v>
      </c>
      <c r="H14" s="6">
        <v>0.34465945568211093</v>
      </c>
      <c r="I14" s="6">
        <v>0.49354201768812783</v>
      </c>
      <c r="J14" s="6">
        <v>-0.13193981548490336</v>
      </c>
    </row>
    <row r="15" spans="2:10" x14ac:dyDescent="0.25">
      <c r="B15" s="6">
        <v>-0.43132296790345798</v>
      </c>
      <c r="C15" s="6">
        <v>0.10122933491356863</v>
      </c>
      <c r="D15" s="6">
        <v>-0.56150891101030553</v>
      </c>
      <c r="E15" s="6">
        <v>0.18987203873045339</v>
      </c>
      <c r="F15" s="6">
        <v>0.42249667500302451</v>
      </c>
      <c r="G15" s="6">
        <v>0.12850024017004907</v>
      </c>
      <c r="H15" s="6">
        <v>-0.61117682452441269</v>
      </c>
      <c r="I15" s="6">
        <v>-0.59759070829115302</v>
      </c>
      <c r="J15" s="6">
        <v>-9.651538560790994E-2</v>
      </c>
    </row>
    <row r="16" spans="2:10" x14ac:dyDescent="0.25">
      <c r="B16" s="6">
        <v>-7.3465252146170473E-2</v>
      </c>
      <c r="C16" s="6">
        <v>6.3612109370801695E-2</v>
      </c>
      <c r="D16" s="6">
        <v>-0.44385516434075845</v>
      </c>
      <c r="E16" s="6">
        <v>4.1475008789407843E-4</v>
      </c>
      <c r="F16" s="6">
        <v>-0.85007069274996383</v>
      </c>
      <c r="G16" s="6">
        <v>-0.26474215464181938</v>
      </c>
      <c r="H16" s="6">
        <v>0.66747188370633526</v>
      </c>
      <c r="I16" s="6">
        <v>-7.2388783089755798E-2</v>
      </c>
      <c r="J16" s="6">
        <v>-0.12815971192110576</v>
      </c>
    </row>
    <row r="17" spans="2:10" x14ac:dyDescent="0.25">
      <c r="B17" s="6">
        <v>2.0537930570332863</v>
      </c>
      <c r="C17" s="6">
        <v>-0.22234936333429964</v>
      </c>
      <c r="D17" s="6">
        <v>7.0249048205591039E-2</v>
      </c>
      <c r="E17" s="6">
        <v>-0.2361368760698114</v>
      </c>
      <c r="F17" s="6">
        <v>-1.4787779793792337</v>
      </c>
      <c r="G17" s="6">
        <v>-0.21700834400587393</v>
      </c>
      <c r="H17" s="6">
        <v>0.84841597011813563</v>
      </c>
      <c r="I17" s="6">
        <v>-1.2587130701738205</v>
      </c>
      <c r="J17" s="6">
        <v>6.238555061141756E-2</v>
      </c>
    </row>
    <row r="18" spans="2:10" x14ac:dyDescent="0.25">
      <c r="B18" s="6">
        <v>-0.55206951347509603</v>
      </c>
      <c r="C18" s="6">
        <v>-9.2344364688908664E-2</v>
      </c>
      <c r="D18" s="6">
        <v>3.4891546896696486</v>
      </c>
      <c r="E18" s="6">
        <v>0.20852151805515004</v>
      </c>
      <c r="F18" s="6">
        <v>-5.4051062651310557</v>
      </c>
      <c r="G18" s="6">
        <v>-0.63747868758031989</v>
      </c>
      <c r="H18" s="6">
        <v>-0.61229348923275073</v>
      </c>
      <c r="I18" s="6">
        <v>-2.2817276785450877</v>
      </c>
      <c r="J18" s="6">
        <v>0.33149053743783419</v>
      </c>
    </row>
    <row r="19" spans="2:10" x14ac:dyDescent="0.25">
      <c r="B19" s="6">
        <v>-0.26006596927985859</v>
      </c>
      <c r="C19" s="6">
        <v>0.20732933015553939</v>
      </c>
      <c r="D19" s="6">
        <v>-1.0338737072483466</v>
      </c>
      <c r="E19" s="6">
        <v>0.16868191314359279</v>
      </c>
      <c r="F19" s="6">
        <v>0.46450375994679238</v>
      </c>
      <c r="G19" s="6">
        <v>2.7733447877656956</v>
      </c>
      <c r="H19" s="6">
        <v>0.55081114239309548</v>
      </c>
      <c r="I19" s="6">
        <v>9.0562992322275164</v>
      </c>
      <c r="J19" s="6">
        <v>-0.17123043704392502</v>
      </c>
    </row>
    <row r="20" spans="2:10" x14ac:dyDescent="0.25">
      <c r="B20" s="6">
        <v>-1.5466254176949319</v>
      </c>
      <c r="C20" s="6">
        <v>0.28312772210673692</v>
      </c>
      <c r="D20" s="6">
        <v>-11.89646985425604</v>
      </c>
      <c r="E20" s="6">
        <v>-0.50607174344685457</v>
      </c>
      <c r="F20" s="6">
        <v>-0.46140761604165553</v>
      </c>
      <c r="G20" s="6">
        <v>-0.3486462062548194</v>
      </c>
      <c r="H20" s="6">
        <v>-0.53080808836781679</v>
      </c>
      <c r="I20" s="6">
        <v>-0.43799273504281799</v>
      </c>
      <c r="J20" s="6">
        <v>7.8516683992131284E-2</v>
      </c>
    </row>
    <row r="21" spans="2:10" x14ac:dyDescent="0.25">
      <c r="B21" s="6">
        <v>-3.6908852863994728</v>
      </c>
      <c r="C21" s="6">
        <v>-0.18514922410095572</v>
      </c>
      <c r="D21" s="6">
        <v>1.8561775535241895E-2</v>
      </c>
      <c r="E21" s="6">
        <v>0.85588790931989922</v>
      </c>
      <c r="F21" s="6">
        <v>0.88062413489151359</v>
      </c>
      <c r="G21" s="6">
        <v>-1.2147724186805865E-2</v>
      </c>
      <c r="H21" s="6">
        <v>0.41330183563328998</v>
      </c>
      <c r="I21" s="6">
        <v>0.10028097003690356</v>
      </c>
      <c r="J21" s="6">
        <v>0.2754861473299714</v>
      </c>
    </row>
    <row r="22" spans="2:10" x14ac:dyDescent="0.25">
      <c r="B22" s="6">
        <v>0.16137462753782897</v>
      </c>
      <c r="C22" s="6">
        <v>-0.20296878892292439</v>
      </c>
      <c r="D22" s="6">
        <v>1.5620078015714216</v>
      </c>
      <c r="E22" s="6">
        <v>-0.71197782757764438</v>
      </c>
      <c r="F22" s="6">
        <v>-0.37417224052444181</v>
      </c>
      <c r="G22" s="6">
        <v>0.5162685372079755</v>
      </c>
      <c r="H22" s="6">
        <v>0.87039465308724751</v>
      </c>
      <c r="I22" s="6">
        <v>0.17459335765739115</v>
      </c>
      <c r="J22" s="6">
        <v>-0.42006855038092111</v>
      </c>
    </row>
    <row r="23" spans="2:10" x14ac:dyDescent="0.25">
      <c r="B23" s="6">
        <v>-0.37667913594611208</v>
      </c>
      <c r="C23" s="6">
        <v>0.2518774673497805</v>
      </c>
      <c r="D23" s="6">
        <v>-0.57197298918904749</v>
      </c>
      <c r="E23" s="6">
        <v>2.5344077350066243</v>
      </c>
      <c r="F23" s="6">
        <v>8.0064920654821389E-2</v>
      </c>
      <c r="G23" s="6">
        <v>-0.54595345346182922</v>
      </c>
      <c r="H23" s="6">
        <v>-1.1019324452861194</v>
      </c>
      <c r="I23" s="6">
        <v>-0.33246660242019721</v>
      </c>
      <c r="J23" s="6">
        <v>-1.4346709811848673E-2</v>
      </c>
    </row>
    <row r="24" spans="2:10" x14ac:dyDescent="0.25">
      <c r="B24" s="6">
        <v>0.23530160256680246</v>
      </c>
      <c r="C24" s="6">
        <v>-0.10009743387547747</v>
      </c>
      <c r="D24" s="6">
        <v>-1.2234986065696902</v>
      </c>
      <c r="E24" s="6">
        <v>0.25929714721534808</v>
      </c>
      <c r="F24" s="6">
        <v>-1.0245816587941929</v>
      </c>
      <c r="G24" s="6">
        <v>-0.24414689270491524</v>
      </c>
      <c r="H24" s="6">
        <v>-3.0808119111257124</v>
      </c>
      <c r="I24" s="6">
        <v>-0.3788441628538895</v>
      </c>
      <c r="J24" s="6">
        <v>0.80671531070270608</v>
      </c>
    </row>
    <row r="25" spans="2:10" x14ac:dyDescent="0.25">
      <c r="B25" s="6">
        <v>-0.54178264991711078</v>
      </c>
      <c r="C25" s="6">
        <v>0.28793925990319141</v>
      </c>
      <c r="D25" s="6">
        <v>-8.2086838133372861</v>
      </c>
      <c r="E25" s="6">
        <v>-0.50118072930427204</v>
      </c>
      <c r="F25" s="6">
        <v>-132.49812641666213</v>
      </c>
      <c r="G25" s="6">
        <v>2.4646265032860892</v>
      </c>
      <c r="H25" s="6">
        <v>3.6663464988285224</v>
      </c>
      <c r="I25" s="6">
        <v>-9.2467425429314909E-2</v>
      </c>
      <c r="J25" s="6">
        <v>-0.51459946013877111</v>
      </c>
    </row>
    <row r="26" spans="2:10" x14ac:dyDescent="0.25">
      <c r="B26" s="6">
        <v>2.4004298848946166</v>
      </c>
      <c r="C26" s="6">
        <v>-0.3891344845765044</v>
      </c>
      <c r="D26" s="6">
        <v>-0.98575655226671011</v>
      </c>
      <c r="E26" s="6">
        <v>0.33383822645517752</v>
      </c>
      <c r="F26" s="6">
        <v>-0.1874926755470889</v>
      </c>
      <c r="G26" s="6">
        <v>-0.5413893659909309</v>
      </c>
      <c r="H26" s="6">
        <v>-0.12073718560730595</v>
      </c>
      <c r="I26" s="6">
        <v>-7.6856480027020155E-2</v>
      </c>
      <c r="J26" s="6">
        <v>1.5961940171128732</v>
      </c>
    </row>
    <row r="27" spans="2:10" x14ac:dyDescent="0.25">
      <c r="B27" s="6">
        <v>-0.51054295141980377</v>
      </c>
      <c r="C27" s="6">
        <v>0.62199321655594342</v>
      </c>
      <c r="D27" s="6">
        <v>96.744991650311945</v>
      </c>
      <c r="E27" s="6">
        <v>4.1885886554883248E-2</v>
      </c>
      <c r="F27" s="6">
        <v>-1.7445735632746826</v>
      </c>
      <c r="G27" s="6">
        <v>0.26036146308332669</v>
      </c>
      <c r="H27" s="6">
        <v>6.4174535133457972E-2</v>
      </c>
      <c r="I27" s="6">
        <v>-0.87019409981483697</v>
      </c>
      <c r="J27" s="6">
        <v>-0.48050350596761393</v>
      </c>
    </row>
    <row r="28" spans="2:10" x14ac:dyDescent="0.25">
      <c r="B28" s="6">
        <v>8.8544783074368069E-2</v>
      </c>
      <c r="C28" s="6">
        <v>-0.4636241361527968</v>
      </c>
      <c r="D28" s="6">
        <v>-0.54952449550863425</v>
      </c>
      <c r="E28" s="6">
        <v>5.4861855229236957E-2</v>
      </c>
      <c r="F28" s="6">
        <v>-1.5097913127399252</v>
      </c>
      <c r="G28" s="6">
        <v>-0.12146123296507391</v>
      </c>
      <c r="H28" s="6">
        <v>-0.73273945582600175</v>
      </c>
      <c r="I28" s="6">
        <v>4.2777926365785035</v>
      </c>
      <c r="J28" s="6">
        <v>0.13370014418318041</v>
      </c>
    </row>
    <row r="29" spans="2:10" x14ac:dyDescent="0.25">
      <c r="B29" s="6">
        <v>-0.14143230185509606</v>
      </c>
      <c r="C29" s="6">
        <v>0.59809087982163567</v>
      </c>
      <c r="D29" s="6">
        <v>5.9956724732509473E-2</v>
      </c>
      <c r="E29" s="6">
        <v>6.6466380167029715E-2</v>
      </c>
      <c r="F29" s="6">
        <v>1.989866470575814</v>
      </c>
      <c r="G29" s="6">
        <v>0.14578849821910289</v>
      </c>
      <c r="H29" s="6">
        <v>1.743441144533872</v>
      </c>
      <c r="I29" s="6">
        <v>2.0322801483820334</v>
      </c>
      <c r="J29" s="6">
        <v>-7.5929396983350467E-2</v>
      </c>
    </row>
    <row r="30" spans="2:10" x14ac:dyDescent="0.25">
      <c r="B30" s="6">
        <v>-0.21253790397568451</v>
      </c>
      <c r="C30" s="6">
        <v>7.7314616843089337E-2</v>
      </c>
      <c r="D30" s="6">
        <v>0.50125980751083177</v>
      </c>
      <c r="E30" s="6">
        <v>-0.2010416634526084</v>
      </c>
      <c r="F30" s="6">
        <v>-0.32667710236805414</v>
      </c>
      <c r="G30" s="6">
        <v>0.25754622970533658</v>
      </c>
      <c r="H30" s="6">
        <v>-0.19129025340575531</v>
      </c>
      <c r="I30" s="6">
        <v>-1.0693229858970024</v>
      </c>
      <c r="J30" s="6">
        <v>0.4549002253555734</v>
      </c>
    </row>
    <row r="31" spans="2:10" x14ac:dyDescent="0.25">
      <c r="B31" s="6">
        <v>1.4654689130818452</v>
      </c>
      <c r="C31" s="6">
        <v>-0.19846852866694945</v>
      </c>
      <c r="D31" s="6">
        <v>5.5385369170920191E-2</v>
      </c>
      <c r="E31" s="6">
        <v>0.46326369043021554</v>
      </c>
      <c r="F31" s="6">
        <v>-0.54640403012743222</v>
      </c>
      <c r="G31" s="6">
        <v>0.13888556576893252</v>
      </c>
      <c r="H31" s="6">
        <v>0.49843969647381337</v>
      </c>
      <c r="I31" s="6">
        <v>-7.5022239380722402</v>
      </c>
      <c r="J31" s="6">
        <v>-0.40122209514815071</v>
      </c>
    </row>
    <row r="32" spans="2:10" x14ac:dyDescent="0.25">
      <c r="B32" s="6">
        <v>-0.33306204997910066</v>
      </c>
      <c r="C32" s="6">
        <v>-0.11250233428856654</v>
      </c>
      <c r="D32" s="6">
        <v>-0.16008930859673814</v>
      </c>
      <c r="E32" s="6">
        <v>-0.29448544791137443</v>
      </c>
      <c r="F32" s="6">
        <v>-1.444583776286668</v>
      </c>
      <c r="G32" s="6">
        <v>-0.30812711176867125</v>
      </c>
      <c r="H32" s="6">
        <v>-0.76927031334448959</v>
      </c>
      <c r="I32" s="6">
        <v>2.4095952071647671</v>
      </c>
      <c r="J32" s="6">
        <v>-8.8307673658842512E-2</v>
      </c>
    </row>
    <row r="33" spans="2:10" x14ac:dyDescent="0.25">
      <c r="B33" s="6">
        <v>-0.58480513458714967</v>
      </c>
      <c r="C33" s="6">
        <v>0.60530714139128672</v>
      </c>
      <c r="D33" s="6">
        <v>-7.5098675970995218E-2</v>
      </c>
      <c r="E33" s="6">
        <v>-0.15581310178862082</v>
      </c>
      <c r="F33" s="6">
        <v>-5.3736237856238702</v>
      </c>
      <c r="G33" s="6">
        <v>8.6884450996247406E-2</v>
      </c>
      <c r="H33" s="6">
        <v>5.1863777807203535</v>
      </c>
      <c r="I33" s="6">
        <v>0.40041643593353859</v>
      </c>
      <c r="J33" s="6">
        <v>0.62493225955731979</v>
      </c>
    </row>
    <row r="34" spans="2:10" x14ac:dyDescent="0.25">
      <c r="B34" s="6">
        <v>2.7074867116949757</v>
      </c>
      <c r="C34" s="6">
        <v>0.10283124784171609</v>
      </c>
      <c r="D34" s="6">
        <v>0.12439317188816598</v>
      </c>
      <c r="E34" s="6">
        <v>0.83432558102435395</v>
      </c>
      <c r="F34" s="6">
        <v>-0.71662967389979393</v>
      </c>
      <c r="G34" s="6">
        <v>5.1364898526103896E-2</v>
      </c>
      <c r="H34" s="6">
        <v>-3.2636520176485107E-2</v>
      </c>
      <c r="I34" s="6">
        <v>-0.37715691365066073</v>
      </c>
      <c r="J34" s="6">
        <v>0.15353963754419742</v>
      </c>
    </row>
    <row r="35" spans="2:10" x14ac:dyDescent="0.25">
      <c r="B35" s="6">
        <v>-0.25047954347815837</v>
      </c>
      <c r="C35" s="6">
        <v>-0.3655301679700878</v>
      </c>
      <c r="D35" s="6">
        <v>-0.19841452357438333</v>
      </c>
      <c r="E35" s="6">
        <v>-0.59196014157432952</v>
      </c>
      <c r="F35" s="6">
        <v>1.2163236115633891</v>
      </c>
      <c r="G35" s="6">
        <v>0.14019423511878218</v>
      </c>
      <c r="H35" s="6">
        <v>-0.38312416339092531</v>
      </c>
      <c r="I35" s="6">
        <v>-7.1783652676669835E-2</v>
      </c>
      <c r="J35" s="6">
        <v>-0.22048635309424533</v>
      </c>
    </row>
    <row r="36" spans="2:10" x14ac:dyDescent="0.25">
      <c r="B36" s="6">
        <v>-1.691052434232854E-2</v>
      </c>
      <c r="C36" s="6">
        <v>0.37572369300476727</v>
      </c>
      <c r="D36" s="6">
        <v>0.19577229717542663</v>
      </c>
      <c r="E36" s="6">
        <v>0.54683104991471598</v>
      </c>
      <c r="F36" s="6">
        <v>0.55308434498632753</v>
      </c>
      <c r="G36" s="6">
        <v>-0.11251225944743701</v>
      </c>
      <c r="H36" s="6">
        <v>-0.13616019682808941</v>
      </c>
      <c r="I36" s="6">
        <v>-0.35287276547946683</v>
      </c>
      <c r="J36" s="6">
        <v>-0.33149563685026112</v>
      </c>
    </row>
    <row r="37" spans="2:10" x14ac:dyDescent="0.25">
      <c r="B37" s="6">
        <v>-0.60654664953308046</v>
      </c>
      <c r="C37" s="6">
        <v>0.18127428289394945</v>
      </c>
      <c r="D37" s="6">
        <v>0.33255031000355828</v>
      </c>
      <c r="E37" s="6">
        <v>7.3786730314939555E-2</v>
      </c>
      <c r="F37" s="6">
        <v>-0.5622066671721988</v>
      </c>
      <c r="G37" s="6">
        <v>-0.25256954293703754</v>
      </c>
      <c r="H37" s="6">
        <v>1.2905468473655337</v>
      </c>
      <c r="I37" s="6">
        <v>0.81538371318786251</v>
      </c>
      <c r="J37" s="6">
        <v>0.17875233211116803</v>
      </c>
    </row>
    <row r="38" spans="2:10" x14ac:dyDescent="0.25">
      <c r="B38" s="6">
        <v>3.8967938899936181</v>
      </c>
      <c r="C38" s="6">
        <v>-0.16989807549944036</v>
      </c>
      <c r="D38" s="6">
        <v>-0.2575193979088371</v>
      </c>
      <c r="E38" s="6">
        <v>-0.40968584987777468</v>
      </c>
      <c r="F38" s="6">
        <v>1.2505668753034276</v>
      </c>
      <c r="G38" s="6">
        <v>0.43122546014638119</v>
      </c>
      <c r="H38" s="6">
        <v>-0.28333105040775841</v>
      </c>
      <c r="I38" s="6">
        <v>-0.20655590453639064</v>
      </c>
      <c r="J38" s="6">
        <v>-0.20294248415380653</v>
      </c>
    </row>
    <row r="39" spans="2:10" x14ac:dyDescent="0.25">
      <c r="B39" s="6">
        <v>-0.16181032167268286</v>
      </c>
      <c r="C39" s="6">
        <v>-0.38282332990119483</v>
      </c>
      <c r="D39" s="6">
        <v>-1.0762310303011453</v>
      </c>
      <c r="E39" s="6">
        <v>0.60857092308426197</v>
      </c>
      <c r="F39" s="6">
        <v>0.99309773518689348</v>
      </c>
      <c r="G39" s="6">
        <v>1.5662231229254132E-2</v>
      </c>
      <c r="H39" s="6">
        <v>0.43769667737152462</v>
      </c>
      <c r="I39" s="6">
        <v>0.3592360685274546</v>
      </c>
      <c r="J39" s="6">
        <v>0.42229909706355384</v>
      </c>
    </row>
    <row r="40" spans="2:10" x14ac:dyDescent="0.25">
      <c r="B40" s="6">
        <v>-0.83403563938286829</v>
      </c>
      <c r="C40" s="6">
        <v>0.57727666155933299</v>
      </c>
      <c r="D40" s="6">
        <v>6.1813856198691868</v>
      </c>
      <c r="E40" s="6">
        <v>0.16947963417032916</v>
      </c>
      <c r="F40" s="6">
        <v>-0.68558976411037187</v>
      </c>
      <c r="G40" s="6">
        <v>0.3241707954900071</v>
      </c>
      <c r="H40" s="6">
        <v>-0.51306837137983685</v>
      </c>
      <c r="I40" s="6">
        <v>-0.52577625667244121</v>
      </c>
      <c r="J40" s="6">
        <v>0.32966625069139288</v>
      </c>
    </row>
    <row r="41" spans="2:10" x14ac:dyDescent="0.25">
      <c r="B41" s="6">
        <v>5.3303016062615098</v>
      </c>
      <c r="C41" s="6">
        <v>-0.2328241061814868</v>
      </c>
      <c r="D41" s="6">
        <v>-1.5321174536790632</v>
      </c>
      <c r="E41" s="6">
        <v>-0.54427739586533097</v>
      </c>
      <c r="F41" s="6">
        <v>0.51992218489798392</v>
      </c>
      <c r="G41" s="6">
        <v>-0.56493566233668391</v>
      </c>
      <c r="H41" s="6">
        <v>-2.2503769953502128E-2</v>
      </c>
      <c r="I41" s="6">
        <v>0.28988736681164068</v>
      </c>
      <c r="J41" s="6">
        <v>-7.0023220944755618E-2</v>
      </c>
    </row>
    <row r="42" spans="2:10" x14ac:dyDescent="0.25">
      <c r="B42" s="6">
        <v>-0.6506575424834643</v>
      </c>
      <c r="C42" s="6">
        <v>0.33931203942484328</v>
      </c>
      <c r="D42" s="6">
        <v>2.7414736773744446</v>
      </c>
      <c r="E42" s="6">
        <v>1.0014995217589131</v>
      </c>
      <c r="F42" s="6">
        <v>0.68042755151725021</v>
      </c>
      <c r="G42" s="6">
        <v>-0.59353630724811079</v>
      </c>
      <c r="H42" s="6">
        <v>0.70924110111750249</v>
      </c>
      <c r="I42" s="6">
        <v>0.37955552395496317</v>
      </c>
      <c r="J42" s="6">
        <v>-0.24049312444528068</v>
      </c>
    </row>
    <row r="43" spans="2:10" x14ac:dyDescent="0.25">
      <c r="B43" s="6">
        <v>0.57868792365131527</v>
      </c>
      <c r="C43" s="6">
        <v>-0.19936507196502382</v>
      </c>
      <c r="D43" s="6">
        <v>-0.49725826480794305</v>
      </c>
      <c r="E43" s="6">
        <v>0.20579117929718854</v>
      </c>
      <c r="F43" s="6">
        <v>-0.30573403141575045</v>
      </c>
      <c r="G43" s="6">
        <v>0.72404032092932458</v>
      </c>
      <c r="H43" s="6">
        <v>-1.0025821074884758</v>
      </c>
      <c r="I43" s="6">
        <v>-0.30202128430874281</v>
      </c>
      <c r="J43" s="6">
        <v>0.34498109431614049</v>
      </c>
    </row>
    <row r="44" spans="2:10" x14ac:dyDescent="0.25">
      <c r="B44" s="6">
        <v>0.32828524353473471</v>
      </c>
      <c r="C44" s="6">
        <v>9.3804282159978783E-2</v>
      </c>
      <c r="D44" s="6">
        <v>-1.0682419567206392</v>
      </c>
      <c r="E44" s="6">
        <v>-0.63304954504569977</v>
      </c>
      <c r="F44" s="6">
        <v>-0.8602381044259072</v>
      </c>
      <c r="G44" s="6">
        <v>0.12162945915208202</v>
      </c>
      <c r="H44" s="6">
        <v>-119.0042524699458</v>
      </c>
      <c r="I44" s="6">
        <v>7.437569694027775E-2</v>
      </c>
      <c r="J44" s="6">
        <v>-0.32673949871460861</v>
      </c>
    </row>
    <row r="45" spans="2:10" x14ac:dyDescent="0.25">
      <c r="B45" s="6">
        <v>-1.1246374416396956</v>
      </c>
      <c r="C45" s="6">
        <v>-9.6460778350059423E-2</v>
      </c>
      <c r="D45" s="6">
        <v>-32.271638288754687</v>
      </c>
      <c r="E45" s="6">
        <v>1.6367151679517722</v>
      </c>
      <c r="F45" s="6">
        <v>10.097735761902278</v>
      </c>
      <c r="G45" s="6">
        <v>1.3811657292262967</v>
      </c>
      <c r="H45" s="6">
        <v>2.3668260363529945</v>
      </c>
      <c r="I45" s="6">
        <v>0.98881219917696084</v>
      </c>
      <c r="J45" s="6">
        <v>0.41521252911110307</v>
      </c>
    </row>
    <row r="46" spans="2:10" x14ac:dyDescent="0.25">
      <c r="B46" s="6">
        <v>-12.340446004704733</v>
      </c>
      <c r="C46" s="6">
        <v>-6.9908966021577243E-2</v>
      </c>
      <c r="D46" s="6">
        <v>0.29648040600459469</v>
      </c>
      <c r="E46" s="6">
        <v>-8.1287381756089294E-2</v>
      </c>
      <c r="F46" s="6">
        <v>-0.71258421504482661</v>
      </c>
      <c r="G46" s="6">
        <v>-0.21437604832918852</v>
      </c>
      <c r="H46" s="6">
        <v>-0.367349422253682</v>
      </c>
      <c r="I46" s="6">
        <v>-0.6979387099179658</v>
      </c>
      <c r="J46" s="6">
        <v>0.44284254223565545</v>
      </c>
    </row>
    <row r="47" spans="2:10" x14ac:dyDescent="0.25">
      <c r="B47" s="6">
        <v>-0.79201145458903055</v>
      </c>
      <c r="C47" s="6">
        <v>-0.12616709464989145</v>
      </c>
      <c r="D47" s="6">
        <v>0.28504189707502148</v>
      </c>
      <c r="E47" s="6">
        <v>-0.44805036187584457</v>
      </c>
      <c r="F47" s="6">
        <v>1.5211214394492523</v>
      </c>
      <c r="G47" s="6">
        <v>0.52961839470641825</v>
      </c>
      <c r="H47" s="6">
        <v>-0.21312094164317616</v>
      </c>
      <c r="I47" s="6">
        <v>0.34282613972151993</v>
      </c>
      <c r="J47" s="6">
        <v>-0.13111809942430111</v>
      </c>
    </row>
    <row r="48" spans="2:10" x14ac:dyDescent="0.25">
      <c r="B48" s="6">
        <v>0.1691515791899747</v>
      </c>
      <c r="C48" s="6">
        <v>0.14559408621638112</v>
      </c>
      <c r="D48" s="6">
        <v>-0.57836486155174716</v>
      </c>
      <c r="E48" s="6">
        <v>0.8806674812001003</v>
      </c>
      <c r="F48" s="6">
        <v>-0.79088444627193222</v>
      </c>
      <c r="G48" s="6">
        <v>-0.85681598648254631</v>
      </c>
      <c r="H48" s="6">
        <v>0.80412248409140852</v>
      </c>
      <c r="I48" s="6">
        <v>0.79841213825938662</v>
      </c>
      <c r="J48" s="6">
        <v>-0.43371280603811446</v>
      </c>
    </row>
    <row r="49" spans="2:10" x14ac:dyDescent="0.25">
      <c r="B49" s="6">
        <v>2.0342508099221219</v>
      </c>
      <c r="C49" s="6">
        <v>4.7083002584262956E-2</v>
      </c>
      <c r="D49" s="6">
        <v>0.79163755183164419</v>
      </c>
      <c r="E49" s="6">
        <v>-0.52076059284440757</v>
      </c>
      <c r="F49" s="6">
        <v>2.3738311260914919</v>
      </c>
      <c r="G49" s="6">
        <v>5.5150705867794576</v>
      </c>
      <c r="H49" s="6">
        <v>-0.34568080895734105</v>
      </c>
      <c r="I49" s="6">
        <v>-0.25143250852910354</v>
      </c>
      <c r="J49" s="6">
        <v>1.2423418834819588</v>
      </c>
    </row>
    <row r="50" spans="2:10" x14ac:dyDescent="0.25">
      <c r="B50" s="6">
        <v>-0.93819691455095433</v>
      </c>
      <c r="C50" s="6">
        <v>-4.5922613850017162E-2</v>
      </c>
      <c r="D50" s="6">
        <v>-0.73814384767393515</v>
      </c>
      <c r="E50" s="6">
        <v>0.70475230038371628</v>
      </c>
      <c r="F50" s="6">
        <v>-0.11415868732898245</v>
      </c>
      <c r="G50" s="6">
        <v>-0.32151218869899439</v>
      </c>
      <c r="H50" s="6">
        <v>0.35920915088435301</v>
      </c>
      <c r="I50" s="6">
        <v>-0.43390227371665285</v>
      </c>
      <c r="J50" s="6">
        <v>-0.40764745808433828</v>
      </c>
    </row>
    <row r="51" spans="2:10" x14ac:dyDescent="0.25">
      <c r="B51" s="6">
        <v>4.7522948255176267</v>
      </c>
      <c r="C51" s="6">
        <v>-0.25906924470274689</v>
      </c>
      <c r="D51" s="6">
        <v>1.6119233201565348</v>
      </c>
      <c r="E51" s="6">
        <v>-0.38904921003015863</v>
      </c>
      <c r="F51" s="6">
        <v>0.15898567451003986</v>
      </c>
      <c r="G51" s="6">
        <v>2.8905743426819751E-2</v>
      </c>
      <c r="H51" s="6">
        <v>0.23510619801500351</v>
      </c>
      <c r="I51" s="6">
        <v>2.6171727944805627</v>
      </c>
      <c r="J51" s="6">
        <v>3.8944014835548997E-2</v>
      </c>
    </row>
    <row r="52" spans="2:10" x14ac:dyDescent="0.25">
      <c r="B52" s="6">
        <v>-0.43072796833610733</v>
      </c>
      <c r="C52" s="6">
        <v>0.60887549228839855</v>
      </c>
      <c r="D52" s="6">
        <v>-0.7917890942564777</v>
      </c>
      <c r="E52" s="6">
        <v>0.4365721390134415</v>
      </c>
      <c r="F52" s="6">
        <v>-1.9520663683171455</v>
      </c>
      <c r="G52" s="6">
        <v>-0.23363796138963672</v>
      </c>
      <c r="H52" s="6">
        <v>-0.6429019187406847</v>
      </c>
      <c r="I52" s="6">
        <v>-0.14330857561045135</v>
      </c>
      <c r="J52" s="6">
        <v>-0.29112648826206017</v>
      </c>
    </row>
    <row r="53" spans="2:10" x14ac:dyDescent="0.25">
      <c r="B53" s="6">
        <v>1.7900899761207703</v>
      </c>
      <c r="C53" s="6">
        <v>-1.8794822954822973E-2</v>
      </c>
      <c r="D53" s="6">
        <v>1.0104558575080844</v>
      </c>
      <c r="E53" s="6">
        <v>0.4602294707246401</v>
      </c>
      <c r="F53" s="6">
        <v>-1.8942853647740636</v>
      </c>
      <c r="G53" s="6">
        <v>0.41406955906392529</v>
      </c>
      <c r="H53" s="6">
        <v>1.5227022188171071</v>
      </c>
      <c r="I53" s="6">
        <v>-8.5823961690702069E-2</v>
      </c>
      <c r="J53" s="6">
        <v>0.66058636277634386</v>
      </c>
    </row>
    <row r="54" spans="2:10" x14ac:dyDescent="0.25">
      <c r="B54" s="6">
        <v>-0.16763135903729753</v>
      </c>
      <c r="C54" s="6">
        <v>-0.21615619494821753</v>
      </c>
      <c r="D54" s="6">
        <v>2.0728453154948179</v>
      </c>
      <c r="E54" s="6">
        <v>-0.63743991290486379</v>
      </c>
      <c r="F54" s="6">
        <v>-1.3235564685724155</v>
      </c>
      <c r="G54" s="6">
        <v>-4.0176844447820999E-2</v>
      </c>
      <c r="H54" s="6">
        <v>-0.11236720775075419</v>
      </c>
      <c r="I54" s="6">
        <v>-0.3336932908083175</v>
      </c>
      <c r="J54" s="6">
        <v>-0.15919890253736832</v>
      </c>
    </row>
    <row r="55" spans="2:10" x14ac:dyDescent="0.25">
      <c r="B55" s="6">
        <v>-0.73682230326847686</v>
      </c>
      <c r="C55" s="6">
        <v>0.33184213935365237</v>
      </c>
      <c r="D55" s="6">
        <v>-5.3515354545946449E-2</v>
      </c>
      <c r="E55" s="6">
        <v>1.7446476479312121</v>
      </c>
      <c r="F55" s="6">
        <v>0.49363152653797104</v>
      </c>
      <c r="G55" s="6">
        <v>-0.60348532271920841</v>
      </c>
      <c r="H55" s="6">
        <v>-0.37238062121830767</v>
      </c>
      <c r="I55" s="6">
        <v>-2.5968455019253552E-2</v>
      </c>
      <c r="J55" s="6">
        <v>0.17738838295638029</v>
      </c>
    </row>
    <row r="56" spans="2:10" x14ac:dyDescent="0.25">
      <c r="B56" s="6">
        <v>3.6264185604184775</v>
      </c>
      <c r="C56" s="6">
        <v>-0.15056921993639144</v>
      </c>
      <c r="D56" s="6">
        <v>-0.7433315928046561</v>
      </c>
      <c r="E56" s="6">
        <v>7.9506560204190363E-2</v>
      </c>
      <c r="F56" s="6">
        <v>-4.0785020814735544</v>
      </c>
      <c r="G56" s="6">
        <v>1.6451002812954501</v>
      </c>
      <c r="H56" s="6">
        <v>0.76362721452501481</v>
      </c>
      <c r="I56" s="6">
        <v>-0.29545576302645393</v>
      </c>
      <c r="J56" s="6">
        <v>-0.29928938183286702</v>
      </c>
    </row>
    <row r="57" spans="2:10" x14ac:dyDescent="0.25">
      <c r="B57" s="6">
        <v>0.2533856665143121</v>
      </c>
      <c r="C57" s="6">
        <v>1.2261795118542855E-2</v>
      </c>
      <c r="D57" s="6">
        <v>-2.2853280360678903</v>
      </c>
      <c r="E57" s="6">
        <v>-0.50124940594866829</v>
      </c>
      <c r="F57" s="6">
        <v>-0.19527282473066898</v>
      </c>
      <c r="G57" s="6">
        <v>-0.16107162380975487</v>
      </c>
      <c r="H57" s="6">
        <v>-0.44578199472954244</v>
      </c>
      <c r="I57" s="6">
        <v>-0.35137713780165125</v>
      </c>
      <c r="J57" s="6">
        <v>0.20962590466185027</v>
      </c>
    </row>
    <row r="58" spans="2:10" x14ac:dyDescent="0.25">
      <c r="B58" s="6">
        <v>-4.4237828948205979E-2</v>
      </c>
      <c r="C58" s="6">
        <v>-0.21700825517262495</v>
      </c>
      <c r="D58" s="6">
        <v>-1.7811529547938012</v>
      </c>
      <c r="E58" s="6">
        <v>0.54597818450813651</v>
      </c>
      <c r="F58" s="6">
        <v>0.2544374100273411</v>
      </c>
      <c r="G58" s="6">
        <v>0.11605133957073165</v>
      </c>
      <c r="H58" s="6">
        <v>0.79745860480866371</v>
      </c>
      <c r="I58" s="6">
        <v>0.18886394421851821</v>
      </c>
      <c r="J58" s="6">
        <v>1.3085669693404561E-2</v>
      </c>
    </row>
    <row r="59" spans="2:10" x14ac:dyDescent="0.25">
      <c r="B59" s="6">
        <v>-0.31274236945369033</v>
      </c>
      <c r="C59" s="6">
        <v>0.44407202564477388</v>
      </c>
      <c r="D59" s="6">
        <v>4.4896807569451447</v>
      </c>
      <c r="E59" s="6">
        <v>0.81560349386385622</v>
      </c>
      <c r="F59" s="6">
        <v>0.26963211295303241</v>
      </c>
      <c r="G59" s="6">
        <v>0.36051745091334136</v>
      </c>
      <c r="H59" s="6">
        <v>0.80002475433165421</v>
      </c>
      <c r="I59" s="6">
        <v>2.0367015216477684</v>
      </c>
      <c r="J59" s="6">
        <v>2.3118313433725859E-2</v>
      </c>
    </row>
    <row r="60" spans="2:10" x14ac:dyDescent="0.25">
      <c r="B60" s="6">
        <v>-0.22728038569796388</v>
      </c>
      <c r="C60" s="6">
        <v>0.11585418005509945</v>
      </c>
      <c r="D60" s="6">
        <v>-0.31804641412126833</v>
      </c>
      <c r="E60" s="6">
        <v>-0.3947314079883591</v>
      </c>
      <c r="F60" s="6">
        <v>0.15136625330737924</v>
      </c>
      <c r="G60" s="6">
        <v>-6.2374658936343655E-2</v>
      </c>
      <c r="H60" s="6">
        <v>-0.23944773941882086</v>
      </c>
      <c r="I60" s="6">
        <v>-0.29311240929599086</v>
      </c>
      <c r="J60" s="6">
        <v>0.17370572620862673</v>
      </c>
    </row>
    <row r="61" spans="2:10" x14ac:dyDescent="0.25">
      <c r="B61" s="6">
        <v>1.4763984125460747</v>
      </c>
      <c r="C61" s="6">
        <v>-3.1323396630822127E-2</v>
      </c>
      <c r="D61" s="6">
        <v>-1.0428633768273028</v>
      </c>
      <c r="E61" s="6">
        <v>0.39671778056919471</v>
      </c>
      <c r="F61" s="6">
        <v>-1.3080095512097958</v>
      </c>
      <c r="G61" s="6">
        <v>-0.74107115425381465</v>
      </c>
      <c r="H61" s="6">
        <v>-0.16654366516508179</v>
      </c>
      <c r="I61" s="6">
        <v>-0.21302845741707213</v>
      </c>
      <c r="J61" s="6">
        <v>-0.48726208016883188</v>
      </c>
    </row>
    <row r="62" spans="2:10" x14ac:dyDescent="0.25">
      <c r="B62" s="6">
        <v>0.21589341136192494</v>
      </c>
      <c r="C62" s="6">
        <v>-0.13425029255388654</v>
      </c>
      <c r="D62" s="6">
        <v>-24.376788269489506</v>
      </c>
      <c r="E62" s="6">
        <v>-0.38423374820635003</v>
      </c>
      <c r="F62" s="6">
        <v>-1.8869995317938433</v>
      </c>
      <c r="G62" s="6">
        <v>0.98493987374115666</v>
      </c>
      <c r="H62" s="6">
        <v>-0.60160181527632861</v>
      </c>
      <c r="I62" s="6">
        <v>1.7179019791346186</v>
      </c>
      <c r="J62" s="6">
        <v>0.17015949537188715</v>
      </c>
    </row>
    <row r="63" spans="2:10" x14ac:dyDescent="0.25">
      <c r="B63" s="6">
        <v>-0.82693456970910006</v>
      </c>
      <c r="C63" s="6">
        <v>-1.5777412373563098E-2</v>
      </c>
      <c r="D63" s="6">
        <v>-0.79421223198406166</v>
      </c>
      <c r="E63" s="6">
        <v>2.7172168216855554E-2</v>
      </c>
      <c r="F63" s="6">
        <v>2.0514286710912075</v>
      </c>
      <c r="G63" s="6">
        <v>0.98415330597024908</v>
      </c>
      <c r="H63" s="6">
        <v>0.69947495580169428</v>
      </c>
      <c r="I63" s="6">
        <v>-0.84385623339969507</v>
      </c>
      <c r="J63" s="6">
        <v>0.1995521167797448</v>
      </c>
    </row>
    <row r="64" spans="2:10" x14ac:dyDescent="0.25">
      <c r="B64" s="6">
        <v>4.2539005593119894</v>
      </c>
      <c r="C64" s="6">
        <v>0.33243168409618534</v>
      </c>
      <c r="D64" s="6">
        <v>1.619586625826507</v>
      </c>
      <c r="E64" s="6">
        <v>0.55539159759708079</v>
      </c>
      <c r="F64" s="6">
        <v>-0.22465539810600346</v>
      </c>
      <c r="G64" s="6">
        <v>-0.65076124465685448</v>
      </c>
      <c r="H64" s="6">
        <v>-0.5084017017771042</v>
      </c>
      <c r="I64" s="6">
        <v>3.1678140543111497</v>
      </c>
      <c r="J64" s="6">
        <v>-0.66222102764905677</v>
      </c>
    </row>
    <row r="65" spans="2:10" x14ac:dyDescent="0.25">
      <c r="B65" s="6">
        <v>-0.74378881977214228</v>
      </c>
      <c r="C65" s="6">
        <v>-5.1262328362026197E-2</v>
      </c>
      <c r="D65" s="6">
        <v>-0.78819320767593504</v>
      </c>
      <c r="E65" s="6">
        <v>-0.12171917199110598</v>
      </c>
      <c r="F65" s="6">
        <v>-1.7583697796293167</v>
      </c>
      <c r="G65" s="6">
        <v>1.5489480222900485</v>
      </c>
      <c r="H65" s="6">
        <v>1.0741713811297688</v>
      </c>
      <c r="I65" s="6">
        <v>-0.34307985785412026</v>
      </c>
      <c r="J65" s="6">
        <v>2.7473670038474403</v>
      </c>
    </row>
    <row r="66" spans="2:10" x14ac:dyDescent="0.25">
      <c r="B66" s="6">
        <v>1.0386570632837751</v>
      </c>
      <c r="C66" s="6">
        <v>-0.22734569706739846</v>
      </c>
      <c r="D66" s="6">
        <v>6.554324761989669</v>
      </c>
      <c r="E66" s="6">
        <v>-0.18267795223990427</v>
      </c>
      <c r="F66" s="6">
        <v>-3.3541861427584796</v>
      </c>
      <c r="G66" s="6">
        <v>4.238591836715528E-2</v>
      </c>
      <c r="H66" s="6">
        <v>0.97190185204076884</v>
      </c>
      <c r="I66" s="6">
        <v>0.39727939945835122</v>
      </c>
      <c r="J66" s="6">
        <v>-3.12176899680182E-2</v>
      </c>
    </row>
    <row r="67" spans="2:10" x14ac:dyDescent="0.25">
      <c r="B67" s="6">
        <v>8.3546400780787664E-2</v>
      </c>
      <c r="C67" s="6">
        <v>-7.3623203828111827E-2</v>
      </c>
      <c r="D67" s="6">
        <v>0.64857334367329667</v>
      </c>
      <c r="E67" s="6">
        <v>-0.32248083507396802</v>
      </c>
      <c r="F67" s="6">
        <v>-0.51929448895483143</v>
      </c>
      <c r="G67" s="6">
        <v>-0.29972325310273307</v>
      </c>
      <c r="H67" s="6">
        <v>-0.90756383447982025</v>
      </c>
      <c r="I67" s="6">
        <v>0.38553762475222325</v>
      </c>
      <c r="J67" s="6">
        <v>-0.32668441381247143</v>
      </c>
    </row>
    <row r="68" spans="2:10" x14ac:dyDescent="0.25">
      <c r="B68" s="6">
        <v>0.66614395770487167</v>
      </c>
      <c r="C68" s="6">
        <v>-0.14508509174862608</v>
      </c>
      <c r="D68" s="6">
        <v>-1.1411342779708307</v>
      </c>
      <c r="E68" s="6">
        <v>0.17483110289166146</v>
      </c>
      <c r="F68" s="6">
        <v>-1.0602962014312387</v>
      </c>
      <c r="G68" s="6">
        <v>0.13755849298070555</v>
      </c>
      <c r="H68" s="6">
        <v>5.3535024708095023</v>
      </c>
      <c r="I68" s="6">
        <v>-0.55641126946819464</v>
      </c>
      <c r="J68" s="6">
        <v>0.72879456536041021</v>
      </c>
    </row>
    <row r="69" spans="2:10" x14ac:dyDescent="0.25">
      <c r="B69" s="6">
        <v>-0.55383165149408409</v>
      </c>
      <c r="C69" s="6">
        <v>-4.4236018681223675E-3</v>
      </c>
      <c r="D69" s="6">
        <v>-0.41986549850515753</v>
      </c>
      <c r="E69" s="6">
        <v>-0.37533610545035062</v>
      </c>
      <c r="F69" s="6">
        <v>-22.713073104638074</v>
      </c>
      <c r="G69" s="6">
        <v>-3.0439404153497013E-2</v>
      </c>
      <c r="H69" s="6">
        <v>-0.21202888901189684</v>
      </c>
      <c r="I69" s="6">
        <v>-0.38261691615985166</v>
      </c>
      <c r="J69" s="6">
        <v>-0.12385000392800312</v>
      </c>
    </row>
    <row r="70" spans="2:10" x14ac:dyDescent="0.25">
      <c r="B70" s="6">
        <v>0.21081343370609995</v>
      </c>
      <c r="C70" s="6">
        <v>0.10398040165760648</v>
      </c>
      <c r="D70" s="6">
        <v>-8.4088760368140711</v>
      </c>
      <c r="E70" s="6">
        <v>0.53438970122509089</v>
      </c>
      <c r="F70" s="6">
        <v>-0.6933482350850465</v>
      </c>
      <c r="G70" s="6">
        <v>7.9557391984649145E-2</v>
      </c>
      <c r="H70" s="6">
        <v>9.8401017086214335E-2</v>
      </c>
      <c r="I70" s="6">
        <v>1.2431754636912267</v>
      </c>
      <c r="J70" s="6">
        <v>-0.32425208910315956</v>
      </c>
    </row>
    <row r="71" spans="2:10" x14ac:dyDescent="0.25">
      <c r="B71" s="6">
        <v>-0.20935997779962617</v>
      </c>
      <c r="C71" s="6">
        <v>-0.28300386543380296</v>
      </c>
      <c r="D71" s="6">
        <v>-0.70538697079703705</v>
      </c>
      <c r="E71" s="6">
        <v>0.27262122751681162</v>
      </c>
      <c r="F71" s="6">
        <v>-0.32070941461499558</v>
      </c>
      <c r="G71" s="6">
        <v>2.7882641207131794E-2</v>
      </c>
      <c r="H71" s="6">
        <v>-0.53841007405986252</v>
      </c>
      <c r="I71" s="6">
        <v>0.15269088760950128</v>
      </c>
      <c r="J71" s="6">
        <v>-1.7155201694754256E-2</v>
      </c>
    </row>
    <row r="72" spans="2:10" x14ac:dyDescent="0.25">
      <c r="B72" s="6">
        <v>-0.88088475786180187</v>
      </c>
      <c r="C72" s="6">
        <v>0.92235485996636046</v>
      </c>
      <c r="D72" s="6">
        <v>2.0638904903114073</v>
      </c>
      <c r="E72" s="6">
        <v>2.6214698819981633E-2</v>
      </c>
      <c r="F72" s="6">
        <v>0.67642059124163534</v>
      </c>
      <c r="G72" s="6">
        <v>-0.25603107271205761</v>
      </c>
      <c r="H72" s="6">
        <v>0.31521925914844845</v>
      </c>
      <c r="I72" s="6">
        <v>-0.73633994813840342</v>
      </c>
      <c r="J72" s="6">
        <v>9.9193753307885782E-2</v>
      </c>
    </row>
    <row r="73" spans="2:10" x14ac:dyDescent="0.25">
      <c r="B73" s="6">
        <v>20.419999063313732</v>
      </c>
      <c r="C73" s="6">
        <v>-0.15625936028708279</v>
      </c>
      <c r="D73" s="6">
        <v>0.41366084713591156</v>
      </c>
      <c r="E73" s="6">
        <v>-0.20494016267970702</v>
      </c>
      <c r="F73" s="6">
        <v>2.0098024727609021</v>
      </c>
      <c r="G73" s="6">
        <v>-1.7471054365934147E-2</v>
      </c>
      <c r="H73" s="6">
        <v>1.0113799766931348</v>
      </c>
      <c r="I73" s="6">
        <v>0.53023607007682061</v>
      </c>
      <c r="J73" s="6">
        <v>4.9129383416137609E-2</v>
      </c>
    </row>
    <row r="74" spans="2:10" x14ac:dyDescent="0.25">
      <c r="B74" s="6">
        <v>-0.60817069966905513</v>
      </c>
      <c r="C74" s="6">
        <v>-4.8442193995390924E-2</v>
      </c>
      <c r="D74" s="6">
        <v>-0.93373374238575746</v>
      </c>
      <c r="E74" s="6">
        <v>0.3424533022085513</v>
      </c>
      <c r="F74" s="6">
        <v>-0.34979005341421798</v>
      </c>
      <c r="G74" s="6">
        <v>0.86627538892696276</v>
      </c>
      <c r="H74" s="6">
        <v>-0.27975823007095002</v>
      </c>
      <c r="I74" s="6">
        <v>-1.8904046611473242</v>
      </c>
      <c r="J74" s="6">
        <v>-0.42426410957547755</v>
      </c>
    </row>
    <row r="75" spans="2:10" x14ac:dyDescent="0.25">
      <c r="B75" s="6">
        <v>-1.026512835797031</v>
      </c>
      <c r="C75" s="6">
        <v>-0.22777572275167449</v>
      </c>
      <c r="D75" s="6">
        <v>-1.3280523313472752</v>
      </c>
      <c r="E75" s="6">
        <v>-4.1731104603336511E-2</v>
      </c>
      <c r="F75" s="6">
        <v>1.4630612334376771</v>
      </c>
      <c r="G75" s="6">
        <v>0.3017776000071824</v>
      </c>
      <c r="H75" s="6">
        <v>-0.77222193250376081</v>
      </c>
      <c r="I75" s="6">
        <v>-4.3409104338251456</v>
      </c>
      <c r="J75" s="6">
        <v>0.5596662512898295</v>
      </c>
    </row>
    <row r="76" spans="2:10" x14ac:dyDescent="0.25">
      <c r="B76" s="6">
        <v>-54.552724678500816</v>
      </c>
      <c r="C76" s="6">
        <v>0.60370463310729283</v>
      </c>
      <c r="D76" s="6">
        <v>-3.1842926906136499</v>
      </c>
      <c r="E76" s="6">
        <v>0.23985246796880325</v>
      </c>
      <c r="F76" s="6">
        <v>-0.95547933575000688</v>
      </c>
      <c r="G76" s="6">
        <v>-0.68152221461197615</v>
      </c>
      <c r="H76" s="6">
        <v>0.38123803445391707</v>
      </c>
      <c r="I76" s="6">
        <v>-0.3195059698855473</v>
      </c>
      <c r="J76" s="6">
        <v>-1.9560366262028596E-2</v>
      </c>
    </row>
    <row r="77" spans="2:10" x14ac:dyDescent="0.25">
      <c r="B77" s="6">
        <v>5.6051532998826328E-2</v>
      </c>
      <c r="C77" s="6">
        <v>5.0364699047881607E-2</v>
      </c>
      <c r="D77" s="6">
        <v>19.330040251139952</v>
      </c>
      <c r="E77" s="6">
        <v>-4.3052836010005369E-2</v>
      </c>
      <c r="F77" s="6">
        <v>13.029072879361534</v>
      </c>
      <c r="G77" s="6">
        <v>1.0932006288787495</v>
      </c>
      <c r="H77" s="6">
        <v>1.3879436532510625</v>
      </c>
      <c r="I77" s="6">
        <v>0.6186008715501925</v>
      </c>
      <c r="J77" s="6">
        <v>3.6609991528228282E-2</v>
      </c>
    </row>
    <row r="78" spans="2:10" x14ac:dyDescent="0.25">
      <c r="B78" s="6">
        <v>0.98087738504161093</v>
      </c>
      <c r="C78" s="6">
        <v>-0.1516639227575069</v>
      </c>
      <c r="D78" s="6">
        <v>8.0732312940353674E-3</v>
      </c>
      <c r="E78" s="6">
        <v>-0.30113592408620998</v>
      </c>
      <c r="F78" s="6">
        <v>-0.27362207522678533</v>
      </c>
      <c r="G78" s="6">
        <v>-0.48893038471330075</v>
      </c>
      <c r="H78" s="6">
        <v>3.8021213537814999E-2</v>
      </c>
      <c r="I78" s="6">
        <v>-0.76683505212935021</v>
      </c>
      <c r="J78" s="6">
        <v>-0.22120929636940734</v>
      </c>
    </row>
    <row r="79" spans="2:10" x14ac:dyDescent="0.25">
      <c r="B79" s="6">
        <v>-0.42080388049314821</v>
      </c>
      <c r="C79" s="6">
        <v>-0.1513998100353055</v>
      </c>
      <c r="D79" s="6">
        <v>-0.21729197501845401</v>
      </c>
      <c r="E79" s="6">
        <v>-6.8210478366076632E-2</v>
      </c>
      <c r="F79" s="6">
        <v>-0.55240009194717521</v>
      </c>
      <c r="G79" s="6">
        <v>-0.42916609363523789</v>
      </c>
      <c r="H79" s="6">
        <v>2.3908813479485334</v>
      </c>
      <c r="I79" s="6">
        <v>2.8240946044532231</v>
      </c>
      <c r="J79" s="6">
        <v>0.79734671470959828</v>
      </c>
    </row>
    <row r="80" spans="2:10" x14ac:dyDescent="0.25">
      <c r="B80" s="6">
        <v>-0.19621380156798576</v>
      </c>
      <c r="C80" s="6">
        <v>0.20177692769240663</v>
      </c>
      <c r="D80" s="6">
        <v>1.2198260259179006</v>
      </c>
      <c r="E80" s="6">
        <v>-3.5895917224014876E-2</v>
      </c>
      <c r="F80" s="6">
        <v>-1.0772019951977483</v>
      </c>
      <c r="G80" s="6">
        <v>1.0947966063053987</v>
      </c>
      <c r="H80" s="6">
        <v>-0.4205868505540295</v>
      </c>
      <c r="I80" s="6">
        <v>-0.34091273294097263</v>
      </c>
      <c r="J80" s="6">
        <v>-0.19630766259438828</v>
      </c>
    </row>
    <row r="81" spans="2:10" x14ac:dyDescent="0.25">
      <c r="B81" s="6">
        <v>0.42149769708080687</v>
      </c>
      <c r="C81" s="6">
        <v>7.5777411046410115E-2</v>
      </c>
      <c r="D81" s="6">
        <v>-0.79991336964528326</v>
      </c>
      <c r="E81" s="6">
        <v>0.43188574614855119</v>
      </c>
      <c r="F81" s="6">
        <v>-0.39057366955265749</v>
      </c>
      <c r="G81" s="6">
        <v>0.61430435315158705</v>
      </c>
      <c r="H81" s="6">
        <v>-0.32047306006742071</v>
      </c>
      <c r="I81" s="6">
        <v>-0.54802636971761776</v>
      </c>
      <c r="J81" s="6">
        <v>-4.0835556609553125E-2</v>
      </c>
    </row>
    <row r="82" spans="2:10" x14ac:dyDescent="0.25">
      <c r="B82" s="6">
        <v>-0.76593009539990742</v>
      </c>
      <c r="C82" s="6">
        <v>-1.0665765137757527E-3</v>
      </c>
      <c r="D82" s="6">
        <v>0.95170758201453531</v>
      </c>
      <c r="E82" s="6">
        <v>4.8121700950571833E-2</v>
      </c>
      <c r="F82" s="6">
        <v>31.412502845371826</v>
      </c>
      <c r="G82" s="6">
        <v>-0.49725009376343915</v>
      </c>
      <c r="H82" s="6">
        <v>0.23112277677785922</v>
      </c>
      <c r="I82" s="6">
        <v>-1.2378659017758271</v>
      </c>
      <c r="J82" s="6">
        <v>1.4678370188079914E-2</v>
      </c>
    </row>
    <row r="83" spans="2:10" x14ac:dyDescent="0.25">
      <c r="B83" s="6">
        <v>3.5137694666393346</v>
      </c>
      <c r="C83" s="6">
        <v>6.6900675520861254E-4</v>
      </c>
      <c r="D83" s="6">
        <v>-0.47056287254433826</v>
      </c>
      <c r="E83" s="6">
        <v>-0.39425895144970424</v>
      </c>
      <c r="F83" s="6">
        <v>0.37640679756602863</v>
      </c>
      <c r="G83" s="6">
        <v>0.56171171882716775</v>
      </c>
      <c r="H83" s="6">
        <v>-0.83225176880650686</v>
      </c>
      <c r="I83" s="6">
        <v>-9.1146076639765745</v>
      </c>
      <c r="J83" s="6">
        <v>4.8021923731940246E-2</v>
      </c>
    </row>
    <row r="84" spans="2:10" x14ac:dyDescent="0.25">
      <c r="B84" s="6">
        <v>-0.35381008440870898</v>
      </c>
      <c r="C84" s="6">
        <v>-7.6681939653059916E-2</v>
      </c>
      <c r="D84" s="6">
        <v>1.0061853800360725</v>
      </c>
      <c r="E84" s="6">
        <v>0.49077473503143354</v>
      </c>
      <c r="F84" s="6">
        <v>-2.3245626038389879</v>
      </c>
      <c r="G84" s="6">
        <v>5.9434105742200177E-2</v>
      </c>
      <c r="H84" s="6">
        <v>6.3201219568067106</v>
      </c>
      <c r="I84" s="6">
        <v>-0.48917214209889337</v>
      </c>
      <c r="J84" s="6">
        <v>0.50021303172923071</v>
      </c>
    </row>
    <row r="85" spans="2:10" x14ac:dyDescent="0.25">
      <c r="B85" s="6">
        <v>1.1063610380568658</v>
      </c>
      <c r="C85" s="6">
        <v>0.34022286540189067</v>
      </c>
      <c r="D85" s="6">
        <v>0.30587608336463651</v>
      </c>
      <c r="E85" s="6">
        <v>8.5260677085377531E-2</v>
      </c>
      <c r="F85" s="6">
        <v>0.534546177574028</v>
      </c>
      <c r="G85" s="6">
        <v>-0.28522156251225755</v>
      </c>
      <c r="H85" s="6">
        <v>-0.21764825769133911</v>
      </c>
      <c r="I85" s="6">
        <v>2.1056603212780138</v>
      </c>
      <c r="J85" s="6">
        <v>-0.3855825927843094</v>
      </c>
    </row>
    <row r="86" spans="2:10" x14ac:dyDescent="0.25">
      <c r="B86" s="6">
        <v>-0.35948441355184502</v>
      </c>
      <c r="C86" s="6">
        <v>-0.1956772873616178</v>
      </c>
      <c r="D86" s="6">
        <v>-0.54460315145400851</v>
      </c>
      <c r="E86" s="6">
        <v>-0.35667473413079787</v>
      </c>
      <c r="F86" s="6">
        <v>-0.72396325736484668</v>
      </c>
      <c r="G86" s="6">
        <v>0.58584840578704467</v>
      </c>
      <c r="H86" s="6">
        <v>0.16038074287465487</v>
      </c>
      <c r="I86" s="6">
        <v>0.46497087434747875</v>
      </c>
      <c r="J86" s="6">
        <v>0.11125021676870132</v>
      </c>
    </row>
    <row r="87" spans="2:10" x14ac:dyDescent="0.25">
      <c r="B87" s="6">
        <v>0.13905993941205202</v>
      </c>
      <c r="C87" s="6">
        <v>-9.1745643568561908E-2</v>
      </c>
      <c r="D87" s="6">
        <v>-2.0223571357840222</v>
      </c>
      <c r="E87" s="6">
        <v>-0.17903336495333125</v>
      </c>
      <c r="F87" s="6">
        <v>-1.446557049338792</v>
      </c>
      <c r="G87" s="6">
        <v>-0.2504521481412928</v>
      </c>
      <c r="H87" s="6">
        <v>0.15900512481298881</v>
      </c>
      <c r="I87" s="6">
        <v>-0.63029551205057099</v>
      </c>
      <c r="J87" s="6">
        <v>-0.32426417262855722</v>
      </c>
    </row>
    <row r="88" spans="2:10" x14ac:dyDescent="0.25">
      <c r="B88" s="6">
        <v>-9.0758193302761456E-2</v>
      </c>
      <c r="C88" s="6">
        <v>0.20242114076113915</v>
      </c>
      <c r="D88" s="6">
        <v>-3.4518760814026024</v>
      </c>
      <c r="E88" s="6">
        <v>1.1719723053080733</v>
      </c>
      <c r="F88" s="6">
        <v>-5.1718577896093274</v>
      </c>
      <c r="G88" s="6">
        <v>0.54800783380514517</v>
      </c>
      <c r="H88" s="6">
        <v>-0.14906685059432964</v>
      </c>
      <c r="I88" s="6">
        <v>3.6352285499726493E-3</v>
      </c>
      <c r="J88" s="6">
        <v>0.25861249456942831</v>
      </c>
    </row>
    <row r="89" spans="2:10" x14ac:dyDescent="0.25">
      <c r="B89" s="6">
        <v>-0.62736660491901008</v>
      </c>
      <c r="C89" s="6">
        <v>-0.14027216133769804</v>
      </c>
      <c r="D89" s="6">
        <v>0.1071038973445182</v>
      </c>
      <c r="E89" s="6">
        <v>-4.7060211261685254E-2</v>
      </c>
      <c r="F89" s="6">
        <v>0.12947815007767594</v>
      </c>
      <c r="G89" s="6">
        <v>-0.50222621370574094</v>
      </c>
      <c r="H89" s="6">
        <v>-0.10625774386332941</v>
      </c>
      <c r="I89" s="6">
        <v>0.13389023462664895</v>
      </c>
      <c r="J89" s="6">
        <v>4.9616934376311574E-2</v>
      </c>
    </row>
    <row r="90" spans="2:10" x14ac:dyDescent="0.25">
      <c r="B90" s="6">
        <v>2.0669178855624377</v>
      </c>
      <c r="C90" s="6">
        <v>-0.31224755901149032</v>
      </c>
      <c r="D90" s="6">
        <v>-0.49269918662827716</v>
      </c>
      <c r="E90" s="6">
        <v>-0.45443385232833727</v>
      </c>
      <c r="F90" s="6">
        <v>0.6319780245675356</v>
      </c>
      <c r="G90" s="6">
        <v>0.52977767401484399</v>
      </c>
      <c r="H90" s="6">
        <v>-0.49504229636094138</v>
      </c>
      <c r="I90" s="6">
        <v>-0.2913464357507437</v>
      </c>
      <c r="J90" s="6">
        <v>6.9475110376164731E-2</v>
      </c>
    </row>
    <row r="91" spans="2:10" x14ac:dyDescent="0.25">
      <c r="B91" s="6">
        <v>-0.94239670562126654</v>
      </c>
      <c r="C91" s="6">
        <v>0.3373436326699305</v>
      </c>
      <c r="D91" s="6">
        <v>-0.95400667174803633</v>
      </c>
      <c r="E91" s="6">
        <v>9.755632914238814E-2</v>
      </c>
      <c r="F91" s="6">
        <v>-1.262360084556007</v>
      </c>
      <c r="G91" s="6">
        <v>0.10728796878206512</v>
      </c>
      <c r="H91" s="6">
        <v>-0.34756373089768</v>
      </c>
      <c r="I91" s="6">
        <v>0.38731097259674813</v>
      </c>
      <c r="J91" s="6">
        <v>0.17649718427537217</v>
      </c>
    </row>
    <row r="92" spans="2:10" x14ac:dyDescent="0.25">
      <c r="B92" s="6">
        <v>11.751584124103005</v>
      </c>
      <c r="C92" s="6">
        <v>4.8682531308815537E-2</v>
      </c>
      <c r="D92" s="6">
        <v>23.902069518314541</v>
      </c>
      <c r="E92" s="6">
        <v>-6.3279693260798298E-2</v>
      </c>
      <c r="F92" s="6">
        <v>-3.2196322430354272</v>
      </c>
      <c r="G92" s="6">
        <v>-0.22862139770604759</v>
      </c>
      <c r="H92" s="6">
        <v>0.77826839808537551</v>
      </c>
      <c r="I92" s="6">
        <v>-0.19555163131461756</v>
      </c>
      <c r="J92" s="6">
        <v>-2.6841502012628537E-2</v>
      </c>
    </row>
    <row r="93" spans="2:10" x14ac:dyDescent="0.25">
      <c r="B93" s="6">
        <v>0.14330588725683707</v>
      </c>
      <c r="C93" s="6">
        <v>-9.0644885341311446E-2</v>
      </c>
      <c r="D93" s="6">
        <v>0.69804826253126839</v>
      </c>
      <c r="E93" s="6">
        <v>0.70526707441987568</v>
      </c>
      <c r="F93" s="6">
        <v>0.24275139292822495</v>
      </c>
      <c r="G93" s="6">
        <v>0.23883045839942382</v>
      </c>
      <c r="H93" s="6">
        <v>0.37286383127693129</v>
      </c>
      <c r="I93" s="6">
        <v>1.4745542633158815</v>
      </c>
      <c r="J93" s="6">
        <v>-0.12122476971581972</v>
      </c>
    </row>
    <row r="94" spans="2:10" x14ac:dyDescent="0.25">
      <c r="B94" s="6">
        <v>-0.6901356585626871</v>
      </c>
      <c r="C94" s="6">
        <v>6.1651144830507529E-2</v>
      </c>
      <c r="D94" s="6">
        <v>-0.79114632003944252</v>
      </c>
      <c r="E94" s="6">
        <v>-0.4764326014742864</v>
      </c>
      <c r="F94" s="6">
        <v>-0.2901583815493145</v>
      </c>
      <c r="G94" s="6">
        <v>-0.40955062677644838</v>
      </c>
      <c r="H94" s="6">
        <v>0.42812609563155307</v>
      </c>
      <c r="I94" s="6">
        <v>-1.1293489377113473</v>
      </c>
      <c r="J94" s="6">
        <v>-0.20832833639451226</v>
      </c>
    </row>
    <row r="95" spans="2:10" x14ac:dyDescent="0.25">
      <c r="B95" s="6">
        <v>1.0702051987381838</v>
      </c>
      <c r="C95" s="6">
        <v>0.31919811278167354</v>
      </c>
      <c r="D95" s="6">
        <v>-6.2635104386506685E-2</v>
      </c>
      <c r="E95" s="6">
        <v>0.69159990839546714</v>
      </c>
      <c r="F95" s="6">
        <v>-2.446982128590431E-2</v>
      </c>
      <c r="G95" s="6">
        <v>0.51788213507132652</v>
      </c>
      <c r="H95" s="6">
        <v>-0.75960557211593327</v>
      </c>
      <c r="I95" s="6">
        <v>-7.3698894012728982</v>
      </c>
      <c r="J95" s="6">
        <v>0.54744558410723865</v>
      </c>
    </row>
    <row r="96" spans="2:10" x14ac:dyDescent="0.25">
      <c r="B96" s="6">
        <v>-0.1499982175179693</v>
      </c>
      <c r="C96" s="6">
        <v>-0.1436703617448277</v>
      </c>
      <c r="D96" s="6">
        <v>0.70633557808685277</v>
      </c>
      <c r="E96" s="6">
        <v>-0.17927960119734512</v>
      </c>
      <c r="F96" s="6">
        <v>-0.6926638887990304</v>
      </c>
      <c r="G96" s="6">
        <v>-0.17458642581884815</v>
      </c>
      <c r="H96" s="6">
        <v>1.5554544269972173</v>
      </c>
      <c r="I96" s="6">
        <v>-0.70786438755705217</v>
      </c>
      <c r="J96" s="6">
        <v>-0.2649658023032509</v>
      </c>
    </row>
    <row r="97" spans="2:10" x14ac:dyDescent="0.25">
      <c r="B97" s="6">
        <v>1.5548280894818773</v>
      </c>
      <c r="C97" s="6">
        <v>-0.20504672192945034</v>
      </c>
      <c r="D97" s="6">
        <v>-0.51149819737467528</v>
      </c>
      <c r="E97" s="6">
        <v>0.12829809810667159</v>
      </c>
      <c r="F97" s="6">
        <v>4.405730919041055</v>
      </c>
      <c r="G97" s="6">
        <v>0.15094545702217457</v>
      </c>
      <c r="H97" s="6">
        <v>0.39009119594896935</v>
      </c>
      <c r="I97" s="6">
        <v>1.4358709030156125</v>
      </c>
      <c r="J97" s="6">
        <v>2.4835588469936141E-2</v>
      </c>
    </row>
    <row r="98" spans="2:10" x14ac:dyDescent="0.25">
      <c r="B98" s="6">
        <v>-1.1169382167470732</v>
      </c>
      <c r="C98" s="6">
        <v>0.31897272731189724</v>
      </c>
      <c r="D98" s="6">
        <v>1.2055707214342897</v>
      </c>
      <c r="E98" s="6">
        <v>6.7608305710421826E-2</v>
      </c>
      <c r="F98" s="6">
        <v>-0.99252613452963956</v>
      </c>
      <c r="G98" s="6">
        <v>3.0907637657817545E-2</v>
      </c>
      <c r="H98" s="6">
        <v>0.19246812884623243</v>
      </c>
      <c r="I98" s="6">
        <v>0.83702698585168633</v>
      </c>
      <c r="J98" s="6">
        <v>-0.34224901557475645</v>
      </c>
    </row>
    <row r="99" spans="2:10" x14ac:dyDescent="0.25">
      <c r="B99" s="6">
        <v>-3.0777375655432091</v>
      </c>
      <c r="C99" s="6">
        <v>-5.3424588421091178E-2</v>
      </c>
      <c r="D99" s="6">
        <v>1.0034222845174308</v>
      </c>
      <c r="E99" s="6">
        <v>0.34587853676344482</v>
      </c>
      <c r="F99" s="6">
        <v>80.193988292490957</v>
      </c>
      <c r="G99" s="6">
        <v>0.77561561759120801</v>
      </c>
      <c r="H99" s="6">
        <v>-0.54729662132466328</v>
      </c>
      <c r="I99" s="6">
        <v>-0.87788633453408516</v>
      </c>
      <c r="J99" s="6">
        <v>1.4725460253564051</v>
      </c>
    </row>
    <row r="100" spans="2:10" x14ac:dyDescent="0.25">
      <c r="B100" s="6">
        <v>2.1238783614756072</v>
      </c>
      <c r="C100" s="6">
        <v>-0.34821519299444409</v>
      </c>
      <c r="D100" s="6">
        <v>-0.16132698444028357</v>
      </c>
      <c r="E100" s="6">
        <v>8.6130708451498256E-2</v>
      </c>
      <c r="F100" s="6">
        <v>0.63619070907781083</v>
      </c>
      <c r="G100" s="6">
        <v>-0.39471876959987579</v>
      </c>
      <c r="H100" s="6">
        <v>0.55923102063584307</v>
      </c>
      <c r="I100" s="6">
        <v>0.87722568009245805</v>
      </c>
      <c r="J100" s="6">
        <v>-0.47269153803954406</v>
      </c>
    </row>
    <row r="101" spans="2:10" x14ac:dyDescent="0.25">
      <c r="B101" s="6">
        <v>5.7315838655353536E-2</v>
      </c>
      <c r="C101" s="6">
        <v>0.78566831316200048</v>
      </c>
      <c r="D101" s="6">
        <v>-1.0278728342061223</v>
      </c>
      <c r="E101" s="6">
        <v>-0.10496100178439695</v>
      </c>
      <c r="F101" s="6">
        <v>-0.39944812016858755</v>
      </c>
      <c r="G101" s="6">
        <v>-1.4529757537152391E-4</v>
      </c>
      <c r="H101" s="6">
        <v>1.1077759916492975</v>
      </c>
      <c r="I101" s="6">
        <v>1.3498087288082248</v>
      </c>
      <c r="J101" s="6">
        <v>-0.29332788558534839</v>
      </c>
    </row>
    <row r="102" spans="2:10" x14ac:dyDescent="0.25">
      <c r="B102" s="6">
        <v>-3.5590922415893636E-2</v>
      </c>
      <c r="C102" s="6">
        <v>-0.16265659032646304</v>
      </c>
      <c r="D102" s="6">
        <v>-24.705271047071591</v>
      </c>
      <c r="E102" s="6">
        <v>-0.46219154866359341</v>
      </c>
      <c r="F102" s="6">
        <v>-0.15747272194663695</v>
      </c>
      <c r="G102" s="6">
        <v>-0.14283853662007961</v>
      </c>
      <c r="H102" s="6">
        <v>-0.50782008703129911</v>
      </c>
      <c r="I102" s="6">
        <v>1.2512521545351505</v>
      </c>
      <c r="J102" s="6">
        <v>0.94191299608023193</v>
      </c>
    </row>
    <row r="103" spans="2:10" x14ac:dyDescent="0.25">
      <c r="B103" s="6">
        <v>-0.72567953300570587</v>
      </c>
      <c r="C103" s="6">
        <v>-3.0663037879953323E-2</v>
      </c>
      <c r="D103" s="6">
        <v>-0.54463987480794307</v>
      </c>
      <c r="E103" s="6">
        <v>0.31212805503042912</v>
      </c>
      <c r="F103" s="6">
        <v>2.3500195077439843</v>
      </c>
      <c r="G103" s="6">
        <v>0.67883805998604896</v>
      </c>
      <c r="H103" s="6">
        <v>-0.17102214396537144</v>
      </c>
      <c r="I103" s="6">
        <v>4.7570509335370881E-2</v>
      </c>
      <c r="J103" s="6">
        <v>-4.4104919652226113E-2</v>
      </c>
    </row>
    <row r="104" spans="2:10" x14ac:dyDescent="0.25">
      <c r="B104" s="6">
        <v>1.6442792239994748</v>
      </c>
      <c r="C104" s="6">
        <v>-0.10332935811767989</v>
      </c>
      <c r="D104" s="6">
        <v>5.0784164441325768</v>
      </c>
      <c r="E104" s="6">
        <v>3.0284728213977642E-2</v>
      </c>
      <c r="F104" s="6">
        <v>-0.86162955543772801</v>
      </c>
      <c r="G104" s="6">
        <v>-0.28759137807040186</v>
      </c>
      <c r="H104" s="6">
        <v>1.3011969946211426</v>
      </c>
      <c r="I104" s="6">
        <v>-0.28106439051511545</v>
      </c>
      <c r="J104" s="6">
        <v>-4.2684122809114197E-2</v>
      </c>
    </row>
    <row r="105" spans="2:10" x14ac:dyDescent="0.25">
      <c r="B105" s="6">
        <v>-8.4263488714898943E-2</v>
      </c>
      <c r="C105" s="6">
        <v>0.4700683918234016</v>
      </c>
      <c r="D105" s="6">
        <v>-0.91120825474686096</v>
      </c>
      <c r="E105" s="6">
        <v>9.8348560865026309E-4</v>
      </c>
      <c r="F105" s="6">
        <v>2.3397085144788945</v>
      </c>
      <c r="G105" s="6">
        <v>0.56710079572666994</v>
      </c>
      <c r="H105" s="6">
        <v>-0.42307975567984196</v>
      </c>
      <c r="I105" s="6">
        <v>-0.98337718060434498</v>
      </c>
      <c r="J105" s="6">
        <v>-0.55189076758369371</v>
      </c>
    </row>
    <row r="106" spans="2:10" x14ac:dyDescent="0.25">
      <c r="B106" s="6">
        <v>0.66940871608387709</v>
      </c>
      <c r="C106" s="6">
        <v>-0.44241607373698738</v>
      </c>
      <c r="D106" s="6">
        <v>11.364567026977461</v>
      </c>
      <c r="E106" s="6">
        <v>-0.1390527573460778</v>
      </c>
      <c r="F106" s="6">
        <v>-1.5865224546100094</v>
      </c>
      <c r="G106" s="6">
        <v>-0.3621522469167765</v>
      </c>
      <c r="H106" s="6">
        <v>0.4442381659772216</v>
      </c>
      <c r="I106" s="6">
        <v>27.199441789255118</v>
      </c>
      <c r="J106" s="6">
        <v>1.4799347859539518</v>
      </c>
    </row>
    <row r="107" spans="2:10" x14ac:dyDescent="0.25">
      <c r="B107" s="6">
        <v>-0.11041850136865763</v>
      </c>
      <c r="C107" s="6">
        <v>0.12008557935889494</v>
      </c>
      <c r="D107" s="6">
        <v>-0.22092269377740464</v>
      </c>
      <c r="E107" s="6">
        <v>0.79839339529262021</v>
      </c>
      <c r="F107" s="6">
        <v>-0.60809691818353306</v>
      </c>
      <c r="G107" s="6">
        <v>0.21912084124557538</v>
      </c>
      <c r="H107" s="6">
        <v>-0.7962511065974528</v>
      </c>
      <c r="I107" s="6">
        <v>0.38746540211858016</v>
      </c>
      <c r="J107" s="6">
        <v>8.1431261058361099E-2</v>
      </c>
    </row>
    <row r="108" spans="2:10" x14ac:dyDescent="0.25">
      <c r="B108" s="6">
        <v>-0.31360856463869152</v>
      </c>
      <c r="C108" s="6">
        <v>0.59785776058867202</v>
      </c>
      <c r="D108" s="6">
        <v>-1.0844584590343729</v>
      </c>
      <c r="E108" s="6">
        <v>-0.3016996306898107</v>
      </c>
      <c r="F108" s="6">
        <v>-5.7159393390440734</v>
      </c>
      <c r="G108" s="6">
        <v>-0.3538983209720663</v>
      </c>
      <c r="H108" s="6">
        <v>3.2853567277954085</v>
      </c>
      <c r="I108" s="6">
        <v>0.75334807051407227</v>
      </c>
      <c r="J108" s="6">
        <v>-0.54921966263836552</v>
      </c>
    </row>
    <row r="109" spans="2:10" x14ac:dyDescent="0.25">
      <c r="B109" s="6">
        <v>0.49162912756140098</v>
      </c>
      <c r="C109" s="6">
        <v>-0.46063946520328281</v>
      </c>
      <c r="D109" s="6">
        <v>-15.930129065601935</v>
      </c>
      <c r="E109" s="6">
        <v>0.65639366865104865</v>
      </c>
      <c r="F109" s="6">
        <v>-0.42720947942285886</v>
      </c>
      <c r="G109" s="6">
        <v>0.36152069087733152</v>
      </c>
      <c r="H109" s="6">
        <v>5.9136058067096514E-2</v>
      </c>
      <c r="I109" s="6">
        <v>-0.69680753317711708</v>
      </c>
      <c r="J109" s="6">
        <v>1.0720358743738536</v>
      </c>
    </row>
    <row r="110" spans="2:10" x14ac:dyDescent="0.25">
      <c r="B110" s="6">
        <v>-0.69973494776742318</v>
      </c>
      <c r="C110" s="6">
        <v>0.43997002133977159</v>
      </c>
      <c r="D110" s="6">
        <v>-0.49765164603294282</v>
      </c>
      <c r="E110" s="6">
        <v>-0.60170026805697496</v>
      </c>
      <c r="F110" s="6">
        <v>1.5734192616383995</v>
      </c>
      <c r="G110" s="6">
        <v>-0.11746993622708164</v>
      </c>
      <c r="H110" s="6">
        <v>-0.82413583426228265</v>
      </c>
      <c r="I110" s="6">
        <v>1.5149766484180023</v>
      </c>
      <c r="J110" s="6">
        <v>-0.11336004158932651</v>
      </c>
    </row>
    <row r="111" spans="2:10" x14ac:dyDescent="0.25">
      <c r="B111" s="6">
        <v>0.93214384132225114</v>
      </c>
      <c r="C111" s="6">
        <v>3.7227774382999636E-3</v>
      </c>
      <c r="D111" s="6">
        <v>-0.16526026693429938</v>
      </c>
      <c r="E111" s="6">
        <v>-0.40701375328419814</v>
      </c>
      <c r="F111" s="6">
        <v>0.23907638119592853</v>
      </c>
      <c r="G111" s="6">
        <v>0.47173476289603905</v>
      </c>
      <c r="H111" s="6">
        <v>1.565530375461559</v>
      </c>
      <c r="I111" s="6">
        <v>-0.49548423246529361</v>
      </c>
      <c r="J111" s="6">
        <v>0.2594542022879941</v>
      </c>
    </row>
    <row r="112" spans="2:10" x14ac:dyDescent="0.25">
      <c r="B112" s="6">
        <v>-0.91166335092478623</v>
      </c>
      <c r="C112" s="6">
        <v>0.26604040362457787</v>
      </c>
      <c r="D112" s="6">
        <v>0.15660504573494677</v>
      </c>
      <c r="E112" s="6">
        <v>0.10640767240266054</v>
      </c>
      <c r="F112" s="6">
        <v>-0.98109418493194178</v>
      </c>
      <c r="G112" s="6">
        <v>-0.3552954085493269</v>
      </c>
      <c r="H112" s="6">
        <v>0.76393541874889181</v>
      </c>
      <c r="I112" s="6">
        <v>-0.50626615096729888</v>
      </c>
      <c r="J112" s="6">
        <v>0.27434404309513688</v>
      </c>
    </row>
    <row r="113" spans="2:10" x14ac:dyDescent="0.25">
      <c r="B113" s="6">
        <v>12.468716808197918</v>
      </c>
      <c r="C113" s="6">
        <v>-0.13675616119019207</v>
      </c>
      <c r="D113" s="6">
        <v>0.48396955869980685</v>
      </c>
      <c r="E113" s="6">
        <v>1.0024207870032473</v>
      </c>
      <c r="F113" s="6">
        <v>45.317772151875516</v>
      </c>
      <c r="G113" s="6">
        <v>0.83684841405704169</v>
      </c>
      <c r="H113" s="6">
        <v>5.8609995046076779E-2</v>
      </c>
      <c r="I113" s="6">
        <v>3.256411143740277</v>
      </c>
      <c r="J113" s="6">
        <v>-0.30790433457666783</v>
      </c>
    </row>
    <row r="114" spans="2:10" x14ac:dyDescent="0.25">
      <c r="B114" s="6">
        <v>-0.85072150931178769</v>
      </c>
      <c r="C114" s="6">
        <v>0.247147597651001</v>
      </c>
      <c r="D114" s="6">
        <v>-0.55712463867144757</v>
      </c>
      <c r="E114" s="6">
        <v>0.15424134556110111</v>
      </c>
      <c r="F114" s="6">
        <v>-3.6055858522341222E-2</v>
      </c>
      <c r="G114" s="6">
        <v>-0.5766910500575968</v>
      </c>
      <c r="H114" s="6">
        <v>0.33702299629420407</v>
      </c>
      <c r="I114" s="6">
        <v>-0.18192581607436839</v>
      </c>
      <c r="J114" s="6">
        <v>0.12999791549080691</v>
      </c>
    </row>
    <row r="115" spans="2:10" x14ac:dyDescent="0.25">
      <c r="B115" s="6">
        <v>-2.4299199913383909</v>
      </c>
      <c r="C115" s="6">
        <v>-0.49605358917482872</v>
      </c>
      <c r="D115" s="6">
        <v>0.49602245013741197</v>
      </c>
      <c r="E115" s="6">
        <v>-0.23973450159280502</v>
      </c>
      <c r="F115" s="6">
        <v>-0.55927922462396418</v>
      </c>
      <c r="G115" s="6">
        <v>7.9732529712648617E-2</v>
      </c>
      <c r="H115" s="6">
        <v>-0.48111253286890004</v>
      </c>
      <c r="I115" s="6">
        <v>-0.24777938924962079</v>
      </c>
      <c r="J115" s="6">
        <v>-0.11336477733037542</v>
      </c>
    </row>
    <row r="116" spans="2:10" x14ac:dyDescent="0.25">
      <c r="B116" s="6">
        <v>-5.2544372439687246</v>
      </c>
      <c r="C116" s="6">
        <v>0.55329226407265708</v>
      </c>
      <c r="D116" s="6">
        <v>-0.48683839995538719</v>
      </c>
      <c r="E116" s="6">
        <v>0.41311505595946679</v>
      </c>
      <c r="F116" s="6">
        <v>-1.0467965904039054</v>
      </c>
      <c r="G116" s="6">
        <v>1.0936787834693955</v>
      </c>
      <c r="H116" s="6">
        <v>-2.2521497910008254E-2</v>
      </c>
      <c r="I116" s="6">
        <v>-0.70753856896736611</v>
      </c>
      <c r="J116" s="6">
        <v>-0.60044591703968053</v>
      </c>
    </row>
    <row r="117" spans="2:10" x14ac:dyDescent="0.25">
      <c r="B117" s="6">
        <v>0.57067014988710218</v>
      </c>
      <c r="C117" s="6">
        <v>-0.26220182036264045</v>
      </c>
      <c r="D117" s="6">
        <v>0.96703855227616697</v>
      </c>
      <c r="E117" s="6">
        <v>-0.13783391648075471</v>
      </c>
      <c r="F117" s="6">
        <v>-105.53930698094915</v>
      </c>
      <c r="G117" s="6">
        <v>-0.52552996010407504</v>
      </c>
      <c r="H117" s="6">
        <v>1.4788064374579406</v>
      </c>
      <c r="I117" s="6">
        <v>4.43731390962669</v>
      </c>
      <c r="J117" s="6">
        <v>2.0796547387235562</v>
      </c>
    </row>
    <row r="118" spans="2:10" x14ac:dyDescent="0.25">
      <c r="B118" s="6">
        <v>-0.29147332269018356</v>
      </c>
      <c r="C118" s="6">
        <v>0.46634340025112386</v>
      </c>
      <c r="D118" s="6">
        <v>2.9175957861726817E-2</v>
      </c>
      <c r="E118" s="6">
        <v>2.3884697561945147E-2</v>
      </c>
      <c r="F118" s="6">
        <v>-0.7764551957726612</v>
      </c>
      <c r="G118" s="6">
        <v>0.58166988171036238</v>
      </c>
      <c r="H118" s="6">
        <v>-0.45599645876449324</v>
      </c>
      <c r="I118" s="6">
        <v>-4.2894633117973278E-2</v>
      </c>
      <c r="J118" s="6">
        <v>3.165687755598412E-2</v>
      </c>
    </row>
    <row r="119" spans="2:10" x14ac:dyDescent="0.25">
      <c r="B119" s="6">
        <v>0.58318938644010676</v>
      </c>
      <c r="C119" s="6">
        <v>-6.3814596216740571E-2</v>
      </c>
      <c r="D119" s="6">
        <v>0.62687933396177253</v>
      </c>
      <c r="E119" s="6">
        <v>0.29958915055503943</v>
      </c>
      <c r="F119" s="6">
        <v>-1.3275829800072598</v>
      </c>
      <c r="G119" s="6">
        <v>-0.53662144734453954</v>
      </c>
      <c r="H119" s="6">
        <v>-0.31778307365474695</v>
      </c>
      <c r="I119" s="6">
        <v>-0.26672851357390076</v>
      </c>
      <c r="J119" s="6">
        <v>-0.31866170685195122</v>
      </c>
    </row>
    <row r="120" spans="2:10" x14ac:dyDescent="0.25">
      <c r="B120" s="6">
        <v>-2.0419012949959368E-2</v>
      </c>
      <c r="C120" s="6">
        <v>-0.10219562852339045</v>
      </c>
      <c r="D120" s="6">
        <v>-0.20485976663087954</v>
      </c>
      <c r="E120" s="6">
        <v>-0.3256532030782413</v>
      </c>
      <c r="F120" s="6">
        <v>-5.1448155710631811</v>
      </c>
      <c r="G120" s="6">
        <v>-0.55774651587051449</v>
      </c>
      <c r="H120" s="6">
        <v>0.50005253621842127</v>
      </c>
      <c r="I120" s="6">
        <v>-0.72761570358099836</v>
      </c>
      <c r="J120" s="6">
        <v>0.19009578981507208</v>
      </c>
    </row>
    <row r="121" spans="2:10" x14ac:dyDescent="0.25">
      <c r="B121" s="6">
        <v>-0.62852805078352403</v>
      </c>
      <c r="C121" s="6">
        <v>8.2428694819498743E-2</v>
      </c>
      <c r="D121" s="6">
        <v>-0.4959262471989439</v>
      </c>
      <c r="E121" s="6">
        <v>-0.10967511204856108</v>
      </c>
      <c r="F121" s="6">
        <v>0.4696662415587684</v>
      </c>
      <c r="G121" s="6">
        <v>3.5302786114078337</v>
      </c>
      <c r="H121" s="6">
        <v>-0.59103421119891664</v>
      </c>
      <c r="I121" s="6">
        <v>0.75257921869222288</v>
      </c>
      <c r="J121" s="6">
        <v>-9.6137555967185581E-2</v>
      </c>
    </row>
    <row r="122" spans="2:10" x14ac:dyDescent="0.25">
      <c r="B122" s="6">
        <v>0.57463919496141436</v>
      </c>
      <c r="C122" s="6">
        <v>-0.20490386391306487</v>
      </c>
      <c r="D122" s="6">
        <v>-1.7456459232733759</v>
      </c>
      <c r="E122" s="6">
        <v>0.84448038036792861</v>
      </c>
      <c r="F122" s="6">
        <v>-0.62918289742901601</v>
      </c>
      <c r="G122" s="6">
        <v>-0.48388632767194417</v>
      </c>
      <c r="H122" s="6">
        <v>1.8106945620698391</v>
      </c>
      <c r="I122" s="6">
        <v>-0.7417218977910468</v>
      </c>
      <c r="J122" s="6">
        <v>0.18245068895101782</v>
      </c>
    </row>
    <row r="124" spans="2:10" x14ac:dyDescent="0.25">
      <c r="B124" s="6">
        <v>3.0819659273233341E-2</v>
      </c>
      <c r="C124" s="6">
        <v>3.5961381802300144E-2</v>
      </c>
      <c r="D124" s="6">
        <v>0.2363410669944524</v>
      </c>
      <c r="E124" s="6">
        <v>0.1219946997248197</v>
      </c>
      <c r="F124" s="6">
        <v>-1.6218632613045301</v>
      </c>
      <c r="G124" s="6">
        <v>0.18435545321924396</v>
      </c>
      <c r="H124" s="6">
        <v>-0.65327281597402043</v>
      </c>
      <c r="I124" s="6">
        <v>7.3703872104038157E-2</v>
      </c>
      <c r="J124" s="6">
        <v>9.4385528519404446E-2</v>
      </c>
    </row>
    <row r="128" spans="2:10" x14ac:dyDescent="0.25">
      <c r="B128">
        <f t="array" ref="B128:J136">MMULT(TRANSPOSE(B4:J122),B4:J122)/120</f>
        <v>34.319243649023925</v>
      </c>
      <c r="C128">
        <v>-0.4154168221374776</v>
      </c>
      <c r="D128">
        <v>4.0163184678623258</v>
      </c>
      <c r="E128">
        <v>-0.11220464256797298</v>
      </c>
      <c r="F128">
        <v>1.6185245389672942</v>
      </c>
      <c r="G128">
        <v>0.41566996726025002</v>
      </c>
      <c r="H128">
        <v>-0.19918078058621524</v>
      </c>
      <c r="I128">
        <v>0.86079846779956815</v>
      </c>
      <c r="J128">
        <v>-8.021166095436412E-2</v>
      </c>
    </row>
    <row r="129" spans="2:10" x14ac:dyDescent="0.25">
      <c r="B129">
        <v>-0.4154168221374776</v>
      </c>
      <c r="C129">
        <v>8.3307846029911647E-2</v>
      </c>
      <c r="D129">
        <v>0.58292245751873528</v>
      </c>
      <c r="E129">
        <v>2.633330954625376E-2</v>
      </c>
      <c r="F129">
        <v>-0.19915040808061027</v>
      </c>
      <c r="G129">
        <v>9.9581119120393784E-3</v>
      </c>
      <c r="H129">
        <v>-4.701930603841948E-2</v>
      </c>
      <c r="I129">
        <v>-8.3652481543125892E-2</v>
      </c>
      <c r="J129">
        <v>-3.7029665646054193E-2</v>
      </c>
    </row>
    <row r="130" spans="2:10" x14ac:dyDescent="0.25">
      <c r="B130">
        <v>4.0163184678623258</v>
      </c>
      <c r="C130">
        <v>0.58292245751873528</v>
      </c>
      <c r="D130">
        <v>112.27938225893068</v>
      </c>
      <c r="E130">
        <v>-0.33645598513666791</v>
      </c>
      <c r="F130">
        <v>6.5798377963099499</v>
      </c>
      <c r="G130">
        <v>-0.43909015586457867</v>
      </c>
      <c r="H130">
        <v>0.97759302792941238</v>
      </c>
      <c r="I130">
        <v>1.3470022450638575</v>
      </c>
      <c r="J130">
        <v>-0.68001478136700488</v>
      </c>
    </row>
    <row r="131" spans="2:10" x14ac:dyDescent="0.25">
      <c r="B131">
        <v>-0.11220464256797298</v>
      </c>
      <c r="C131">
        <v>2.633330954625376E-2</v>
      </c>
      <c r="D131">
        <v>-0.33645598513666791</v>
      </c>
      <c r="E131">
        <v>0.31680272733297443</v>
      </c>
      <c r="F131">
        <v>1.5934820760569715</v>
      </c>
      <c r="G131">
        <v>-2.1431050484338816E-2</v>
      </c>
      <c r="H131">
        <v>0.67342059572338187</v>
      </c>
      <c r="I131">
        <v>-1.0089714463997664E-4</v>
      </c>
      <c r="J131">
        <v>1.6804003535133383E-2</v>
      </c>
    </row>
    <row r="132" spans="2:10" x14ac:dyDescent="0.25">
      <c r="B132">
        <v>1.6185245389672942</v>
      </c>
      <c r="C132">
        <v>-0.19915040808061027</v>
      </c>
      <c r="D132">
        <v>6.5798377963099499</v>
      </c>
      <c r="E132">
        <v>1.5934820760569715</v>
      </c>
      <c r="F132">
        <v>342.98536127620207</v>
      </c>
      <c r="G132">
        <v>-1.2539621580613944</v>
      </c>
      <c r="H132">
        <v>-5.1658006024776126</v>
      </c>
      <c r="I132">
        <v>-3.3823376940145082</v>
      </c>
      <c r="J132">
        <v>-0.30877901903882188</v>
      </c>
    </row>
    <row r="133" spans="2:10" x14ac:dyDescent="0.25">
      <c r="B133">
        <v>0.41566996726025002</v>
      </c>
      <c r="C133">
        <v>9.9581119120393784E-3</v>
      </c>
      <c r="D133">
        <v>-0.43909015586457867</v>
      </c>
      <c r="E133">
        <v>-2.1431050484338816E-2</v>
      </c>
      <c r="F133">
        <v>-1.2539621580613944</v>
      </c>
      <c r="G133">
        <v>0.7195852690493646</v>
      </c>
      <c r="H133">
        <v>-5.5759790136521534E-2</v>
      </c>
      <c r="I133">
        <v>3.5279441928015756E-2</v>
      </c>
      <c r="J133">
        <v>7.2450476052702315E-2</v>
      </c>
    </row>
    <row r="134" spans="2:10" x14ac:dyDescent="0.25">
      <c r="B134">
        <v>-0.19918078058621524</v>
      </c>
      <c r="C134">
        <v>-4.701930603841948E-2</v>
      </c>
      <c r="D134">
        <v>0.97759302792941238</v>
      </c>
      <c r="E134">
        <v>0.67342059572338187</v>
      </c>
      <c r="F134">
        <v>-5.1658006024776126</v>
      </c>
      <c r="G134">
        <v>-5.5759790136521534E-2</v>
      </c>
      <c r="H134">
        <v>119.77560483867597</v>
      </c>
      <c r="I134">
        <v>0.27129756114371378</v>
      </c>
      <c r="J134">
        <v>0.43346317033842358</v>
      </c>
    </row>
    <row r="135" spans="2:10" x14ac:dyDescent="0.25">
      <c r="B135">
        <v>0.86079846779956815</v>
      </c>
      <c r="C135">
        <v>-8.3652481543125892E-2</v>
      </c>
      <c r="D135">
        <v>1.3470022450638575</v>
      </c>
      <c r="E135">
        <v>-1.0089714463997664E-4</v>
      </c>
      <c r="F135">
        <v>-3.3823376940145082</v>
      </c>
      <c r="G135">
        <v>3.5279441928015756E-2</v>
      </c>
      <c r="H135">
        <v>0.27129756114371378</v>
      </c>
      <c r="I135">
        <v>13.218507988197954</v>
      </c>
      <c r="J135">
        <v>0.21819410156559027</v>
      </c>
    </row>
    <row r="136" spans="2:10" x14ac:dyDescent="0.25">
      <c r="B136">
        <v>-8.021166095436412E-2</v>
      </c>
      <c r="C136">
        <v>-3.7029665646054193E-2</v>
      </c>
      <c r="D136">
        <v>-0.68001478136700488</v>
      </c>
      <c r="E136">
        <v>1.6804003535133383E-2</v>
      </c>
      <c r="F136">
        <v>-0.30877901903882188</v>
      </c>
      <c r="G136">
        <v>7.2450476052702315E-2</v>
      </c>
      <c r="H136">
        <v>0.43346317033842358</v>
      </c>
      <c r="I136">
        <v>0.21819410156559027</v>
      </c>
      <c r="J136">
        <v>0.28005879579463266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88"/>
  <sheetViews>
    <sheetView topLeftCell="A45" workbookViewId="0">
      <selection activeCell="B38" sqref="B38"/>
    </sheetView>
  </sheetViews>
  <sheetFormatPr defaultRowHeight="15" x14ac:dyDescent="0.25"/>
  <cols>
    <col min="1" max="1" width="14.28515625" bestFit="1" customWidth="1"/>
    <col min="2" max="2" width="16.140625" bestFit="1" customWidth="1"/>
    <col min="3" max="3" width="14.7109375" bestFit="1" customWidth="1"/>
    <col min="4" max="12" width="10.140625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</v>
      </c>
      <c r="D3" s="6">
        <v>0</v>
      </c>
      <c r="E3" s="6">
        <v>1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M3" s="6">
        <f>SUM(C3:K3)</f>
        <v>1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2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2" x14ac:dyDescent="0.25">
      <c r="B20" t="s">
        <v>2214</v>
      </c>
      <c r="C20" s="6">
        <f>C3*C4</f>
        <v>0</v>
      </c>
      <c r="D20" s="6">
        <f t="shared" ref="D20:K20" si="0">D3*D4</f>
        <v>0</v>
      </c>
      <c r="E20" s="6">
        <f t="shared" si="0"/>
        <v>0.2363410669944524</v>
      </c>
      <c r="F20" s="6">
        <f t="shared" si="0"/>
        <v>0</v>
      </c>
      <c r="G20" s="6">
        <f t="shared" si="0"/>
        <v>0</v>
      </c>
      <c r="H20" s="6">
        <f t="shared" si="0"/>
        <v>0</v>
      </c>
      <c r="I20" s="6">
        <f t="shared" si="0"/>
        <v>0</v>
      </c>
      <c r="J20" s="6">
        <f t="shared" si="0"/>
        <v>0</v>
      </c>
      <c r="K20" s="6">
        <f t="shared" si="0"/>
        <v>0</v>
      </c>
    </row>
    <row r="21" spans="2:12" x14ac:dyDescent="0.25">
      <c r="B21" t="s">
        <v>2215</v>
      </c>
      <c r="C21" s="6">
        <f>C3*SUMPRODUCT($C$3:$K$3,$C9:$K9)</f>
        <v>0</v>
      </c>
      <c r="D21" s="6">
        <f>D3*SUMPRODUCT($C$3:$K$3,$C10:$K10)</f>
        <v>0</v>
      </c>
      <c r="E21" s="6">
        <f>E3*SUMPRODUCT($C$3:$K$3,$C11:$K11)</f>
        <v>112.27938225893068</v>
      </c>
      <c r="F21" s="6">
        <f>F3*SUMPRODUCT($C$3:$K$3,$C12:$K12)</f>
        <v>0</v>
      </c>
      <c r="G21" s="6">
        <f>G3*SUMPRODUCT($C$3:$K$3,$C13:$K13)</f>
        <v>0</v>
      </c>
      <c r="H21" s="6">
        <f>H3*SUMPRODUCT($C$3:$K$3,$C14:$K14)</f>
        <v>0</v>
      </c>
      <c r="I21" s="6">
        <f>I3*SUMPRODUCT($C$3:$K$3,$C15:$K15)</f>
        <v>0</v>
      </c>
      <c r="J21" s="6">
        <f>J3*SUMPRODUCT($C$3:$K$3,$C16:$K16)</f>
        <v>0</v>
      </c>
      <c r="K21" s="6">
        <f>K3*SUMPRODUCT($C$3:$K$3,$C17:$K17)</f>
        <v>0</v>
      </c>
    </row>
    <row r="25" spans="2:12" x14ac:dyDescent="0.25">
      <c r="B25" t="s">
        <v>2216</v>
      </c>
      <c r="C25" s="6">
        <f>SUM(C21:K21)</f>
        <v>112.27938225893068</v>
      </c>
    </row>
    <row r="26" spans="2:12" x14ac:dyDescent="0.25">
      <c r="B26" t="s">
        <v>2271</v>
      </c>
      <c r="C26">
        <f>SQRT(C25)</f>
        <v>10.596196594011017</v>
      </c>
    </row>
    <row r="27" spans="2:12" x14ac:dyDescent="0.25">
      <c r="B27" t="s">
        <v>2217</v>
      </c>
      <c r="C27" s="6">
        <f>SUM(C20:K20)</f>
        <v>0.2363410669944524</v>
      </c>
      <c r="D27" t="s">
        <v>2267</v>
      </c>
      <c r="E27" s="3">
        <v>0.24</v>
      </c>
    </row>
    <row r="31" spans="2:12" x14ac:dyDescent="0.25">
      <c r="B31" s="5" t="s">
        <v>972</v>
      </c>
      <c r="C31" s="5" t="s">
        <v>2217</v>
      </c>
      <c r="D31" s="5" t="s">
        <v>2203</v>
      </c>
      <c r="E31" s="5" t="s">
        <v>2204</v>
      </c>
      <c r="F31" s="5" t="s">
        <v>2205</v>
      </c>
      <c r="G31" s="5" t="s">
        <v>2206</v>
      </c>
      <c r="H31" s="5" t="s">
        <v>2207</v>
      </c>
      <c r="I31" s="5" t="s">
        <v>2208</v>
      </c>
      <c r="J31" s="5" t="s">
        <v>2209</v>
      </c>
      <c r="K31" s="5" t="s">
        <v>2210</v>
      </c>
      <c r="L31" s="5" t="s">
        <v>2211</v>
      </c>
    </row>
    <row r="32" spans="2:12" x14ac:dyDescent="0.25">
      <c r="B32" s="2">
        <f>C26</f>
        <v>10.596196594011017</v>
      </c>
      <c r="C32" s="2">
        <f>C27</f>
        <v>0.2363410669944524</v>
      </c>
      <c r="D32" s="2">
        <f>C3</f>
        <v>0</v>
      </c>
      <c r="E32" s="2">
        <f t="shared" ref="E32:L32" si="1">D3</f>
        <v>0</v>
      </c>
      <c r="F32" s="2">
        <f t="shared" si="1"/>
        <v>1</v>
      </c>
      <c r="G32" s="2">
        <f t="shared" si="1"/>
        <v>0</v>
      </c>
      <c r="H32" s="2">
        <f t="shared" si="1"/>
        <v>0</v>
      </c>
      <c r="I32" s="2">
        <f t="shared" si="1"/>
        <v>0</v>
      </c>
      <c r="J32" s="2">
        <f t="shared" si="1"/>
        <v>0</v>
      </c>
      <c r="K32" s="2">
        <f t="shared" si="1"/>
        <v>0</v>
      </c>
      <c r="L32" s="2">
        <f t="shared" si="1"/>
        <v>0</v>
      </c>
    </row>
    <row r="37" spans="1:12" x14ac:dyDescent="0.25">
      <c r="B37" s="5" t="s">
        <v>972</v>
      </c>
      <c r="C37" s="5"/>
      <c r="D37" s="5" t="s">
        <v>2203</v>
      </c>
      <c r="E37" s="5" t="s">
        <v>2204</v>
      </c>
      <c r="F37" s="5" t="s">
        <v>2205</v>
      </c>
      <c r="G37" s="5" t="s">
        <v>2206</v>
      </c>
      <c r="H37" s="5" t="s">
        <v>2207</v>
      </c>
      <c r="I37" s="5" t="s">
        <v>2208</v>
      </c>
      <c r="J37" s="5" t="s">
        <v>2209</v>
      </c>
      <c r="K37" s="5" t="s">
        <v>2210</v>
      </c>
      <c r="L37" s="5" t="s">
        <v>2211</v>
      </c>
    </row>
    <row r="38" spans="1:12" x14ac:dyDescent="0.25">
      <c r="A38" t="s">
        <v>2218</v>
      </c>
      <c r="B38" s="10">
        <v>0.37903639433345282</v>
      </c>
      <c r="C38" s="3">
        <v>4.9999994454719204E-3</v>
      </c>
      <c r="D38" s="6">
        <v>1.3263490727153066E-2</v>
      </c>
      <c r="E38" s="6">
        <v>0.9525228469294641</v>
      </c>
      <c r="F38" s="6">
        <v>0</v>
      </c>
      <c r="G38" s="6">
        <v>0</v>
      </c>
      <c r="H38" s="6">
        <v>1.2473891496373525E-2</v>
      </c>
      <c r="I38" s="6">
        <v>0</v>
      </c>
      <c r="J38" s="6">
        <v>1.5178268333490395E-2</v>
      </c>
      <c r="K38" s="6">
        <v>6.5625025135185094E-3</v>
      </c>
      <c r="L38" s="6">
        <v>0</v>
      </c>
    </row>
    <row r="39" spans="1:12" x14ac:dyDescent="0.25">
      <c r="A39" t="s">
        <v>2219</v>
      </c>
      <c r="B39" s="10">
        <v>0.34919933923971724</v>
      </c>
      <c r="C39" s="3">
        <v>9.9999999980981968E-3</v>
      </c>
      <c r="D39" s="6">
        <v>1.3335124042926557E-2</v>
      </c>
      <c r="E39" s="6">
        <v>0.95609437773683148</v>
      </c>
      <c r="F39" s="6">
        <v>0</v>
      </c>
      <c r="G39" s="6">
        <v>0</v>
      </c>
      <c r="H39" s="6">
        <v>1.0481666524236115E-2</v>
      </c>
      <c r="I39" s="6">
        <v>0</v>
      </c>
      <c r="J39" s="6">
        <v>1.2757291835250602E-2</v>
      </c>
      <c r="K39" s="6">
        <v>7.3315398607553131E-3</v>
      </c>
      <c r="L39" s="6">
        <v>0</v>
      </c>
    </row>
    <row r="40" spans="1:12" x14ac:dyDescent="0.25">
      <c r="A40" t="s">
        <v>2220</v>
      </c>
      <c r="B40" s="10">
        <v>0.32255002511097902</v>
      </c>
      <c r="C40" s="3">
        <v>1.5000000025353887E-2</v>
      </c>
      <c r="D40" s="6">
        <v>1.3163090858030397E-2</v>
      </c>
      <c r="E40" s="6">
        <v>0.94138445975773244</v>
      </c>
      <c r="F40" s="6">
        <v>0</v>
      </c>
      <c r="G40" s="6">
        <v>0</v>
      </c>
      <c r="H40" s="6">
        <v>8.9321554992633587E-3</v>
      </c>
      <c r="I40" s="6">
        <v>0</v>
      </c>
      <c r="J40" s="6">
        <v>1.0789189779367849E-2</v>
      </c>
      <c r="K40" s="6">
        <v>7.3878295596664836E-3</v>
      </c>
      <c r="L40" s="6">
        <v>1.8343274545939446E-2</v>
      </c>
    </row>
    <row r="41" spans="1:12" x14ac:dyDescent="0.25">
      <c r="A41" t="s">
        <v>2221</v>
      </c>
      <c r="B41" s="10">
        <v>0.29778513845313059</v>
      </c>
      <c r="C41" s="2">
        <v>2.0000000042803563E-2</v>
      </c>
      <c r="D41" s="2">
        <v>1.2798233453030938E-2</v>
      </c>
      <c r="E41" s="2">
        <v>0.91054362372612963</v>
      </c>
      <c r="F41" s="2">
        <v>0</v>
      </c>
      <c r="G41" s="2">
        <v>0</v>
      </c>
      <c r="H41" s="2">
        <v>7.7718377988182869E-3</v>
      </c>
      <c r="I41" s="2">
        <v>0</v>
      </c>
      <c r="J41" s="2">
        <v>9.2224187570316227E-3</v>
      </c>
      <c r="K41" s="2">
        <v>6.8001236256240247E-3</v>
      </c>
      <c r="L41" s="2">
        <v>5.2863762639365569E-2</v>
      </c>
    </row>
    <row r="42" spans="1:12" x14ac:dyDescent="0.25">
      <c r="A42" t="s">
        <v>2222</v>
      </c>
      <c r="B42" s="10">
        <v>0.2750706567593858</v>
      </c>
      <c r="C42" s="3">
        <v>2.5000000042803554E-2</v>
      </c>
      <c r="D42" s="3">
        <v>1.2433376444234905E-2</v>
      </c>
      <c r="E42" s="3">
        <v>0.87970278838062976</v>
      </c>
      <c r="F42" s="3">
        <v>0</v>
      </c>
      <c r="G42" s="3">
        <v>0</v>
      </c>
      <c r="H42" s="3">
        <v>6.6115197985546631E-3</v>
      </c>
      <c r="I42" s="3">
        <v>0</v>
      </c>
      <c r="J42" s="3">
        <v>7.6556483853944075E-3</v>
      </c>
      <c r="K42" s="3">
        <v>6.2124167362597954E-3</v>
      </c>
      <c r="L42" s="3">
        <v>8.7384250254926521E-2</v>
      </c>
    </row>
    <row r="43" spans="1:12" x14ac:dyDescent="0.25">
      <c r="A43" t="s">
        <v>2223</v>
      </c>
      <c r="B43" s="10">
        <v>0.25495519453591564</v>
      </c>
      <c r="C43" s="3">
        <v>3.0000000042803551E-2</v>
      </c>
      <c r="D43" s="3">
        <v>1.2068518649004557E-2</v>
      </c>
      <c r="E43" s="3">
        <v>0.8488619625293744</v>
      </c>
      <c r="F43" s="3">
        <v>0</v>
      </c>
      <c r="G43" s="3">
        <v>0</v>
      </c>
      <c r="H43" s="3">
        <v>5.451201527616115E-3</v>
      </c>
      <c r="I43" s="3">
        <v>0</v>
      </c>
      <c r="J43" s="3">
        <v>6.0888779251662877E-3</v>
      </c>
      <c r="K43" s="3">
        <v>5.6247111078435016E-3</v>
      </c>
      <c r="L43" s="3">
        <v>0.12190472826099524</v>
      </c>
    </row>
    <row r="44" spans="1:12" x14ac:dyDescent="0.25">
      <c r="A44" t="s">
        <v>2224</v>
      </c>
      <c r="B44" s="10">
        <v>0.23809839085637183</v>
      </c>
      <c r="C44" s="3">
        <v>3.500000003409906E-2</v>
      </c>
      <c r="D44" s="3">
        <v>1.1703661519008849E-2</v>
      </c>
      <c r="E44" s="3">
        <v>0.81802113070838378</v>
      </c>
      <c r="F44" s="3">
        <v>0</v>
      </c>
      <c r="G44" s="3">
        <v>0</v>
      </c>
      <c r="H44" s="3">
        <v>4.2908834756160497E-3</v>
      </c>
      <c r="I44" s="3">
        <v>0</v>
      </c>
      <c r="J44" s="3">
        <v>4.5221074083661066E-3</v>
      </c>
      <c r="K44" s="3">
        <v>5.0370045964509176E-3</v>
      </c>
      <c r="L44" s="3">
        <v>0.15642521229217415</v>
      </c>
    </row>
    <row r="45" spans="1:12" x14ac:dyDescent="0.25">
      <c r="A45" t="s">
        <v>2225</v>
      </c>
      <c r="B45" s="10">
        <v>0.22523308747919638</v>
      </c>
      <c r="C45" s="3">
        <v>4.000000004280356E-2</v>
      </c>
      <c r="D45" s="3">
        <v>1.133880405149457E-2</v>
      </c>
      <c r="E45" s="3">
        <v>0.78718029783242016</v>
      </c>
      <c r="F45" s="3">
        <v>0</v>
      </c>
      <c r="G45" s="3">
        <v>0</v>
      </c>
      <c r="H45" s="3">
        <v>3.1305654148955065E-3</v>
      </c>
      <c r="I45" s="3">
        <v>0</v>
      </c>
      <c r="J45" s="3">
        <v>2.9553369948660964E-3</v>
      </c>
      <c r="K45" s="3">
        <v>4.449298250175448E-3</v>
      </c>
      <c r="L45" s="3">
        <v>0.19094569745614826</v>
      </c>
    </row>
    <row r="46" spans="1:12" x14ac:dyDescent="0.25">
      <c r="A46" t="s">
        <v>2226</v>
      </c>
      <c r="B46" s="10">
        <v>0.21705841932167205</v>
      </c>
      <c r="C46" s="3">
        <v>4.5000000047021163E-2</v>
      </c>
      <c r="D46" s="3">
        <v>1.0972411139042189E-2</v>
      </c>
      <c r="E46" s="3">
        <v>0.75577562572333057</v>
      </c>
      <c r="F46" s="3">
        <v>0</v>
      </c>
      <c r="G46" s="3">
        <v>2.5362186479873559E-3</v>
      </c>
      <c r="H46" s="3">
        <v>2.0066564252365425E-3</v>
      </c>
      <c r="I46" s="3">
        <v>0</v>
      </c>
      <c r="J46" s="3">
        <v>1.4423674933060359E-3</v>
      </c>
      <c r="K46" s="3">
        <v>3.8785442416804901E-3</v>
      </c>
      <c r="L46" s="3">
        <v>0.2233881763294171</v>
      </c>
    </row>
    <row r="47" spans="1:12" x14ac:dyDescent="0.25">
      <c r="A47" t="s">
        <v>2227</v>
      </c>
      <c r="B47" s="10">
        <v>0.21241792069044554</v>
      </c>
      <c r="C47" s="3">
        <v>5.0000000103969974E-2</v>
      </c>
      <c r="D47" s="3">
        <v>1.0594823817983755E-2</v>
      </c>
      <c r="E47" s="3">
        <v>0.71806035104810129</v>
      </c>
      <c r="F47" s="3">
        <v>0</v>
      </c>
      <c r="G47" s="3">
        <v>3.3862553864161815E-2</v>
      </c>
      <c r="H47" s="3">
        <v>1.2939370653515549E-3</v>
      </c>
      <c r="I47" s="3">
        <v>0</v>
      </c>
      <c r="J47" s="3">
        <v>5.3749802851921007E-4</v>
      </c>
      <c r="K47" s="3">
        <v>3.4973101530690223E-3</v>
      </c>
      <c r="L47" s="3">
        <v>0.23215352602281328</v>
      </c>
    </row>
    <row r="48" spans="1:12" x14ac:dyDescent="0.25">
      <c r="A48" t="s">
        <v>2228</v>
      </c>
      <c r="B48" s="10">
        <v>0.20991141671157917</v>
      </c>
      <c r="C48" s="3">
        <v>5.5000000093273729E-2</v>
      </c>
      <c r="D48" s="3">
        <v>1.0056645698990471E-2</v>
      </c>
      <c r="E48" s="3">
        <v>0.68410586328023626</v>
      </c>
      <c r="F48" s="3">
        <v>0</v>
      </c>
      <c r="G48" s="3">
        <v>5.5737720682537718E-2</v>
      </c>
      <c r="H48" s="3">
        <v>8.4156388854982847E-4</v>
      </c>
      <c r="I48" s="3">
        <v>1.3279077811803803E-2</v>
      </c>
      <c r="J48" s="3">
        <v>0</v>
      </c>
      <c r="K48" s="3">
        <v>3.2504443241682334E-3</v>
      </c>
      <c r="L48" s="3">
        <v>0.23272868431371357</v>
      </c>
    </row>
    <row r="49" spans="1:12" x14ac:dyDescent="0.25">
      <c r="A49" t="s">
        <v>2229</v>
      </c>
      <c r="B49" s="10">
        <v>0.20928368939028411</v>
      </c>
      <c r="C49" s="3">
        <v>6.0000000115944474E-2</v>
      </c>
      <c r="D49" s="3">
        <v>9.4648184755116403E-3</v>
      </c>
      <c r="E49" s="3">
        <v>0.64755247939481797</v>
      </c>
      <c r="F49" s="3">
        <v>0</v>
      </c>
      <c r="G49" s="3">
        <v>7.854819828071187E-2</v>
      </c>
      <c r="H49" s="3">
        <v>3.6204807914796207E-4</v>
      </c>
      <c r="I49" s="3">
        <v>2.8491088846570374E-2</v>
      </c>
      <c r="J49" s="3">
        <v>0</v>
      </c>
      <c r="K49" s="3">
        <v>2.9888863848015752E-3</v>
      </c>
      <c r="L49" s="3">
        <v>0.23259248053843865</v>
      </c>
    </row>
    <row r="50" spans="1:12" x14ac:dyDescent="0.25">
      <c r="A50" t="s">
        <v>2230</v>
      </c>
      <c r="B50" s="10">
        <v>0.21065291330207966</v>
      </c>
      <c r="C50" s="3">
        <v>6.5000000132774016E-2</v>
      </c>
      <c r="D50" s="3">
        <v>8.83196516167414E-3</v>
      </c>
      <c r="E50" s="3">
        <v>0.60935730223386142</v>
      </c>
      <c r="F50" s="3">
        <v>0</v>
      </c>
      <c r="G50" s="3">
        <v>0.10179170342074068</v>
      </c>
      <c r="H50" s="3">
        <v>0</v>
      </c>
      <c r="I50" s="3">
        <v>4.4720829475542477E-2</v>
      </c>
      <c r="J50" s="3">
        <v>0</v>
      </c>
      <c r="K50" s="3">
        <v>2.7488437796248238E-3</v>
      </c>
      <c r="L50" s="3">
        <v>0.23254935592855627</v>
      </c>
    </row>
    <row r="51" spans="1:12" x14ac:dyDescent="0.25">
      <c r="A51" t="s">
        <v>2231</v>
      </c>
      <c r="B51" s="10">
        <v>0.21427922099379021</v>
      </c>
      <c r="C51" s="3">
        <v>7.0000768480319817E-2</v>
      </c>
      <c r="D51" s="3">
        <v>8.0725520900435822E-3</v>
      </c>
      <c r="E51" s="3">
        <v>0.56609529269597947</v>
      </c>
      <c r="F51" s="3">
        <v>0</v>
      </c>
      <c r="G51" s="3">
        <v>0.12637364071037135</v>
      </c>
      <c r="H51" s="3">
        <v>0</v>
      </c>
      <c r="I51" s="3">
        <v>6.4090292027382395E-2</v>
      </c>
      <c r="J51" s="3">
        <v>0</v>
      </c>
      <c r="K51" s="3">
        <v>2.5750859100922537E-3</v>
      </c>
      <c r="L51" s="3">
        <v>0.23279313656613074</v>
      </c>
    </row>
    <row r="52" spans="1:12" x14ac:dyDescent="0.25">
      <c r="A52" t="s">
        <v>2232</v>
      </c>
      <c r="B52" s="10">
        <v>0.2201685897602586</v>
      </c>
      <c r="C52" s="3">
        <v>7.500000014746061E-2</v>
      </c>
      <c r="D52" s="3">
        <v>7.3087122918578011E-3</v>
      </c>
      <c r="E52" s="3">
        <v>0.52283207669579068</v>
      </c>
      <c r="F52" s="3">
        <v>5.7335325325013299E-5</v>
      </c>
      <c r="G52" s="3">
        <v>0.15088745432317893</v>
      </c>
      <c r="H52" s="3">
        <v>0</v>
      </c>
      <c r="I52" s="3">
        <v>8.3367545175305924E-2</v>
      </c>
      <c r="J52" s="3">
        <v>0</v>
      </c>
      <c r="K52" s="3">
        <v>2.3941096271457279E-3</v>
      </c>
      <c r="L52" s="3">
        <v>0.23315276656139602</v>
      </c>
    </row>
    <row r="53" spans="1:12" x14ac:dyDescent="0.25">
      <c r="A53" t="s">
        <v>2233</v>
      </c>
      <c r="B53" s="10">
        <v>0.22805583349937611</v>
      </c>
      <c r="C53" s="3">
        <v>8.0000000143682387E-2</v>
      </c>
      <c r="D53" s="3">
        <v>6.5039402458977351E-3</v>
      </c>
      <c r="E53" s="3">
        <v>0.47943525123789288</v>
      </c>
      <c r="F53" s="3">
        <v>6.1683287287037862E-4</v>
      </c>
      <c r="G53" s="3">
        <v>0.17487452982037341</v>
      </c>
      <c r="H53" s="3">
        <v>0</v>
      </c>
      <c r="I53" s="3">
        <v>0.10189233390023153</v>
      </c>
      <c r="J53" s="3">
        <v>0</v>
      </c>
      <c r="K53" s="3">
        <v>2.1494209307299367E-3</v>
      </c>
      <c r="L53" s="3">
        <v>0.23452769099200418</v>
      </c>
    </row>
    <row r="54" spans="1:12" x14ac:dyDescent="0.25">
      <c r="A54" t="s">
        <v>2234</v>
      </c>
      <c r="B54" s="10">
        <v>0.23768299879584717</v>
      </c>
      <c r="C54" s="3">
        <v>8.5000756900740881E-2</v>
      </c>
      <c r="D54" s="3">
        <v>5.6990463618545959E-3</v>
      </c>
      <c r="E54" s="3">
        <v>0.43603185406700462</v>
      </c>
      <c r="F54" s="3">
        <v>1.1764150908797775E-3</v>
      </c>
      <c r="G54" s="3">
        <v>0.19886523035847917</v>
      </c>
      <c r="H54" s="3">
        <v>0</v>
      </c>
      <c r="I54" s="3">
        <v>0.12041992568801814</v>
      </c>
      <c r="J54" s="3">
        <v>0</v>
      </c>
      <c r="K54" s="3">
        <v>1.9046948002660428E-3</v>
      </c>
      <c r="L54" s="3">
        <v>0.23590283363349782</v>
      </c>
    </row>
    <row r="55" spans="1:12" x14ac:dyDescent="0.25">
      <c r="A55" t="s">
        <v>2235</v>
      </c>
      <c r="B55" s="10">
        <v>0.24884370871816441</v>
      </c>
      <c r="C55" s="3">
        <v>9.0000000144635134E-2</v>
      </c>
      <c r="D55" s="3">
        <v>4.8943962440802288E-3</v>
      </c>
      <c r="E55" s="3">
        <v>0.39264159062390369</v>
      </c>
      <c r="F55" s="3">
        <v>1.7358281328785632E-3</v>
      </c>
      <c r="G55" s="3">
        <v>0.22284867448175671</v>
      </c>
      <c r="H55" s="3">
        <v>0</v>
      </c>
      <c r="I55" s="3">
        <v>0.13894190683914268</v>
      </c>
      <c r="J55" s="3">
        <v>0</v>
      </c>
      <c r="K55" s="3">
        <v>1.6600433002499006E-3</v>
      </c>
      <c r="L55" s="3">
        <v>0.23727756037798847</v>
      </c>
    </row>
    <row r="56" spans="1:12" x14ac:dyDescent="0.25">
      <c r="A56" t="s">
        <v>2236</v>
      </c>
      <c r="B56" s="10">
        <v>0.26134587095550776</v>
      </c>
      <c r="C56" s="3">
        <v>9.5000000145145008E-2</v>
      </c>
      <c r="D56" s="3">
        <v>4.0896241842645169E-3</v>
      </c>
      <c r="E56" s="3">
        <v>0.34924476453110409</v>
      </c>
      <c r="F56" s="3">
        <v>2.2953255460599507E-3</v>
      </c>
      <c r="G56" s="3">
        <v>0.24683574758480598</v>
      </c>
      <c r="H56" s="3">
        <v>0</v>
      </c>
      <c r="I56" s="3">
        <v>0.15746669604183788</v>
      </c>
      <c r="J56" s="3">
        <v>0</v>
      </c>
      <c r="K56" s="3">
        <v>1.4153541926990366E-3</v>
      </c>
      <c r="L56" s="3">
        <v>0.23865248791922861</v>
      </c>
    </row>
    <row r="57" spans="1:12" x14ac:dyDescent="0.25">
      <c r="A57" t="s">
        <v>2237</v>
      </c>
      <c r="B57" s="10">
        <v>0.27500522971101032</v>
      </c>
      <c r="C57" s="3">
        <v>0.10000000014563253</v>
      </c>
      <c r="D57" s="3">
        <v>3.2848521328388883E-3</v>
      </c>
      <c r="E57" s="3">
        <v>0.30584794812379668</v>
      </c>
      <c r="F57" s="3">
        <v>2.8548229969869903E-3</v>
      </c>
      <c r="G57" s="3">
        <v>0.27082281903198036</v>
      </c>
      <c r="H57" s="3">
        <v>0</v>
      </c>
      <c r="I57" s="3">
        <v>0.17599149200619257</v>
      </c>
      <c r="J57" s="3">
        <v>0</v>
      </c>
      <c r="K57" s="3">
        <v>1.170665162960705E-3</v>
      </c>
      <c r="L57" s="3">
        <v>0.24002740054524371</v>
      </c>
    </row>
    <row r="58" spans="1:12" x14ac:dyDescent="0.25">
      <c r="A58" t="s">
        <v>2238</v>
      </c>
      <c r="B58" s="10">
        <v>0.28965812206353669</v>
      </c>
      <c r="C58" s="3">
        <v>0.1050000001461201</v>
      </c>
      <c r="D58" s="3">
        <v>2.4800798869627902E-3</v>
      </c>
      <c r="E58" s="3">
        <v>0.26245111351028388</v>
      </c>
      <c r="F58" s="3">
        <v>3.4143205767163147E-3</v>
      </c>
      <c r="G58" s="3">
        <v>0.29480990517042188</v>
      </c>
      <c r="H58" s="3">
        <v>0</v>
      </c>
      <c r="I58" s="3">
        <v>0.19451627137510644</v>
      </c>
      <c r="J58" s="3">
        <v>0</v>
      </c>
      <c r="K58" s="3">
        <v>9.259764644204265E-4</v>
      </c>
      <c r="L58" s="3">
        <v>0.2414023330160881</v>
      </c>
    </row>
    <row r="59" spans="1:12" x14ac:dyDescent="0.25">
      <c r="A59" t="s">
        <v>2239</v>
      </c>
      <c r="B59" s="10">
        <v>0.30516146249551318</v>
      </c>
      <c r="C59" s="3">
        <v>0.1100000001466076</v>
      </c>
      <c r="D59" s="3">
        <v>1.6753079062231931E-3</v>
      </c>
      <c r="E59" s="3">
        <v>0.21905428267621807</v>
      </c>
      <c r="F59" s="3">
        <v>3.9738183100136003E-3</v>
      </c>
      <c r="G59" s="3">
        <v>0.31879697213648772</v>
      </c>
      <c r="H59" s="3">
        <v>0</v>
      </c>
      <c r="I59" s="3">
        <v>0.21304105897620271</v>
      </c>
      <c r="J59" s="3">
        <v>0</v>
      </c>
      <c r="K59" s="3">
        <v>6.8128754591400892E-4</v>
      </c>
      <c r="L59" s="3">
        <v>0.24277727244894062</v>
      </c>
    </row>
    <row r="60" spans="1:12" x14ac:dyDescent="0.25">
      <c r="A60" t="s">
        <v>2240</v>
      </c>
      <c r="B60" s="10">
        <v>0.32139220264133161</v>
      </c>
      <c r="C60" s="3">
        <v>0.11500000014709243</v>
      </c>
      <c r="D60" s="3">
        <v>8.7016273965880605E-4</v>
      </c>
      <c r="E60" s="3">
        <v>0.17565820207609681</v>
      </c>
      <c r="F60" s="3">
        <v>4.5333263106916138E-3</v>
      </c>
      <c r="G60" s="3">
        <v>0.34278334945552852</v>
      </c>
      <c r="H60" s="3">
        <v>0</v>
      </c>
      <c r="I60" s="3">
        <v>0.23156628394965931</v>
      </c>
      <c r="J60" s="3">
        <v>0</v>
      </c>
      <c r="K60" s="3">
        <v>4.3667876572088028E-4</v>
      </c>
      <c r="L60" s="3">
        <v>0.24415199670264395</v>
      </c>
    </row>
    <row r="61" spans="1:12" x14ac:dyDescent="0.25">
      <c r="A61" t="s">
        <v>2241</v>
      </c>
      <c r="B61" s="10">
        <v>0.33824564591285194</v>
      </c>
      <c r="C61" s="3">
        <v>0.12000000014759339</v>
      </c>
      <c r="D61" s="3">
        <v>6.6409413578260852E-5</v>
      </c>
      <c r="E61" s="3">
        <v>0.13225784908619223</v>
      </c>
      <c r="F61" s="3">
        <v>5.0918998483389863E-3</v>
      </c>
      <c r="G61" s="3">
        <v>0.36676953450511129</v>
      </c>
      <c r="H61" s="3">
        <v>0</v>
      </c>
      <c r="I61" s="3">
        <v>0.25009151452446793</v>
      </c>
      <c r="J61" s="3">
        <v>0</v>
      </c>
      <c r="K61" s="3">
        <v>1.9321498624323173E-4</v>
      </c>
      <c r="L61" s="3">
        <v>0.24552957763606834</v>
      </c>
    </row>
    <row r="62" spans="1:12" x14ac:dyDescent="0.25">
      <c r="A62" t="s">
        <v>2242</v>
      </c>
      <c r="B62" s="10">
        <v>0.35566032001759851</v>
      </c>
      <c r="C62" s="3">
        <v>0.12500000014845183</v>
      </c>
      <c r="D62" s="3">
        <v>-9.999999999999972E-7</v>
      </c>
      <c r="E62" s="3">
        <v>8.8146580640998062E-2</v>
      </c>
      <c r="F62" s="3">
        <v>5.6320352631980619E-3</v>
      </c>
      <c r="G62" s="3">
        <v>0.39109847287539462</v>
      </c>
      <c r="H62" s="3">
        <v>0</v>
      </c>
      <c r="I62" s="3">
        <v>0.26861080088145334</v>
      </c>
      <c r="J62" s="3">
        <v>0</v>
      </c>
      <c r="K62" s="3">
        <v>0</v>
      </c>
      <c r="L62" s="3">
        <v>0.24651311033895565</v>
      </c>
    </row>
    <row r="63" spans="1:12" x14ac:dyDescent="0.25">
      <c r="A63" t="s">
        <v>2243</v>
      </c>
      <c r="B63" s="10">
        <v>0.37359532624098418</v>
      </c>
      <c r="C63" s="3">
        <v>0.13000000015543967</v>
      </c>
      <c r="D63" s="3">
        <v>0</v>
      </c>
      <c r="E63" s="3">
        <v>4.3930420999337472E-2</v>
      </c>
      <c r="F63" s="3">
        <v>6.1665201583303471E-3</v>
      </c>
      <c r="G63" s="3">
        <v>0.41546744325678997</v>
      </c>
      <c r="H63" s="3">
        <v>0</v>
      </c>
      <c r="I63" s="3">
        <v>0.28715135222453791</v>
      </c>
      <c r="J63" s="3">
        <v>0</v>
      </c>
      <c r="K63" s="3">
        <v>0</v>
      </c>
      <c r="L63" s="3">
        <v>0.24728426336100437</v>
      </c>
    </row>
    <row r="64" spans="1:12" x14ac:dyDescent="0.25">
      <c r="A64" t="s">
        <v>2244</v>
      </c>
      <c r="B64" s="10">
        <v>0.39198172092310174</v>
      </c>
      <c r="C64" s="3">
        <v>0.13500000015163435</v>
      </c>
      <c r="D64" s="3">
        <v>0</v>
      </c>
      <c r="E64" s="3">
        <v>0</v>
      </c>
      <c r="F64" s="3">
        <v>6.6835516500340832E-3</v>
      </c>
      <c r="G64" s="3">
        <v>0.43819389536727188</v>
      </c>
      <c r="H64" s="3">
        <v>0</v>
      </c>
      <c r="I64" s="3">
        <v>0.30640832780990251</v>
      </c>
      <c r="J64" s="3">
        <v>0</v>
      </c>
      <c r="K64" s="3">
        <v>0</v>
      </c>
      <c r="L64" s="3">
        <v>0.24871422517279165</v>
      </c>
    </row>
    <row r="65" spans="1:12" x14ac:dyDescent="0.25">
      <c r="A65" t="s">
        <v>2245</v>
      </c>
      <c r="B65" s="10">
        <v>0.41330496201509681</v>
      </c>
      <c r="C65" s="3">
        <v>0.14000000035765034</v>
      </c>
      <c r="D65" s="3">
        <v>0</v>
      </c>
      <c r="E65" s="3">
        <v>0</v>
      </c>
      <c r="F65" s="3">
        <v>7.0874055900852452E-3</v>
      </c>
      <c r="G65" s="3">
        <v>0.44886269467836021</v>
      </c>
      <c r="H65" s="3">
        <v>0</v>
      </c>
      <c r="I65" s="3">
        <v>0.35807130531335069</v>
      </c>
      <c r="J65" s="3">
        <v>0</v>
      </c>
      <c r="K65" s="3">
        <v>0</v>
      </c>
      <c r="L65" s="3">
        <v>0.1859785944182038</v>
      </c>
    </row>
    <row r="66" spans="1:12" x14ac:dyDescent="0.25">
      <c r="A66" t="s">
        <v>2246</v>
      </c>
      <c r="B66" s="10">
        <v>0.43947740023583454</v>
      </c>
      <c r="C66" s="3">
        <v>0.14500000007629543</v>
      </c>
      <c r="D66" s="3">
        <v>0</v>
      </c>
      <c r="E66" s="3">
        <v>0</v>
      </c>
      <c r="F66" s="3">
        <v>7.4747842440744013E-3</v>
      </c>
      <c r="G66" s="3">
        <v>0.45798763881309518</v>
      </c>
      <c r="H66" s="3">
        <v>0</v>
      </c>
      <c r="I66" s="3">
        <v>0.41023403684864729</v>
      </c>
      <c r="J66" s="3">
        <v>0</v>
      </c>
      <c r="K66" s="3">
        <v>0</v>
      </c>
      <c r="L66" s="3">
        <v>0.124303540094183</v>
      </c>
    </row>
    <row r="67" spans="1:12" x14ac:dyDescent="0.25">
      <c r="A67" t="s">
        <v>2247</v>
      </c>
      <c r="B67" s="10">
        <v>0.46968766854458521</v>
      </c>
      <c r="C67" s="3">
        <v>0.15000000035469158</v>
      </c>
      <c r="D67" s="3">
        <v>0</v>
      </c>
      <c r="E67" s="3">
        <v>0</v>
      </c>
      <c r="F67" s="3">
        <v>7.8621347459702593E-3</v>
      </c>
      <c r="G67" s="3">
        <v>0.46711256480188001</v>
      </c>
      <c r="H67" s="3">
        <v>0</v>
      </c>
      <c r="I67" s="3">
        <v>0.46239682459262993</v>
      </c>
      <c r="J67" s="3">
        <v>0</v>
      </c>
      <c r="K67" s="3">
        <v>0</v>
      </c>
      <c r="L67" s="3">
        <v>6.2628475859519694E-2</v>
      </c>
    </row>
    <row r="68" spans="1:12" x14ac:dyDescent="0.25">
      <c r="A68" t="s">
        <v>2248</v>
      </c>
      <c r="B68" s="10">
        <v>0.50320905143975614</v>
      </c>
      <c r="C68" s="3">
        <v>0.15500000035469144</v>
      </c>
      <c r="D68" s="3">
        <v>0</v>
      </c>
      <c r="E68" s="3">
        <v>0</v>
      </c>
      <c r="F68" s="3">
        <v>8.2494823041122274E-3</v>
      </c>
      <c r="G68" s="3">
        <v>0.47623742779429418</v>
      </c>
      <c r="H68" s="3">
        <v>0</v>
      </c>
      <c r="I68" s="3">
        <v>0.51455963321874065</v>
      </c>
      <c r="J68" s="3">
        <v>0</v>
      </c>
      <c r="K68" s="3">
        <v>0</v>
      </c>
      <c r="L68" s="3">
        <v>9.5345668285266286E-4</v>
      </c>
    </row>
    <row r="69" spans="1:12" x14ac:dyDescent="0.25">
      <c r="A69" t="s">
        <v>2249</v>
      </c>
      <c r="B69" s="10">
        <v>0.5431818455160361</v>
      </c>
      <c r="C69" s="3">
        <v>0.16000000028114339</v>
      </c>
      <c r="D69" s="3">
        <v>0</v>
      </c>
      <c r="E69" s="3">
        <v>0</v>
      </c>
      <c r="F69" s="3">
        <v>9.4414903899418152E-3</v>
      </c>
      <c r="G69" s="3">
        <v>0.39842806923742463</v>
      </c>
      <c r="H69" s="3">
        <v>0</v>
      </c>
      <c r="I69" s="3">
        <v>0.59213044037263363</v>
      </c>
      <c r="J69" s="3">
        <v>0</v>
      </c>
      <c r="K69" s="3">
        <v>0</v>
      </c>
      <c r="L69" s="3">
        <v>0</v>
      </c>
    </row>
    <row r="70" spans="1:12" x14ac:dyDescent="0.25">
      <c r="A70" t="s">
        <v>2250</v>
      </c>
      <c r="B70" s="10">
        <v>0.59195614676974095</v>
      </c>
      <c r="C70" s="3">
        <v>0.16500000028368039</v>
      </c>
      <c r="D70" s="3">
        <v>0</v>
      </c>
      <c r="E70" s="3">
        <v>0</v>
      </c>
      <c r="F70" s="3">
        <v>1.0646130285975301E-2</v>
      </c>
      <c r="G70" s="3">
        <v>0.31925365614113232</v>
      </c>
      <c r="H70" s="3">
        <v>0</v>
      </c>
      <c r="I70" s="3">
        <v>0.6701002135728924</v>
      </c>
      <c r="J70" s="3">
        <v>0</v>
      </c>
      <c r="K70" s="3">
        <v>0</v>
      </c>
      <c r="L70" s="3">
        <v>0</v>
      </c>
    </row>
    <row r="71" spans="1:12" x14ac:dyDescent="0.25">
      <c r="A71" t="s">
        <v>2251</v>
      </c>
      <c r="B71" s="10">
        <v>0.64754693950242403</v>
      </c>
      <c r="C71" s="3">
        <v>0.1700000002836804</v>
      </c>
      <c r="D71" s="3">
        <v>0</v>
      </c>
      <c r="E71" s="3">
        <v>0</v>
      </c>
      <c r="F71" s="3">
        <v>1.1850769648812496E-2</v>
      </c>
      <c r="G71" s="3">
        <v>0.24007924264103611</v>
      </c>
      <c r="H71" s="3">
        <v>0</v>
      </c>
      <c r="I71" s="3">
        <v>0.74806998771015143</v>
      </c>
      <c r="J71" s="3">
        <v>0</v>
      </c>
      <c r="K71" s="3">
        <v>0</v>
      </c>
      <c r="L71" s="3">
        <v>0</v>
      </c>
    </row>
    <row r="72" spans="1:12" x14ac:dyDescent="0.25">
      <c r="A72" t="s">
        <v>2252</v>
      </c>
      <c r="B72" s="10">
        <v>0.70835118042133249</v>
      </c>
      <c r="C72" s="3">
        <v>0.17500000028368037</v>
      </c>
      <c r="D72" s="3">
        <v>0</v>
      </c>
      <c r="E72" s="3">
        <v>0</v>
      </c>
      <c r="F72" s="3">
        <v>1.3055409277942156E-2</v>
      </c>
      <c r="G72" s="3">
        <v>0.16090482936292871</v>
      </c>
      <c r="H72" s="3">
        <v>0</v>
      </c>
      <c r="I72" s="3">
        <v>0.82603976135912927</v>
      </c>
      <c r="J72" s="3">
        <v>0</v>
      </c>
      <c r="K72" s="3">
        <v>0</v>
      </c>
      <c r="L72" s="3">
        <v>0</v>
      </c>
    </row>
    <row r="73" spans="1:12" x14ac:dyDescent="0.25">
      <c r="A73" t="s">
        <v>2253</v>
      </c>
      <c r="B73" s="10">
        <v>0.77313979818303091</v>
      </c>
      <c r="C73" s="3">
        <v>0.18000000028368035</v>
      </c>
      <c r="D73" s="3">
        <v>0</v>
      </c>
      <c r="E73" s="3">
        <v>0</v>
      </c>
      <c r="F73" s="3">
        <v>1.4260048907071943E-2</v>
      </c>
      <c r="G73" s="3">
        <v>8.1730416084820512E-2</v>
      </c>
      <c r="H73" s="3">
        <v>0</v>
      </c>
      <c r="I73" s="3">
        <v>0.90400953500810743</v>
      </c>
      <c r="J73" s="3">
        <v>0</v>
      </c>
      <c r="K73" s="3">
        <v>0</v>
      </c>
      <c r="L73" s="3">
        <v>0</v>
      </c>
    </row>
    <row r="74" spans="1:12" x14ac:dyDescent="0.25">
      <c r="A74" t="s">
        <v>2254</v>
      </c>
      <c r="B74" s="10">
        <v>0.84099244560086683</v>
      </c>
      <c r="C74" s="3">
        <v>0.18500000013354923</v>
      </c>
      <c r="D74" s="3">
        <v>0</v>
      </c>
      <c r="E74" s="3">
        <v>0</v>
      </c>
      <c r="F74" s="3">
        <v>1.5464688766327393E-2</v>
      </c>
      <c r="G74" s="3">
        <v>2.5560054060136885E-3</v>
      </c>
      <c r="H74" s="3">
        <v>0</v>
      </c>
      <c r="I74" s="3">
        <v>0.9819793058276588</v>
      </c>
      <c r="J74" s="3">
        <v>0</v>
      </c>
      <c r="K74" s="3">
        <v>0</v>
      </c>
      <c r="L74" s="3">
        <v>0</v>
      </c>
    </row>
    <row r="75" spans="1:12" x14ac:dyDescent="0.25">
      <c r="A75" t="s">
        <v>2255</v>
      </c>
      <c r="B75" s="10">
        <v>1.3455531004615233</v>
      </c>
      <c r="C75" s="3">
        <v>0.19000000000014766</v>
      </c>
      <c r="D75" s="3">
        <v>0</v>
      </c>
      <c r="E75" s="3">
        <v>0</v>
      </c>
      <c r="F75" s="3">
        <v>0.10857901582755874</v>
      </c>
      <c r="G75" s="3">
        <v>0</v>
      </c>
      <c r="H75" s="3">
        <v>0</v>
      </c>
      <c r="I75" s="3">
        <v>0.8914209841724412</v>
      </c>
      <c r="J75" s="3">
        <v>0</v>
      </c>
      <c r="K75" s="3">
        <v>0</v>
      </c>
      <c r="L75" s="3">
        <v>0</v>
      </c>
    </row>
    <row r="76" spans="1:12" x14ac:dyDescent="0.25">
      <c r="A76" t="s">
        <v>2256</v>
      </c>
      <c r="B76" s="10">
        <v>2.2404350593091027</v>
      </c>
      <c r="C76" s="3">
        <v>0.19500000000014767</v>
      </c>
      <c r="D76" s="3">
        <v>0</v>
      </c>
      <c r="E76" s="3">
        <v>0</v>
      </c>
      <c r="F76" s="3">
        <v>0.20475947109005813</v>
      </c>
      <c r="G76" s="3">
        <v>0</v>
      </c>
      <c r="H76" s="3">
        <v>0</v>
      </c>
      <c r="I76" s="3">
        <v>0.7952405289099419</v>
      </c>
      <c r="J76" s="3">
        <v>0</v>
      </c>
      <c r="K76" s="3">
        <v>0</v>
      </c>
      <c r="L76" s="3">
        <v>0</v>
      </c>
    </row>
    <row r="77" spans="1:12" x14ac:dyDescent="0.25">
      <c r="A77" t="s">
        <v>2257</v>
      </c>
      <c r="B77" s="10">
        <v>3.2148821853917853</v>
      </c>
      <c r="C77" s="3">
        <v>0.20000000000014767</v>
      </c>
      <c r="D77" s="3">
        <v>0</v>
      </c>
      <c r="E77" s="3">
        <v>0</v>
      </c>
      <c r="F77" s="3">
        <v>0.3009399263525574</v>
      </c>
      <c r="G77" s="3">
        <v>0</v>
      </c>
      <c r="H77" s="3">
        <v>0</v>
      </c>
      <c r="I77" s="3">
        <v>0.6990600736474426</v>
      </c>
      <c r="J77" s="3">
        <v>0</v>
      </c>
      <c r="K77" s="3">
        <v>0</v>
      </c>
      <c r="L77" s="3">
        <v>0</v>
      </c>
    </row>
    <row r="78" spans="1:12" x14ac:dyDescent="0.25">
      <c r="A78" t="s">
        <v>2258</v>
      </c>
      <c r="B78" s="10">
        <v>4.2140559772107746</v>
      </c>
      <c r="C78" s="3">
        <v>0.20500000000014768</v>
      </c>
      <c r="D78" s="3">
        <v>0</v>
      </c>
      <c r="E78" s="3">
        <v>0</v>
      </c>
      <c r="F78" s="3">
        <v>0.39712038161505664</v>
      </c>
      <c r="G78" s="3">
        <v>0</v>
      </c>
      <c r="H78" s="3">
        <v>0</v>
      </c>
      <c r="I78" s="3">
        <v>0.60287961838494331</v>
      </c>
      <c r="J78" s="3">
        <v>0</v>
      </c>
      <c r="K78" s="3">
        <v>0</v>
      </c>
      <c r="L78" s="3">
        <v>0</v>
      </c>
    </row>
    <row r="79" spans="1:12" x14ac:dyDescent="0.25">
      <c r="A79" t="s">
        <v>2259</v>
      </c>
      <c r="B79" s="10">
        <v>5.2237869591255839</v>
      </c>
      <c r="C79" s="3">
        <v>0.21000000000014765</v>
      </c>
      <c r="D79" s="3">
        <v>0</v>
      </c>
      <c r="E79" s="3">
        <v>0</v>
      </c>
      <c r="F79" s="3">
        <v>0.49330083687755544</v>
      </c>
      <c r="G79" s="3">
        <v>0</v>
      </c>
      <c r="H79" s="3">
        <v>0</v>
      </c>
      <c r="I79" s="3">
        <v>0.50669916312244456</v>
      </c>
      <c r="J79" s="3">
        <v>0</v>
      </c>
      <c r="K79" s="3">
        <v>0</v>
      </c>
      <c r="L79" s="3">
        <v>0</v>
      </c>
    </row>
    <row r="80" spans="1:12" x14ac:dyDescent="0.25">
      <c r="A80" t="s">
        <v>2260</v>
      </c>
      <c r="B80" s="10">
        <v>6.2389514112343871</v>
      </c>
      <c r="C80" s="3">
        <v>0.21500000000014768</v>
      </c>
      <c r="D80" s="3">
        <v>0</v>
      </c>
      <c r="E80" s="3">
        <v>0</v>
      </c>
      <c r="F80" s="3">
        <v>0.58948129214005485</v>
      </c>
      <c r="G80" s="3">
        <v>0</v>
      </c>
      <c r="H80" s="3">
        <v>0</v>
      </c>
      <c r="I80" s="3">
        <v>0.41051870785994532</v>
      </c>
      <c r="J80" s="3">
        <v>0</v>
      </c>
      <c r="K80" s="3">
        <v>0</v>
      </c>
      <c r="L80" s="3">
        <v>0</v>
      </c>
    </row>
    <row r="81" spans="1:12" x14ac:dyDescent="0.25">
      <c r="A81" t="s">
        <v>2261</v>
      </c>
      <c r="B81" s="10">
        <v>7.2572695506853648</v>
      </c>
      <c r="C81" s="3">
        <v>0.22000000000014769</v>
      </c>
      <c r="D81" s="3">
        <v>0</v>
      </c>
      <c r="E81" s="3">
        <v>0</v>
      </c>
      <c r="F81" s="3">
        <v>0.68566174740255448</v>
      </c>
      <c r="G81" s="3">
        <v>0</v>
      </c>
      <c r="H81" s="3">
        <v>0</v>
      </c>
      <c r="I81" s="3">
        <v>0.31433825259744558</v>
      </c>
      <c r="J81" s="3">
        <v>0</v>
      </c>
      <c r="K81" s="3">
        <v>0</v>
      </c>
      <c r="L81" s="3">
        <v>0</v>
      </c>
    </row>
    <row r="82" spans="1:12" x14ac:dyDescent="0.25">
      <c r="A82" t="s">
        <v>2262</v>
      </c>
      <c r="B82" s="10">
        <v>8.2777817589380405</v>
      </c>
      <c r="C82" s="3">
        <v>0.22500099999999995</v>
      </c>
      <c r="D82" s="3">
        <v>0</v>
      </c>
      <c r="E82" s="3">
        <v>0</v>
      </c>
      <c r="F82" s="3">
        <v>0.78186143875326453</v>
      </c>
      <c r="G82" s="3">
        <v>0</v>
      </c>
      <c r="H82" s="3">
        <v>0</v>
      </c>
      <c r="I82" s="3">
        <v>0.21813856124673556</v>
      </c>
      <c r="J82" s="3">
        <v>0</v>
      </c>
      <c r="K82" s="3">
        <v>0</v>
      </c>
      <c r="L82" s="3">
        <v>0</v>
      </c>
    </row>
    <row r="83" spans="1:12" x14ac:dyDescent="0.25">
      <c r="A83" t="s">
        <v>2263</v>
      </c>
      <c r="B83" s="10">
        <v>9.2990161650080463</v>
      </c>
      <c r="C83" s="3">
        <v>0.22999900074933524</v>
      </c>
      <c r="D83" s="3">
        <v>0</v>
      </c>
      <c r="E83" s="3">
        <v>0</v>
      </c>
      <c r="F83" s="3">
        <v>0.87800343624794086</v>
      </c>
      <c r="G83" s="3">
        <v>0</v>
      </c>
      <c r="H83" s="3">
        <v>0</v>
      </c>
      <c r="I83" s="3">
        <v>0.12199656375205913</v>
      </c>
      <c r="J83" s="3">
        <v>0</v>
      </c>
      <c r="K83" s="3">
        <v>0</v>
      </c>
      <c r="L83" s="3">
        <v>0</v>
      </c>
    </row>
    <row r="84" spans="1:12" x14ac:dyDescent="0.25">
      <c r="A84" t="s">
        <v>2264</v>
      </c>
      <c r="B84" s="10">
        <v>10.321801868030546</v>
      </c>
      <c r="C84" s="3">
        <v>0.23500000000014765</v>
      </c>
      <c r="D84" s="3">
        <v>0</v>
      </c>
      <c r="E84" s="3">
        <v>0</v>
      </c>
      <c r="F84" s="3">
        <v>0.97420311319005204</v>
      </c>
      <c r="G84" s="3">
        <v>0</v>
      </c>
      <c r="H84" s="3">
        <v>0</v>
      </c>
      <c r="I84" s="3">
        <v>2.5796886809947919E-2</v>
      </c>
      <c r="J84" s="3">
        <v>0</v>
      </c>
      <c r="K84" s="3">
        <v>0</v>
      </c>
      <c r="L84" s="3">
        <v>0</v>
      </c>
    </row>
    <row r="85" spans="1:12" x14ac:dyDescent="0.25">
      <c r="A85" t="s">
        <v>2265</v>
      </c>
      <c r="B85" s="10">
        <v>10.596196594011017</v>
      </c>
      <c r="C85" s="2">
        <v>0.2363410669944524</v>
      </c>
      <c r="D85" s="2">
        <v>0</v>
      </c>
      <c r="E85" s="2">
        <v>0</v>
      </c>
      <c r="F85" s="2">
        <v>1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3">
        <v>0</v>
      </c>
    </row>
    <row r="87" spans="1:12" x14ac:dyDescent="0.25">
      <c r="C87" s="3"/>
      <c r="D87" s="3">
        <f t="shared" ref="D87:L87" si="2">SUM(D38:D85)</f>
        <v>0.19496904753534644</v>
      </c>
      <c r="E87" s="3">
        <f t="shared" si="2"/>
        <v>14.482790336245914</v>
      </c>
      <c r="F87" s="3">
        <f t="shared" si="2"/>
        <v>6.5635350357392905</v>
      </c>
      <c r="G87" s="3">
        <f t="shared" si="2"/>
        <v>7.2850566089350766</v>
      </c>
      <c r="H87" s="3">
        <f t="shared" si="2"/>
        <v>6.3647926993659495E-2</v>
      </c>
      <c r="I87" s="3">
        <f t="shared" si="2"/>
        <v>13.733727181880646</v>
      </c>
      <c r="J87" s="3">
        <f t="shared" si="2"/>
        <v>7.1149004940758612E-2</v>
      </c>
      <c r="K87" s="3">
        <f t="shared" si="2"/>
        <v>8.127598682008029E-2</v>
      </c>
      <c r="L87" s="3">
        <f t="shared" si="2"/>
        <v>5.5238498709092303</v>
      </c>
    </row>
    <row r="88" spans="1:12" x14ac:dyDescent="0.25">
      <c r="D88" s="9">
        <f>D87/48</f>
        <v>4.0618551569863845E-3</v>
      </c>
      <c r="E88" s="9">
        <f t="shared" ref="E88:L88" si="3">E87/48</f>
        <v>0.30172479867178986</v>
      </c>
      <c r="F88" s="9">
        <f t="shared" si="3"/>
        <v>0.13674031324456856</v>
      </c>
      <c r="G88" s="9">
        <f t="shared" si="3"/>
        <v>0.15177201268614743</v>
      </c>
      <c r="H88" s="9">
        <f t="shared" si="3"/>
        <v>1.3259984790345727E-3</v>
      </c>
      <c r="I88" s="9">
        <f t="shared" si="3"/>
        <v>0.28611931628918014</v>
      </c>
      <c r="J88" s="9">
        <f t="shared" si="3"/>
        <v>1.4822709362658044E-3</v>
      </c>
      <c r="K88" s="9">
        <f t="shared" si="3"/>
        <v>1.6932497254183393E-3</v>
      </c>
      <c r="L88" s="9">
        <f t="shared" si="3"/>
        <v>0.11508020564394229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J15" sqref="J15"/>
    </sheetView>
  </sheetViews>
  <sheetFormatPr defaultRowHeight="15" x14ac:dyDescent="0.25"/>
  <cols>
    <col min="1" max="1" width="7.140625" bestFit="1" customWidth="1"/>
    <col min="2" max="2" width="10.28515625" bestFit="1" customWidth="1"/>
    <col min="3" max="3" width="12.42578125" bestFit="1" customWidth="1"/>
    <col min="4" max="4" width="12.7109375" bestFit="1" customWidth="1"/>
  </cols>
  <sheetData>
    <row r="1" spans="1:6" x14ac:dyDescent="0.25">
      <c r="A1" t="s">
        <v>2275</v>
      </c>
      <c r="B1" t="s">
        <v>2274</v>
      </c>
      <c r="C1" t="s">
        <v>2276</v>
      </c>
      <c r="D1" t="s">
        <v>2277</v>
      </c>
      <c r="E1" t="s">
        <v>2278</v>
      </c>
      <c r="F1" t="s">
        <v>2279</v>
      </c>
    </row>
    <row r="2" spans="1:6" x14ac:dyDescent="0.25">
      <c r="A2" s="3">
        <v>4.9999994454719204E-3</v>
      </c>
      <c r="B2" s="11">
        <v>0.37903639433345282</v>
      </c>
      <c r="C2">
        <v>1.2930822162444184</v>
      </c>
      <c r="D2">
        <v>0.83743011059316375</v>
      </c>
      <c r="E2">
        <v>0.55941584636297359</v>
      </c>
      <c r="F2">
        <v>2.0376588435430012</v>
      </c>
    </row>
    <row r="3" spans="1:6" x14ac:dyDescent="0.25">
      <c r="A3" s="3">
        <v>9.9999999980981968E-3</v>
      </c>
      <c r="B3" s="11">
        <v>0.34919933923971724</v>
      </c>
      <c r="C3">
        <v>1.2995078980037502</v>
      </c>
      <c r="D3">
        <v>0.80164147049169887</v>
      </c>
      <c r="E3">
        <v>0.50365425580409262</v>
      </c>
      <c r="F3">
        <v>2.0308942972458635</v>
      </c>
    </row>
    <row r="4" spans="1:6" x14ac:dyDescent="0.25">
      <c r="A4" s="3">
        <v>1.5000000025353887E-2</v>
      </c>
      <c r="B4" s="11">
        <v>0.32255002511097902</v>
      </c>
      <c r="C4">
        <v>1.307879629727678</v>
      </c>
      <c r="D4">
        <v>0.76612118248943528</v>
      </c>
      <c r="E4">
        <v>0.45712715900327489</v>
      </c>
      <c r="F4">
        <v>2.0248644373799762</v>
      </c>
    </row>
    <row r="5" spans="1:6" x14ac:dyDescent="0.25">
      <c r="A5" s="2">
        <v>2.0000000042803563E-2</v>
      </c>
      <c r="B5" s="11">
        <v>0.29778513845313059</v>
      </c>
      <c r="C5">
        <v>1.3181645209165891</v>
      </c>
      <c r="D5">
        <v>0.730906889538531</v>
      </c>
      <c r="E5">
        <v>0.42385358212334295</v>
      </c>
      <c r="F5">
        <v>2.019998874975125</v>
      </c>
    </row>
    <row r="6" spans="1:6" x14ac:dyDescent="0.25">
      <c r="A6" s="3">
        <v>2.5000000042803554E-2</v>
      </c>
      <c r="B6" s="11">
        <v>0.2750706567593858</v>
      </c>
      <c r="C6">
        <v>1.3308429102585864</v>
      </c>
      <c r="D6">
        <v>0.69604492755061909</v>
      </c>
      <c r="E6">
        <v>0.39164208978795029</v>
      </c>
      <c r="F6">
        <v>2.0163500911906009</v>
      </c>
    </row>
    <row r="7" spans="1:6" x14ac:dyDescent="0.25">
      <c r="A7" s="3">
        <v>3.0000000042803551E-2</v>
      </c>
      <c r="B7" s="11">
        <v>0.25495519453591564</v>
      </c>
      <c r="C7">
        <v>1.745331231512131</v>
      </c>
      <c r="D7">
        <v>0.66159108226750785</v>
      </c>
      <c r="E7">
        <v>0.36473463890929969</v>
      </c>
      <c r="F7">
        <v>2.0139590570373112</v>
      </c>
    </row>
    <row r="8" spans="1:6" x14ac:dyDescent="0.25">
      <c r="A8" s="3">
        <v>3.500000003409906E-2</v>
      </c>
      <c r="B8" s="11">
        <v>0.23809839085637183</v>
      </c>
      <c r="C8">
        <v>2.5780762159871005</v>
      </c>
      <c r="D8">
        <v>0.6276125397971335</v>
      </c>
      <c r="E8">
        <v>0.34377614753091629</v>
      </c>
      <c r="F8">
        <v>2.0128762842140717</v>
      </c>
    </row>
    <row r="9" spans="1:6" x14ac:dyDescent="0.25">
      <c r="A9" s="3">
        <v>4.000000004280356E-2</v>
      </c>
      <c r="B9" s="11">
        <v>0.22523308747919638</v>
      </c>
      <c r="C9">
        <v>3.514511877744444</v>
      </c>
      <c r="D9">
        <v>0.59419084568278779</v>
      </c>
      <c r="E9">
        <v>0.3284017237783497</v>
      </c>
      <c r="F9">
        <v>2.0131628635695775</v>
      </c>
    </row>
    <row r="10" spans="1:6" x14ac:dyDescent="0.25">
      <c r="A10" s="3">
        <v>4.5000000047021163E-2</v>
      </c>
      <c r="B10" s="11">
        <v>0.21705841932167205</v>
      </c>
      <c r="C10">
        <v>4.4907345238353304</v>
      </c>
      <c r="D10">
        <v>0.56142545639091435</v>
      </c>
      <c r="E10">
        <v>0.31666212971182073</v>
      </c>
      <c r="F10">
        <v>2.0148902071705903</v>
      </c>
    </row>
    <row r="11" spans="1:6" x14ac:dyDescent="0.25">
      <c r="A11" s="3">
        <v>5.0000000103969974E-2</v>
      </c>
      <c r="B11" s="11">
        <v>0.21241792069044554</v>
      </c>
      <c r="C11">
        <v>5.4851736080869049</v>
      </c>
      <c r="D11">
        <v>0.52943823632428422</v>
      </c>
      <c r="E11">
        <v>0.30858052224713667</v>
      </c>
      <c r="F11">
        <v>2.0181458410464641</v>
      </c>
    </row>
    <row r="12" spans="1:6" x14ac:dyDescent="0.25">
      <c r="A12" s="3">
        <v>5.5000000093273729E-2</v>
      </c>
      <c r="B12" s="11">
        <v>0.20991141671157917</v>
      </c>
      <c r="C12">
        <v>6.489564281235527</v>
      </c>
      <c r="D12">
        <v>0.49837904632356939</v>
      </c>
      <c r="E12">
        <v>0.3041808424932641</v>
      </c>
      <c r="F12">
        <v>2.0229912100632919</v>
      </c>
    </row>
    <row r="13" spans="1:6" x14ac:dyDescent="0.25">
      <c r="A13" s="3">
        <v>6.0000000115944474E-2</v>
      </c>
      <c r="B13" s="11">
        <v>0.20928368939028411</v>
      </c>
      <c r="C13">
        <v>6.5113077620969788</v>
      </c>
      <c r="D13">
        <v>0.46843251220493753</v>
      </c>
      <c r="E13">
        <v>0.30347451292177313</v>
      </c>
      <c r="F13">
        <v>2.0296789604880168</v>
      </c>
    </row>
    <row r="14" spans="1:6" x14ac:dyDescent="0.25">
      <c r="A14" s="3">
        <v>6.5000000132774016E-2</v>
      </c>
      <c r="B14" s="11">
        <v>0.21065291330207966</v>
      </c>
      <c r="D14">
        <v>0.43982596686056025</v>
      </c>
      <c r="E14">
        <v>0.30645993162689611</v>
      </c>
      <c r="F14">
        <v>2.0382348408464406</v>
      </c>
    </row>
    <row r="15" spans="1:6" x14ac:dyDescent="0.25">
      <c r="A15" s="3">
        <v>7.0000768480319817E-2</v>
      </c>
      <c r="B15" s="11">
        <v>0.21427922099379021</v>
      </c>
      <c r="D15">
        <v>0.41283179298310146</v>
      </c>
      <c r="E15">
        <v>0.31312967629998745</v>
      </c>
      <c r="F15">
        <v>2.0485439265710941</v>
      </c>
    </row>
    <row r="16" spans="1:6" x14ac:dyDescent="0.25">
      <c r="A16" s="3">
        <v>7.500000014746061E-2</v>
      </c>
      <c r="B16" s="11">
        <v>0.2201685897602586</v>
      </c>
      <c r="D16">
        <v>0.38775251699114266</v>
      </c>
      <c r="E16">
        <v>0.32345665333887458</v>
      </c>
      <c r="F16">
        <v>2.0612381242827822</v>
      </c>
    </row>
    <row r="17" spans="1:6" x14ac:dyDescent="0.25">
      <c r="A17" s="3">
        <v>8.0000000143682387E-2</v>
      </c>
      <c r="B17" s="11">
        <v>0.22805583349937611</v>
      </c>
      <c r="D17">
        <v>0.36497792544325891</v>
      </c>
      <c r="E17">
        <v>0.33738712762583017</v>
      </c>
      <c r="F17">
        <v>2.0775970320882933</v>
      </c>
    </row>
    <row r="18" spans="1:6" x14ac:dyDescent="0.25">
      <c r="A18" s="3">
        <v>8.5000756900740881E-2</v>
      </c>
      <c r="B18" s="11">
        <v>0.23768299879584717</v>
      </c>
      <c r="D18">
        <v>0.34496478687657284</v>
      </c>
      <c r="E18">
        <v>0.35494954730644518</v>
      </c>
      <c r="F18">
        <v>2.0965098329906202</v>
      </c>
    </row>
    <row r="19" spans="1:6" x14ac:dyDescent="0.25">
      <c r="A19" s="3">
        <v>9.0000000144635134E-2</v>
      </c>
      <c r="B19" s="11">
        <v>0.24884370871816441</v>
      </c>
      <c r="D19">
        <v>0.32821862950498842</v>
      </c>
      <c r="E19">
        <v>0.37606628813518495</v>
      </c>
      <c r="F19">
        <v>2.1186076447047917</v>
      </c>
    </row>
    <row r="20" spans="1:6" x14ac:dyDescent="0.25">
      <c r="A20" s="3">
        <v>9.5000000145145008E-2</v>
      </c>
      <c r="B20" s="11">
        <v>0.26134587095550776</v>
      </c>
      <c r="D20">
        <v>0.31526049517740384</v>
      </c>
      <c r="E20">
        <v>0.40070940740301564</v>
      </c>
      <c r="F20">
        <v>2.14554396170369</v>
      </c>
    </row>
    <row r="21" spans="1:6" x14ac:dyDescent="0.25">
      <c r="A21" s="3">
        <v>0.10000000014563253</v>
      </c>
      <c r="B21" s="11">
        <v>0.27500522971101032</v>
      </c>
      <c r="D21">
        <v>0.30657109676099914</v>
      </c>
      <c r="E21">
        <v>0.42880777738155484</v>
      </c>
      <c r="F21">
        <v>2.17798711260096</v>
      </c>
    </row>
    <row r="22" spans="1:6" x14ac:dyDescent="0.25">
      <c r="A22" s="3">
        <v>0.1050000001461201</v>
      </c>
      <c r="B22" s="11">
        <v>0.28965812206353669</v>
      </c>
      <c r="D22">
        <v>0.30251849759594934</v>
      </c>
      <c r="E22">
        <v>0.46044069734452159</v>
      </c>
      <c r="F22">
        <v>2.2170990804399433</v>
      </c>
    </row>
    <row r="23" spans="1:6" x14ac:dyDescent="0.25">
      <c r="A23" s="3">
        <v>0.1100000001466076</v>
      </c>
      <c r="B23" s="11">
        <v>0.30516146249551318</v>
      </c>
      <c r="D23">
        <v>0.30936897942664843</v>
      </c>
      <c r="E23">
        <v>0.49555773411702708</v>
      </c>
      <c r="F23">
        <v>2.2656187946734305</v>
      </c>
    </row>
    <row r="24" spans="1:6" x14ac:dyDescent="0.25">
      <c r="A24" s="3">
        <v>0.11500000014709243</v>
      </c>
      <c r="B24" s="11">
        <v>0.32139220264133161</v>
      </c>
      <c r="D24">
        <v>0.40053291645605577</v>
      </c>
      <c r="E24">
        <v>0.51413284188371389</v>
      </c>
      <c r="F24">
        <v>2.3241664982172012</v>
      </c>
    </row>
    <row r="25" spans="1:6" x14ac:dyDescent="0.25">
      <c r="A25" s="3">
        <v>0.12000000014759339</v>
      </c>
      <c r="B25" s="11">
        <v>0.33824564591285194</v>
      </c>
      <c r="D25">
        <v>0.57820087902630313</v>
      </c>
      <c r="E25">
        <v>0.5185760675706258</v>
      </c>
      <c r="F25">
        <v>2.3996960888857002</v>
      </c>
    </row>
    <row r="26" spans="1:6" x14ac:dyDescent="0.25">
      <c r="A26" s="3">
        <v>0.12500000014845183</v>
      </c>
      <c r="B26" s="11">
        <v>0.35566032001759851</v>
      </c>
      <c r="D26">
        <v>0.78577663444336054</v>
      </c>
      <c r="E26">
        <v>0.53057935640748422</v>
      </c>
      <c r="F26">
        <v>2.493301818289146</v>
      </c>
    </row>
    <row r="27" spans="1:6" x14ac:dyDescent="0.25">
      <c r="A27" s="3">
        <v>0.13000000015543967</v>
      </c>
      <c r="B27" s="11">
        <v>0.37359532624098418</v>
      </c>
      <c r="D27">
        <v>1.0048943254772984</v>
      </c>
      <c r="E27">
        <v>0.55089270132975987</v>
      </c>
      <c r="F27">
        <v>2.610373228623811</v>
      </c>
    </row>
    <row r="28" spans="1:6" x14ac:dyDescent="0.25">
      <c r="A28" s="3">
        <v>0.13500000015163435</v>
      </c>
      <c r="B28" s="11">
        <v>0.39198172092310174</v>
      </c>
      <c r="D28">
        <v>1.2293979481538153</v>
      </c>
      <c r="E28">
        <v>0.5808435838949827</v>
      </c>
      <c r="F28">
        <v>2.7542046994240561</v>
      </c>
    </row>
    <row r="29" spans="1:6" x14ac:dyDescent="0.25">
      <c r="A29" s="3">
        <v>0.14000000035765034</v>
      </c>
      <c r="B29" s="11">
        <v>0.41330496201509681</v>
      </c>
      <c r="D29">
        <v>1.4763956685791975</v>
      </c>
      <c r="E29">
        <v>0.62204084694382855</v>
      </c>
      <c r="F29">
        <v>2.8225236958086959</v>
      </c>
    </row>
    <row r="30" spans="1:6" x14ac:dyDescent="0.25">
      <c r="A30" s="3">
        <v>0.14500000007629543</v>
      </c>
      <c r="B30" s="11">
        <v>0.43947740023583454</v>
      </c>
      <c r="D30">
        <v>1.7550363340101138</v>
      </c>
      <c r="E30">
        <v>0.64306538720832163</v>
      </c>
      <c r="F30">
        <v>3.1253772934926252</v>
      </c>
    </row>
    <row r="31" spans="1:6" x14ac:dyDescent="0.25">
      <c r="A31" s="3">
        <v>0.15000000035469158</v>
      </c>
      <c r="B31" s="11">
        <v>0.46968766854458521</v>
      </c>
      <c r="D31">
        <v>2.0524830664932505</v>
      </c>
      <c r="E31">
        <v>0.67124422084931645</v>
      </c>
      <c r="F31">
        <v>3.3435748710570059</v>
      </c>
    </row>
    <row r="32" spans="1:6" x14ac:dyDescent="0.25">
      <c r="A32" s="3">
        <v>0.15500000035469144</v>
      </c>
      <c r="B32" s="11">
        <v>0.50320905143975614</v>
      </c>
      <c r="D32">
        <v>2.3616428331405372</v>
      </c>
      <c r="E32">
        <v>0.7219470060861789</v>
      </c>
      <c r="F32">
        <v>3.5818628693545587</v>
      </c>
    </row>
    <row r="33" spans="1:6" x14ac:dyDescent="0.25">
      <c r="A33" s="3">
        <v>0.16000000028114339</v>
      </c>
      <c r="B33" s="11">
        <v>0.5431818455160361</v>
      </c>
      <c r="D33">
        <v>2.6317875507773976</v>
      </c>
      <c r="E33">
        <v>0.79382821078559485</v>
      </c>
      <c r="F33">
        <v>3.8355487054661039</v>
      </c>
    </row>
    <row r="34" spans="1:6" x14ac:dyDescent="0.25">
      <c r="A34" s="3">
        <v>0.16500000028368039</v>
      </c>
      <c r="B34" s="11">
        <v>0.59195614676974095</v>
      </c>
      <c r="E34">
        <v>0.90074452271433492</v>
      </c>
      <c r="F34">
        <v>4.1032649482773618</v>
      </c>
    </row>
    <row r="35" spans="1:6" x14ac:dyDescent="0.25">
      <c r="A35" s="3">
        <v>0.1700000002836804</v>
      </c>
      <c r="B35" s="11">
        <v>0.64754693950242403</v>
      </c>
      <c r="E35">
        <v>1.0244296085666451</v>
      </c>
      <c r="F35">
        <v>4.3839062331700598</v>
      </c>
    </row>
    <row r="36" spans="1:6" x14ac:dyDescent="0.25">
      <c r="A36" s="3">
        <v>0.17500000028368037</v>
      </c>
      <c r="B36" s="11">
        <v>0.70835118042133249</v>
      </c>
      <c r="E36">
        <v>1.0231107226046599</v>
      </c>
      <c r="F36">
        <v>4.6787659340507712</v>
      </c>
    </row>
    <row r="37" spans="1:6" x14ac:dyDescent="0.25">
      <c r="A37" s="3">
        <v>0.18000000028368035</v>
      </c>
      <c r="B37" s="11">
        <v>0.77313979818303091</v>
      </c>
      <c r="E37">
        <v>1.0541330885278235</v>
      </c>
      <c r="F37">
        <v>4.9849390012632222</v>
      </c>
    </row>
    <row r="38" spans="1:6" x14ac:dyDescent="0.25">
      <c r="A38" s="3">
        <v>0.18500000013354923</v>
      </c>
      <c r="B38" s="11">
        <v>0.84099244560086683</v>
      </c>
      <c r="E38">
        <v>1.1338149926328771</v>
      </c>
      <c r="F38">
        <v>5.3067159007413407</v>
      </c>
    </row>
    <row r="39" spans="1:6" x14ac:dyDescent="0.25">
      <c r="A39" s="3">
        <v>0.19000000000014766</v>
      </c>
      <c r="B39" s="11">
        <v>1.3455531004615233</v>
      </c>
      <c r="E39">
        <v>1.34585607414126</v>
      </c>
      <c r="F39">
        <v>5.6502669996293982</v>
      </c>
    </row>
    <row r="40" spans="1:6" x14ac:dyDescent="0.25">
      <c r="A40" s="3">
        <v>0.19500000000014767</v>
      </c>
      <c r="B40" s="11">
        <v>2.2404350593091027</v>
      </c>
      <c r="E40">
        <v>2.2407966382269202</v>
      </c>
      <c r="F40">
        <v>5.9979267888528751</v>
      </c>
    </row>
    <row r="41" spans="1:6" x14ac:dyDescent="0.25">
      <c r="A41" s="3">
        <v>0.20000000000014767</v>
      </c>
      <c r="B41" s="11">
        <v>3.2148821853917853</v>
      </c>
      <c r="E41">
        <v>3.2152212057790361</v>
      </c>
      <c r="F41">
        <v>6.3733046773735298</v>
      </c>
    </row>
    <row r="42" spans="1:6" x14ac:dyDescent="0.25">
      <c r="A42" s="3">
        <v>0.20500000000014768</v>
      </c>
      <c r="B42" s="11">
        <v>4.2140559772107746</v>
      </c>
      <c r="E42">
        <v>4.214440530856491</v>
      </c>
      <c r="F42">
        <v>6.5726726232698578</v>
      </c>
    </row>
    <row r="43" spans="1:6" x14ac:dyDescent="0.25">
      <c r="A43" s="3">
        <v>0.21000000000014765</v>
      </c>
      <c r="B43" s="11">
        <v>5.2237869591255839</v>
      </c>
      <c r="E43">
        <v>5.2241338594867628</v>
      </c>
      <c r="F43">
        <v>7.1981872818218422</v>
      </c>
    </row>
    <row r="44" spans="1:6" x14ac:dyDescent="0.25">
      <c r="A44" s="3">
        <v>0.21500000000014768</v>
      </c>
      <c r="B44" s="11">
        <v>6.2389514112343871</v>
      </c>
      <c r="E44">
        <v>7.7997830593243016</v>
      </c>
      <c r="F44">
        <v>7.6635055737314275</v>
      </c>
    </row>
    <row r="45" spans="1:6" x14ac:dyDescent="0.25">
      <c r="A45" s="3">
        <v>0.22000000000014769</v>
      </c>
      <c r="B45" s="11">
        <v>7.2572695506853648</v>
      </c>
      <c r="E45">
        <v>9.7949378010176318</v>
      </c>
      <c r="F45">
        <v>8.1764705843013967</v>
      </c>
    </row>
    <row r="46" spans="1:6" x14ac:dyDescent="0.25">
      <c r="A46" s="3">
        <v>0.22500099999999995</v>
      </c>
      <c r="B46" s="11">
        <v>8.2777817589380405</v>
      </c>
      <c r="E46">
        <v>10.037666153180963</v>
      </c>
      <c r="F46">
        <v>8.7599981390705359</v>
      </c>
    </row>
    <row r="47" spans="1:6" x14ac:dyDescent="0.25">
      <c r="A47" s="3">
        <v>0.22999900074933524</v>
      </c>
      <c r="B47" s="11">
        <v>9.2990161650080463</v>
      </c>
      <c r="E47">
        <v>10.282631035599884</v>
      </c>
      <c r="F47">
        <v>9.454542835587878</v>
      </c>
    </row>
    <row r="48" spans="1:6" x14ac:dyDescent="0.25">
      <c r="A48" s="3">
        <v>0.23500000000014765</v>
      </c>
      <c r="B48" s="11">
        <v>10.321801868030546</v>
      </c>
      <c r="E48">
        <v>10.529685963076981</v>
      </c>
      <c r="F48">
        <v>10.327036339042973</v>
      </c>
    </row>
    <row r="49" spans="1:6" x14ac:dyDescent="0.25">
      <c r="A49" s="2">
        <v>0.2363410669944524</v>
      </c>
      <c r="B49" s="11">
        <v>10.596196594011017</v>
      </c>
      <c r="E49">
        <v>10.59618723672186</v>
      </c>
      <c r="F49">
        <v>10.5961834260168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2"/>
  <sheetViews>
    <sheetView topLeftCell="A34" workbookViewId="0">
      <selection activeCell="B38" sqref="B38:B49"/>
    </sheetView>
  </sheetViews>
  <sheetFormatPr defaultRowHeight="15" x14ac:dyDescent="0.25"/>
  <cols>
    <col min="1" max="1" width="13.28515625" bestFit="1" customWidth="1"/>
    <col min="2" max="2" width="15.7109375" bestFit="1" customWidth="1"/>
    <col min="3" max="3" width="18" customWidth="1"/>
    <col min="4" max="12" width="10.42578125" customWidth="1"/>
    <col min="13" max="13" width="5.5703125" bestFit="1" customWidth="1"/>
  </cols>
  <sheetData>
    <row r="2" spans="2:13" x14ac:dyDescent="0.25">
      <c r="C2" t="s">
        <v>2203</v>
      </c>
      <c r="D2" t="s">
        <v>2204</v>
      </c>
      <c r="E2" t="s">
        <v>2205</v>
      </c>
      <c r="F2" t="s">
        <v>2206</v>
      </c>
      <c r="G2" t="s">
        <v>2207</v>
      </c>
      <c r="H2" t="s">
        <v>2208</v>
      </c>
      <c r="I2" t="s">
        <v>2209</v>
      </c>
      <c r="J2" t="s">
        <v>2210</v>
      </c>
      <c r="K2" t="s">
        <v>2211</v>
      </c>
    </row>
    <row r="3" spans="2:13" x14ac:dyDescent="0.25">
      <c r="B3" t="s">
        <v>2213</v>
      </c>
      <c r="C3" s="6">
        <v>0.05</v>
      </c>
      <c r="D3" s="6">
        <v>0.05</v>
      </c>
      <c r="E3" s="6">
        <v>0.6</v>
      </c>
      <c r="F3" s="6">
        <v>0.05</v>
      </c>
      <c r="G3" s="6">
        <v>0.05</v>
      </c>
      <c r="H3" s="6">
        <v>0.05</v>
      </c>
      <c r="I3" s="6">
        <v>0.05</v>
      </c>
      <c r="J3" s="6">
        <v>0.05</v>
      </c>
      <c r="K3" s="6">
        <v>0.05</v>
      </c>
      <c r="M3" s="6">
        <f>SUM(C3:K3)</f>
        <v>1.0000000000000002</v>
      </c>
    </row>
    <row r="4" spans="2:13" x14ac:dyDescent="0.25">
      <c r="B4" t="s">
        <v>2270</v>
      </c>
      <c r="C4" s="6">
        <v>3.0819659273233341E-2</v>
      </c>
      <c r="D4" s="6">
        <v>3.5961381802300144E-2</v>
      </c>
      <c r="E4" s="6">
        <v>0.2363410669944524</v>
      </c>
      <c r="F4" s="6">
        <v>0.1219946997248197</v>
      </c>
      <c r="G4" s="6">
        <v>-1.6218632613045301</v>
      </c>
      <c r="H4" s="6">
        <v>0.18435545321924396</v>
      </c>
      <c r="I4" s="6">
        <v>-0.65327281597402043</v>
      </c>
      <c r="J4" s="6">
        <v>7.3703872104038157E-2</v>
      </c>
      <c r="K4" s="6">
        <v>9.4385528519404446E-2</v>
      </c>
    </row>
    <row r="9" spans="2:13" x14ac:dyDescent="0.25">
      <c r="C9">
        <v>34.319243649023925</v>
      </c>
      <c r="D9">
        <v>-0.4154168221374776</v>
      </c>
      <c r="E9">
        <v>4.0163184678623258</v>
      </c>
      <c r="F9">
        <v>-0.11220464256797298</v>
      </c>
      <c r="G9">
        <v>1.6185245389672942</v>
      </c>
      <c r="H9">
        <v>0.41566996726025002</v>
      </c>
      <c r="I9">
        <v>-0.19918078058621524</v>
      </c>
      <c r="J9">
        <v>0.86079846779956815</v>
      </c>
      <c r="K9">
        <v>-8.021166095436412E-2</v>
      </c>
    </row>
    <row r="10" spans="2:13" x14ac:dyDescent="0.25">
      <c r="C10">
        <v>-0.4154168221374776</v>
      </c>
      <c r="D10">
        <v>8.3307846029911647E-2</v>
      </c>
      <c r="E10">
        <v>0.58292245751873528</v>
      </c>
      <c r="F10">
        <v>2.633330954625376E-2</v>
      </c>
      <c r="G10">
        <v>-0.19915040808061027</v>
      </c>
      <c r="H10">
        <v>9.9581119120393784E-3</v>
      </c>
      <c r="I10">
        <v>-4.701930603841948E-2</v>
      </c>
      <c r="J10">
        <v>-8.3652481543125892E-2</v>
      </c>
      <c r="K10">
        <v>-3.7029665646054193E-2</v>
      </c>
    </row>
    <row r="11" spans="2:13" x14ac:dyDescent="0.25">
      <c r="C11">
        <v>4.0163184678623258</v>
      </c>
      <c r="D11">
        <v>0.58292245751873528</v>
      </c>
      <c r="E11">
        <v>112.27938225893068</v>
      </c>
      <c r="F11">
        <v>-0.33645598513666791</v>
      </c>
      <c r="G11">
        <v>6.5798377963099499</v>
      </c>
      <c r="H11">
        <v>-0.43909015586457867</v>
      </c>
      <c r="I11">
        <v>0.97759302792941238</v>
      </c>
      <c r="J11">
        <v>1.3470022450638575</v>
      </c>
      <c r="K11">
        <v>-0.68001478136700488</v>
      </c>
    </row>
    <row r="12" spans="2:13" x14ac:dyDescent="0.25">
      <c r="C12">
        <v>-0.11220464256797298</v>
      </c>
      <c r="D12">
        <v>2.633330954625376E-2</v>
      </c>
      <c r="E12">
        <v>-0.33645598513666791</v>
      </c>
      <c r="F12">
        <v>0.31680272733297443</v>
      </c>
      <c r="G12">
        <v>1.5934820760569715</v>
      </c>
      <c r="H12">
        <v>-2.1431050484338816E-2</v>
      </c>
      <c r="I12">
        <v>0.67342059572338187</v>
      </c>
      <c r="J12">
        <v>-1.0089714463997664E-4</v>
      </c>
      <c r="K12">
        <v>1.6804003535133383E-2</v>
      </c>
    </row>
    <row r="13" spans="2:13" x14ac:dyDescent="0.25">
      <c r="C13">
        <v>1.6185245389672942</v>
      </c>
      <c r="D13">
        <v>-0.19915040808061027</v>
      </c>
      <c r="E13">
        <v>6.5798377963099499</v>
      </c>
      <c r="F13">
        <v>1.5934820760569715</v>
      </c>
      <c r="G13">
        <v>342.98536127620207</v>
      </c>
      <c r="H13">
        <v>-1.2539621580613944</v>
      </c>
      <c r="I13">
        <v>-5.1658006024776126</v>
      </c>
      <c r="J13">
        <v>-3.3823376940145082</v>
      </c>
      <c r="K13">
        <v>-0.30877901903882188</v>
      </c>
    </row>
    <row r="14" spans="2:13" x14ac:dyDescent="0.25">
      <c r="C14">
        <v>0.41566996726025002</v>
      </c>
      <c r="D14">
        <v>9.9581119120393784E-3</v>
      </c>
      <c r="E14">
        <v>-0.43909015586457867</v>
      </c>
      <c r="F14">
        <v>-2.1431050484338816E-2</v>
      </c>
      <c r="G14">
        <v>-1.2539621580613944</v>
      </c>
      <c r="H14">
        <v>0.7195852690493646</v>
      </c>
      <c r="I14">
        <v>-5.5759790136521534E-2</v>
      </c>
      <c r="J14">
        <v>3.5279441928015756E-2</v>
      </c>
      <c r="K14">
        <v>7.2450476052702315E-2</v>
      </c>
    </row>
    <row r="15" spans="2:13" x14ac:dyDescent="0.25">
      <c r="C15">
        <v>-0.19918078058621524</v>
      </c>
      <c r="D15">
        <v>-4.701930603841948E-2</v>
      </c>
      <c r="E15">
        <v>0.97759302792941238</v>
      </c>
      <c r="F15">
        <v>0.67342059572338187</v>
      </c>
      <c r="G15">
        <v>-5.1658006024776126</v>
      </c>
      <c r="H15">
        <v>-5.5759790136521534E-2</v>
      </c>
      <c r="I15">
        <v>119.77560483867597</v>
      </c>
      <c r="J15">
        <v>0.27129756114371378</v>
      </c>
      <c r="K15">
        <v>0.43346317033842358</v>
      </c>
    </row>
    <row r="16" spans="2:13" x14ac:dyDescent="0.25">
      <c r="C16">
        <v>0.86079846779956815</v>
      </c>
      <c r="D16">
        <v>-8.3652481543125892E-2</v>
      </c>
      <c r="E16">
        <v>1.3470022450638575</v>
      </c>
      <c r="F16">
        <v>-1.0089714463997664E-4</v>
      </c>
      <c r="G16">
        <v>-3.3823376940145082</v>
      </c>
      <c r="H16">
        <v>3.5279441928015756E-2</v>
      </c>
      <c r="I16">
        <v>0.27129756114371378</v>
      </c>
      <c r="J16">
        <v>13.218507988197954</v>
      </c>
      <c r="K16">
        <v>0.21819410156559027</v>
      </c>
    </row>
    <row r="17" spans="2:12" x14ac:dyDescent="0.25">
      <c r="C17">
        <v>-8.021166095436412E-2</v>
      </c>
      <c r="D17">
        <v>-3.7029665646054193E-2</v>
      </c>
      <c r="E17">
        <v>-0.68001478136700488</v>
      </c>
      <c r="F17">
        <v>1.6804003535133383E-2</v>
      </c>
      <c r="G17">
        <v>-0.30877901903882188</v>
      </c>
      <c r="H17">
        <v>7.2450476052702315E-2</v>
      </c>
      <c r="I17">
        <v>0.43346317033842358</v>
      </c>
      <c r="J17">
        <v>0.21819410156559027</v>
      </c>
      <c r="K17">
        <v>0.28005879579463266</v>
      </c>
    </row>
    <row r="20" spans="2:12" x14ac:dyDescent="0.25">
      <c r="B20" t="s">
        <v>2214</v>
      </c>
      <c r="C20" s="6">
        <f>C3*C4</f>
        <v>1.5409829636616672E-3</v>
      </c>
      <c r="D20" s="6">
        <f t="shared" ref="D20:K20" si="0">D3*D4</f>
        <v>1.7980690901150073E-3</v>
      </c>
      <c r="E20" s="6">
        <f t="shared" si="0"/>
        <v>0.14180464019667144</v>
      </c>
      <c r="F20" s="6">
        <f t="shared" si="0"/>
        <v>6.0997349862409855E-3</v>
      </c>
      <c r="G20" s="6">
        <f t="shared" si="0"/>
        <v>-8.1093163065226515E-2</v>
      </c>
      <c r="H20" s="6">
        <f t="shared" si="0"/>
        <v>9.217772660962199E-3</v>
      </c>
      <c r="I20" s="6">
        <f t="shared" si="0"/>
        <v>-3.2663640798701023E-2</v>
      </c>
      <c r="J20" s="6">
        <f t="shared" si="0"/>
        <v>3.6851936052019079E-3</v>
      </c>
      <c r="K20" s="6">
        <f t="shared" si="0"/>
        <v>4.7192764259702223E-3</v>
      </c>
    </row>
    <row r="21" spans="2:12" x14ac:dyDescent="0.25">
      <c r="B21" t="s">
        <v>2215</v>
      </c>
      <c r="C21" s="6">
        <f>C3*SUMPRODUCT($C$3:$K$3,$C9:$K9)</f>
        <v>0.21150761082788228</v>
      </c>
      <c r="D21" s="6">
        <f>D3*SUMPRODUCT($C$3:$K$3,$C10:$K10)</f>
        <v>1.583100018566835E-2</v>
      </c>
      <c r="E21" s="6">
        <f>E3*SUMPRODUCT($C$3:$K$3,$C11:$K11)</f>
        <v>40.782021005384529</v>
      </c>
      <c r="F21" s="6">
        <f>F3*SUMPRODUCT($C$3:$K$3,$C12:$K12)</f>
        <v>-3.8609142491056294E-3</v>
      </c>
      <c r="G21" s="6">
        <f>G3*SUMPRODUCT($C$3:$K$3,$C13:$K13)</f>
        <v>1.037113478913182</v>
      </c>
      <c r="H21" s="6">
        <f>H3*SUMPRODUCT($C$3:$K$3,$C14:$K14)</f>
        <v>-1.3368229007137071E-2</v>
      </c>
      <c r="I21" s="6">
        <f>I3*SUMPRODUCT($C$3:$K$3,$C15:$K15)</f>
        <v>0.31854285505448926</v>
      </c>
      <c r="J21" s="6">
        <f>J3*SUMPRODUCT($C$3:$K$3,$C16:$K16)</f>
        <v>6.8255033571747156E-2</v>
      </c>
      <c r="K21" s="6">
        <f>K3*SUMPRODUCT($C$3:$K$3,$C17:$K17)</f>
        <v>-1.8913067936892038E-2</v>
      </c>
    </row>
    <row r="25" spans="2:12" x14ac:dyDescent="0.25">
      <c r="B25" t="s">
        <v>2216</v>
      </c>
      <c r="C25" s="6">
        <f>SUM(C21:K21)</f>
        <v>42.397128772744367</v>
      </c>
    </row>
    <row r="26" spans="2:12" x14ac:dyDescent="0.25">
      <c r="B26" t="s">
        <v>2271</v>
      </c>
      <c r="C26">
        <f>SQRT(C25)</f>
        <v>6.5113077620969788</v>
      </c>
      <c r="L26" s="6">
        <v>0.05</v>
      </c>
    </row>
    <row r="27" spans="2:12" x14ac:dyDescent="0.25">
      <c r="B27" t="s">
        <v>2217</v>
      </c>
      <c r="C27" s="7">
        <f>SUM(C20:K20)</f>
        <v>5.5108866064895887E-2</v>
      </c>
      <c r="D27" t="s">
        <v>2267</v>
      </c>
      <c r="E27" s="3">
        <v>0.06</v>
      </c>
    </row>
    <row r="31" spans="2:12" x14ac:dyDescent="0.25">
      <c r="B31" s="5" t="s">
        <v>972</v>
      </c>
      <c r="C31" s="5" t="s">
        <v>2217</v>
      </c>
      <c r="D31" s="5" t="s">
        <v>2203</v>
      </c>
      <c r="E31" s="5" t="s">
        <v>2204</v>
      </c>
      <c r="F31" s="5" t="s">
        <v>2205</v>
      </c>
      <c r="G31" s="5" t="s">
        <v>2206</v>
      </c>
      <c r="H31" s="5" t="s">
        <v>2207</v>
      </c>
      <c r="I31" s="5" t="s">
        <v>2208</v>
      </c>
      <c r="J31" s="5" t="s">
        <v>2209</v>
      </c>
      <c r="K31" s="5" t="s">
        <v>2210</v>
      </c>
      <c r="L31" s="5" t="s">
        <v>2211</v>
      </c>
    </row>
    <row r="32" spans="2:12" x14ac:dyDescent="0.25">
      <c r="B32">
        <f>C26</f>
        <v>6.5113077620969788</v>
      </c>
      <c r="C32" s="3">
        <f>C27</f>
        <v>5.5108866064895887E-2</v>
      </c>
      <c r="D32" s="3">
        <f>C3</f>
        <v>0.05</v>
      </c>
      <c r="E32" s="3">
        <f t="shared" ref="E32:L32" si="1">D3</f>
        <v>0.05</v>
      </c>
      <c r="F32" s="3">
        <f t="shared" si="1"/>
        <v>0.6</v>
      </c>
      <c r="G32" s="3">
        <f t="shared" si="1"/>
        <v>0.05</v>
      </c>
      <c r="H32" s="3">
        <f t="shared" si="1"/>
        <v>0.05</v>
      </c>
      <c r="I32" s="3">
        <f t="shared" si="1"/>
        <v>0.05</v>
      </c>
      <c r="J32" s="3">
        <f t="shared" si="1"/>
        <v>0.05</v>
      </c>
      <c r="K32" s="3">
        <f t="shared" si="1"/>
        <v>0.05</v>
      </c>
      <c r="L32" s="3">
        <f t="shared" si="1"/>
        <v>0.05</v>
      </c>
    </row>
    <row r="37" spans="1:12" x14ac:dyDescent="0.25">
      <c r="B37" s="5" t="s">
        <v>972</v>
      </c>
      <c r="C37" s="5"/>
      <c r="D37" s="5" t="s">
        <v>2203</v>
      </c>
      <c r="E37" s="5" t="s">
        <v>2204</v>
      </c>
      <c r="F37" s="5" t="s">
        <v>2205</v>
      </c>
      <c r="G37" s="5" t="s">
        <v>2206</v>
      </c>
      <c r="H37" s="5" t="s">
        <v>2207</v>
      </c>
      <c r="I37" s="5" t="s">
        <v>2208</v>
      </c>
      <c r="J37" s="5" t="s">
        <v>2209</v>
      </c>
      <c r="K37" s="5" t="s">
        <v>2210</v>
      </c>
      <c r="L37" s="5" t="s">
        <v>2211</v>
      </c>
    </row>
    <row r="38" spans="1:12" x14ac:dyDescent="0.25">
      <c r="A38" t="s">
        <v>2218</v>
      </c>
      <c r="B38">
        <v>1.2930822162444184</v>
      </c>
      <c r="C38" s="3">
        <v>5.0002828832981273E-3</v>
      </c>
      <c r="D38" s="3">
        <v>0.05</v>
      </c>
      <c r="E38" s="3">
        <v>5.3478037831678447E-2</v>
      </c>
      <c r="F38" s="3">
        <v>0.05</v>
      </c>
      <c r="G38" s="3">
        <v>8.5685653848633123E-2</v>
      </c>
      <c r="H38" s="3">
        <v>0.05</v>
      </c>
      <c r="I38" s="3">
        <v>0.3521555607193772</v>
      </c>
      <c r="J38" s="3">
        <v>0.05</v>
      </c>
      <c r="K38" s="3">
        <v>0.05</v>
      </c>
      <c r="L38" s="3">
        <v>0.25868074760031101</v>
      </c>
    </row>
    <row r="39" spans="1:12" x14ac:dyDescent="0.25">
      <c r="A39" t="s">
        <v>2219</v>
      </c>
      <c r="B39">
        <v>1.2995078980037502</v>
      </c>
      <c r="C39" s="3">
        <v>1.0000000334746328E-2</v>
      </c>
      <c r="D39" s="3">
        <v>0.05</v>
      </c>
      <c r="E39" s="3">
        <v>0.05</v>
      </c>
      <c r="F39" s="3">
        <v>0.05</v>
      </c>
      <c r="G39" s="3">
        <v>9.6464211426867855E-2</v>
      </c>
      <c r="H39" s="3">
        <v>0.05</v>
      </c>
      <c r="I39" s="3">
        <v>0.40216037101978741</v>
      </c>
      <c r="J39" s="3">
        <v>0.05</v>
      </c>
      <c r="K39" s="3">
        <v>0.05</v>
      </c>
      <c r="L39" s="3">
        <v>0.2013754175533447</v>
      </c>
    </row>
    <row r="40" spans="1:12" x14ac:dyDescent="0.25">
      <c r="A40" t="s">
        <v>2220</v>
      </c>
      <c r="B40">
        <v>1.307879629727678</v>
      </c>
      <c r="C40" s="3">
        <v>1.5000070234099638E-2</v>
      </c>
      <c r="D40" s="3">
        <v>0.05</v>
      </c>
      <c r="E40" s="3">
        <v>0.05</v>
      </c>
      <c r="F40" s="3">
        <v>0.05</v>
      </c>
      <c r="G40" s="3">
        <v>0.10603114105449819</v>
      </c>
      <c r="H40" s="3">
        <v>0.05</v>
      </c>
      <c r="I40" s="3">
        <v>0.45479946032828761</v>
      </c>
      <c r="J40" s="3">
        <v>0.05</v>
      </c>
      <c r="K40" s="3">
        <v>0.05</v>
      </c>
      <c r="L40" s="3">
        <v>0.1391693986172142</v>
      </c>
    </row>
    <row r="41" spans="1:12" x14ac:dyDescent="0.25">
      <c r="A41" t="s">
        <v>2221</v>
      </c>
      <c r="B41">
        <v>1.3181645209165891</v>
      </c>
      <c r="C41" s="3">
        <v>2.000000033412111E-2</v>
      </c>
      <c r="D41" s="3">
        <v>0.05</v>
      </c>
      <c r="E41" s="3">
        <v>0.05</v>
      </c>
      <c r="F41" s="3">
        <v>0.05</v>
      </c>
      <c r="G41" s="3">
        <v>0.11559782811935906</v>
      </c>
      <c r="H41" s="3">
        <v>0.05</v>
      </c>
      <c r="I41" s="3">
        <v>0.50743707022713824</v>
      </c>
      <c r="J41" s="3">
        <v>0.05</v>
      </c>
      <c r="K41" s="3">
        <v>0.05</v>
      </c>
      <c r="L41" s="3">
        <v>7.6965101653502524E-2</v>
      </c>
    </row>
    <row r="42" spans="1:12" x14ac:dyDescent="0.25">
      <c r="A42" t="s">
        <v>2222</v>
      </c>
      <c r="B42">
        <v>1.3308429102585864</v>
      </c>
      <c r="C42" s="3">
        <v>2.5000000232794334E-2</v>
      </c>
      <c r="D42" s="3">
        <v>0.05</v>
      </c>
      <c r="E42" s="3">
        <v>0.05</v>
      </c>
      <c r="F42" s="3">
        <v>0.05</v>
      </c>
      <c r="G42" s="3">
        <v>7.4322641577326376E-2</v>
      </c>
      <c r="H42" s="3">
        <v>0.05</v>
      </c>
      <c r="I42" s="3">
        <v>0.57567735842267342</v>
      </c>
      <c r="J42" s="3">
        <v>0.05</v>
      </c>
      <c r="K42" s="3">
        <v>0.05</v>
      </c>
      <c r="L42" s="3">
        <v>0.05</v>
      </c>
    </row>
    <row r="43" spans="1:12" x14ac:dyDescent="0.25">
      <c r="A43" t="s">
        <v>2223</v>
      </c>
      <c r="B43">
        <v>1.745331231512131</v>
      </c>
      <c r="C43" s="3">
        <v>3.0000000000147686E-2</v>
      </c>
      <c r="D43" s="3">
        <v>0.05</v>
      </c>
      <c r="E43" s="3">
        <v>0.05</v>
      </c>
      <c r="F43" s="3">
        <v>0.11700356615347993</v>
      </c>
      <c r="G43" s="3">
        <v>0.05</v>
      </c>
      <c r="H43" s="3">
        <v>0.05</v>
      </c>
      <c r="I43" s="3">
        <v>0.53299643384652007</v>
      </c>
      <c r="J43" s="3">
        <v>0.05</v>
      </c>
      <c r="K43" s="3">
        <v>0.05</v>
      </c>
      <c r="L43" s="3">
        <v>0.05</v>
      </c>
    </row>
    <row r="44" spans="1:12" x14ac:dyDescent="0.25">
      <c r="A44" t="s">
        <v>2224</v>
      </c>
      <c r="B44">
        <v>2.5780762159871005</v>
      </c>
      <c r="C44" s="3">
        <v>3.500099999999999E-2</v>
      </c>
      <c r="D44" s="3">
        <v>0.05</v>
      </c>
      <c r="E44" s="3">
        <v>0.05</v>
      </c>
      <c r="F44" s="3">
        <v>0.2132032575041907</v>
      </c>
      <c r="G44" s="3">
        <v>0.05</v>
      </c>
      <c r="H44" s="3">
        <v>0.05</v>
      </c>
      <c r="I44" s="3">
        <v>0.4367967424958093</v>
      </c>
      <c r="J44" s="3">
        <v>0.05</v>
      </c>
      <c r="K44" s="3">
        <v>0.05</v>
      </c>
      <c r="L44" s="3">
        <v>0.05</v>
      </c>
    </row>
    <row r="45" spans="1:12" x14ac:dyDescent="0.25">
      <c r="A45" t="s">
        <v>2225</v>
      </c>
      <c r="B45">
        <v>3.514511877744444</v>
      </c>
      <c r="C45" s="3">
        <v>4.0000000000147681E-2</v>
      </c>
      <c r="D45" s="3">
        <v>0.05</v>
      </c>
      <c r="E45" s="3">
        <v>0.05</v>
      </c>
      <c r="F45" s="3">
        <v>0.30936447667847833</v>
      </c>
      <c r="G45" s="3">
        <v>0.05</v>
      </c>
      <c r="H45" s="3">
        <v>0.05</v>
      </c>
      <c r="I45" s="3">
        <v>0.34063552332152169</v>
      </c>
      <c r="J45" s="3">
        <v>0.05</v>
      </c>
      <c r="K45" s="3">
        <v>0.05</v>
      </c>
      <c r="L45" s="3">
        <v>0.05</v>
      </c>
    </row>
    <row r="46" spans="1:12" x14ac:dyDescent="0.25">
      <c r="A46" t="s">
        <v>2226</v>
      </c>
      <c r="B46">
        <v>4.4907345238353304</v>
      </c>
      <c r="C46" s="3">
        <v>4.5000999999999985E-2</v>
      </c>
      <c r="D46" s="3">
        <v>0.05</v>
      </c>
      <c r="E46" s="3">
        <v>0.05</v>
      </c>
      <c r="F46" s="3">
        <v>0.40556416802918932</v>
      </c>
      <c r="G46" s="3">
        <v>0.05</v>
      </c>
      <c r="H46" s="3">
        <v>0.05</v>
      </c>
      <c r="I46" s="3">
        <v>0.24443583197081065</v>
      </c>
      <c r="J46" s="3">
        <v>0.05</v>
      </c>
      <c r="K46" s="3">
        <v>0.05</v>
      </c>
      <c r="L46" s="3">
        <v>0.05</v>
      </c>
    </row>
    <row r="47" spans="1:12" x14ac:dyDescent="0.25">
      <c r="A47" t="s">
        <v>2227</v>
      </c>
      <c r="B47">
        <v>5.4851736080869049</v>
      </c>
      <c r="C47" s="3">
        <v>5.000099999999999E-2</v>
      </c>
      <c r="D47" s="3">
        <v>0.05</v>
      </c>
      <c r="E47" s="3">
        <v>0.05</v>
      </c>
      <c r="F47" s="3">
        <v>0.50174462329168878</v>
      </c>
      <c r="G47" s="3">
        <v>0.05</v>
      </c>
      <c r="H47" s="3">
        <v>0.05</v>
      </c>
      <c r="I47" s="3">
        <v>0.14825537670831118</v>
      </c>
      <c r="J47" s="3">
        <v>0.05</v>
      </c>
      <c r="K47" s="3">
        <v>0.05</v>
      </c>
      <c r="L47" s="3">
        <v>0.05</v>
      </c>
    </row>
    <row r="48" spans="1:12" x14ac:dyDescent="0.25">
      <c r="A48" t="s">
        <v>2228</v>
      </c>
      <c r="B48">
        <v>6.489564281235527</v>
      </c>
      <c r="C48" s="3">
        <v>5.5000999999999994E-2</v>
      </c>
      <c r="D48" s="3">
        <v>0.05</v>
      </c>
      <c r="E48" s="3">
        <v>0.05</v>
      </c>
      <c r="F48" s="3">
        <v>0.59792507855418786</v>
      </c>
      <c r="G48" s="3">
        <v>0.05</v>
      </c>
      <c r="H48" s="3">
        <v>0.05</v>
      </c>
      <c r="I48" s="3">
        <v>5.207492144581212E-2</v>
      </c>
      <c r="J48" s="3">
        <v>0.05</v>
      </c>
      <c r="K48" s="3">
        <v>0.05</v>
      </c>
      <c r="L48" s="3">
        <v>0.05</v>
      </c>
    </row>
    <row r="49" spans="1:12" x14ac:dyDescent="0.25">
      <c r="A49" t="s">
        <v>2229</v>
      </c>
      <c r="B49">
        <v>6.5113077620969788</v>
      </c>
      <c r="C49" s="3">
        <v>5.5108866064895887E-2</v>
      </c>
      <c r="D49" s="3">
        <v>0.05</v>
      </c>
      <c r="E49" s="3">
        <v>0.05</v>
      </c>
      <c r="F49" s="3">
        <v>0.6</v>
      </c>
      <c r="G49" s="3">
        <v>0.05</v>
      </c>
      <c r="H49" s="3">
        <v>0.05</v>
      </c>
      <c r="I49" s="3">
        <v>0.05</v>
      </c>
      <c r="J49" s="3">
        <v>0.05</v>
      </c>
      <c r="K49" s="3">
        <v>0.05</v>
      </c>
      <c r="L49" s="3">
        <v>0.05</v>
      </c>
    </row>
    <row r="51" spans="1:12" x14ac:dyDescent="0.25">
      <c r="D51" s="3">
        <f>SUM(D38:D49)</f>
        <v>0.6</v>
      </c>
      <c r="E51" s="3">
        <f t="shared" ref="E51:L51" si="2">SUM(E38:E49)</f>
        <v>0.60347803783167853</v>
      </c>
      <c r="F51" s="3">
        <f t="shared" si="2"/>
        <v>2.9948051702112148</v>
      </c>
      <c r="G51" s="3">
        <f t="shared" si="2"/>
        <v>0.82810147602668494</v>
      </c>
      <c r="H51" s="3">
        <f t="shared" si="2"/>
        <v>0.6</v>
      </c>
      <c r="I51" s="3">
        <f t="shared" si="2"/>
        <v>4.0974246505060483</v>
      </c>
      <c r="J51" s="3">
        <f t="shared" si="2"/>
        <v>0.6</v>
      </c>
      <c r="K51" s="3">
        <f t="shared" si="2"/>
        <v>0.6</v>
      </c>
      <c r="L51" s="3">
        <f t="shared" si="2"/>
        <v>1.0761906654243727</v>
      </c>
    </row>
    <row r="52" spans="1:12" x14ac:dyDescent="0.25">
      <c r="D52" s="2">
        <f>D51/12</f>
        <v>4.9999999999999996E-2</v>
      </c>
      <c r="E52" s="2">
        <f t="shared" ref="E52:L52" si="3">E51/12</f>
        <v>5.0289836485973211E-2</v>
      </c>
      <c r="F52" s="2">
        <f t="shared" si="3"/>
        <v>0.24956709751760123</v>
      </c>
      <c r="G52" s="2">
        <f t="shared" si="3"/>
        <v>6.9008456335557078E-2</v>
      </c>
      <c r="H52" s="2">
        <f t="shared" si="3"/>
        <v>4.9999999999999996E-2</v>
      </c>
      <c r="I52" s="2">
        <f t="shared" si="3"/>
        <v>0.34145205420883734</v>
      </c>
      <c r="J52" s="2">
        <f t="shared" si="3"/>
        <v>4.9999999999999996E-2</v>
      </c>
      <c r="K52" s="2">
        <f t="shared" si="3"/>
        <v>4.9999999999999996E-2</v>
      </c>
      <c r="L52" s="2">
        <f t="shared" si="3"/>
        <v>8.9682555452031062E-2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Rendements</vt:lpstr>
      <vt:lpstr>Sheet2</vt:lpstr>
      <vt:lpstr>Returns calculés</vt:lpstr>
      <vt:lpstr>Matrice Variance - Covariance</vt:lpstr>
      <vt:lpstr>Sheet1</vt:lpstr>
      <vt:lpstr>Sheet3</vt:lpstr>
      <vt:lpstr>Markowitz</vt:lpstr>
      <vt:lpstr>Fr_Eff</vt:lpstr>
      <vt:lpstr>Entropie &gt;5</vt:lpstr>
      <vt:lpstr>Entropie &lt;25</vt:lpstr>
      <vt:lpstr>MDP</vt:lpstr>
      <vt:lpstr>Entropie de Shannon</vt:lpstr>
      <vt:lpstr>Terme de pénalité terme 0,2</vt:lpstr>
      <vt:lpstr>Terme de pénalité 0,8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Marnix, Guillaume (BE - Brussels)</dc:creator>
  <cp:lastModifiedBy>De Marnix, Guillaume (BE - Brussels)</cp:lastModifiedBy>
  <dcterms:created xsi:type="dcterms:W3CDTF">2017-11-02T16:14:02Z</dcterms:created>
  <dcterms:modified xsi:type="dcterms:W3CDTF">2018-01-03T14:12:31Z</dcterms:modified>
</cp:coreProperties>
</file>