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ce7ba0c067f67622/Master_UCL/Thesis/Final_files/"/>
    </mc:Choice>
  </mc:AlternateContent>
  <xr:revisionPtr revIDLastSave="118" documentId="8_{0E1F4238-F2C8-4908-A8AC-DB977ECA34AE}" xr6:coauthVersionLast="47" xr6:coauthVersionMax="47" xr10:uidLastSave="{3918044C-ED2B-4456-9870-054CCE3F44CD}"/>
  <bookViews>
    <workbookView xWindow="-120" yWindow="-120" windowWidth="20730" windowHeight="11160" activeTab="2" xr2:uid="{00000000-000D-0000-FFFF-FFFF00000000}"/>
  </bookViews>
  <sheets>
    <sheet name="Resultado" sheetId="1" r:id="rId1"/>
    <sheet name="Triagem" sheetId="4" r:id="rId2"/>
    <sheet name="Final selectio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7" i="1" l="1"/>
  <c r="J937" i="1"/>
  <c r="K937" i="1"/>
  <c r="L937" i="1"/>
  <c r="M937" i="1"/>
  <c r="N937" i="1"/>
  <c r="O937" i="1"/>
  <c r="I938" i="1"/>
  <c r="J938" i="1"/>
  <c r="K938" i="1"/>
  <c r="L938" i="1"/>
  <c r="M938" i="1"/>
  <c r="N938" i="1"/>
  <c r="O938" i="1"/>
  <c r="I939" i="1"/>
  <c r="J939" i="1"/>
  <c r="K939" i="1"/>
  <c r="L939" i="1"/>
  <c r="M939" i="1"/>
  <c r="N939" i="1"/>
  <c r="O939" i="1"/>
  <c r="I940" i="1"/>
  <c r="J940" i="1"/>
  <c r="K940" i="1"/>
  <c r="L940" i="1"/>
  <c r="M940" i="1"/>
  <c r="N940" i="1"/>
  <c r="O940" i="1"/>
  <c r="I941" i="1"/>
  <c r="J941" i="1"/>
  <c r="K941" i="1"/>
  <c r="L941" i="1"/>
  <c r="M941" i="1"/>
  <c r="N941" i="1"/>
  <c r="O941" i="1"/>
  <c r="I942" i="1"/>
  <c r="J942" i="1"/>
  <c r="K942" i="1"/>
  <c r="L942" i="1"/>
  <c r="M942" i="1"/>
  <c r="N942" i="1"/>
  <c r="O942" i="1"/>
  <c r="I943" i="1"/>
  <c r="J943" i="1"/>
  <c r="K943" i="1"/>
  <c r="L943" i="1"/>
  <c r="M943" i="1"/>
  <c r="N943" i="1"/>
  <c r="O943" i="1"/>
  <c r="I944" i="1"/>
  <c r="J944" i="1"/>
  <c r="K944" i="1"/>
  <c r="L944" i="1"/>
  <c r="M944" i="1"/>
  <c r="N944" i="1"/>
  <c r="O944" i="1"/>
  <c r="I945" i="1"/>
  <c r="J945" i="1"/>
  <c r="K945" i="1"/>
  <c r="L945" i="1"/>
  <c r="M945" i="1"/>
  <c r="N945" i="1"/>
  <c r="O945" i="1"/>
  <c r="H945" i="1"/>
  <c r="H944" i="1"/>
  <c r="H943" i="1"/>
  <c r="H942" i="1"/>
  <c r="H941" i="1"/>
  <c r="H940" i="1"/>
  <c r="H939" i="1"/>
  <c r="H938" i="1"/>
  <c r="H937" i="1"/>
  <c r="I935" i="1"/>
  <c r="J935" i="1"/>
  <c r="K935" i="1"/>
  <c r="L935" i="1"/>
  <c r="M935" i="1"/>
  <c r="N935" i="1"/>
  <c r="O935" i="1"/>
  <c r="H935" i="1"/>
  <c r="I934" i="1"/>
  <c r="J934" i="1"/>
  <c r="K934" i="1"/>
  <c r="L934" i="1"/>
  <c r="M934" i="1"/>
  <c r="N934" i="1"/>
  <c r="O934" i="1"/>
  <c r="H934" i="1"/>
  <c r="I933" i="1"/>
  <c r="J933" i="1"/>
  <c r="K933" i="1"/>
  <c r="L933" i="1"/>
  <c r="M933" i="1"/>
  <c r="N933" i="1"/>
  <c r="O933" i="1"/>
  <c r="H933" i="1"/>
  <c r="O932" i="1"/>
  <c r="I932" i="1"/>
  <c r="J932" i="1"/>
  <c r="K932" i="1"/>
  <c r="L932" i="1"/>
  <c r="M932" i="1"/>
  <c r="N932" i="1"/>
  <c r="H932" i="1"/>
  <c r="I931" i="1"/>
  <c r="J931" i="1"/>
  <c r="K931" i="1"/>
  <c r="L931" i="1"/>
  <c r="M931" i="1"/>
  <c r="N931" i="1"/>
  <c r="O931" i="1"/>
  <c r="H931" i="1"/>
  <c r="I930" i="1"/>
  <c r="J930" i="1"/>
  <c r="K930" i="1"/>
  <c r="L930" i="1"/>
  <c r="M930" i="1"/>
  <c r="N930" i="1"/>
  <c r="O930" i="1"/>
  <c r="H930" i="1"/>
  <c r="I929" i="1"/>
  <c r="J929" i="1"/>
  <c r="K929" i="1"/>
  <c r="L929" i="1"/>
  <c r="M929" i="1"/>
  <c r="N929" i="1"/>
  <c r="O929" i="1"/>
  <c r="H929" i="1"/>
  <c r="I928" i="1"/>
  <c r="J928" i="1"/>
  <c r="K928" i="1"/>
  <c r="L928" i="1"/>
  <c r="M928" i="1"/>
  <c r="N928" i="1"/>
  <c r="O928" i="1"/>
  <c r="H928" i="1"/>
  <c r="I927" i="1"/>
  <c r="J927" i="1"/>
  <c r="K927" i="1"/>
  <c r="L927" i="1"/>
  <c r="M927" i="1"/>
  <c r="N927" i="1"/>
  <c r="O927" i="1"/>
  <c r="H92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2" i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3" i="4"/>
  <c r="F42" i="1"/>
  <c r="F54" i="1"/>
  <c r="F98" i="1"/>
  <c r="F162" i="1"/>
  <c r="F298" i="1"/>
  <c r="F348" i="1"/>
  <c r="F412" i="1"/>
  <c r="F464" i="1"/>
  <c r="F666" i="1"/>
  <c r="F698" i="1"/>
  <c r="F730" i="1"/>
  <c r="F736" i="1"/>
  <c r="F800" i="1"/>
  <c r="F884" i="1"/>
  <c r="F890" i="1"/>
  <c r="E3" i="1" a="1"/>
  <c r="E3" i="1" s="1"/>
  <c r="F3" i="1" s="1"/>
  <c r="E4" i="1" a="1"/>
  <c r="E4" i="1"/>
  <c r="F4" i="1" s="1"/>
  <c r="E5" i="1" a="1"/>
  <c r="E5" i="1" s="1"/>
  <c r="F5" i="1" s="1"/>
  <c r="E6" i="1" a="1"/>
  <c r="E6" i="1" s="1"/>
  <c r="F6" i="1" s="1"/>
  <c r="E7" i="1" a="1"/>
  <c r="E7" i="1" s="1"/>
  <c r="F7" i="1" s="1"/>
  <c r="E8" i="1" a="1"/>
  <c r="E8" i="1" s="1"/>
  <c r="F8" i="1" s="1"/>
  <c r="E9" i="1" a="1"/>
  <c r="E9" i="1" s="1"/>
  <c r="F9" i="1" s="1"/>
  <c r="E10" i="1" a="1"/>
  <c r="E10" i="1" s="1"/>
  <c r="F10" i="1" s="1"/>
  <c r="E11" i="1" a="1"/>
  <c r="E11" i="1" s="1"/>
  <c r="F11" i="1" s="1"/>
  <c r="E12" i="1" a="1"/>
  <c r="E12" i="1" s="1"/>
  <c r="F12" i="1" s="1"/>
  <c r="E13" i="1" a="1"/>
  <c r="E13" i="1" s="1"/>
  <c r="F13" i="1" s="1"/>
  <c r="E14" i="1" a="1"/>
  <c r="E14" i="1"/>
  <c r="F14" i="1" s="1"/>
  <c r="E15" i="1" a="1"/>
  <c r="E15" i="1" s="1"/>
  <c r="F15" i="1" s="1"/>
  <c r="E16" i="1" a="1"/>
  <c r="E16" i="1" s="1"/>
  <c r="F16" i="1" s="1"/>
  <c r="E17" i="1" a="1"/>
  <c r="E17" i="1" s="1"/>
  <c r="F17" i="1" s="1"/>
  <c r="E18" i="1" a="1"/>
  <c r="E18" i="1"/>
  <c r="F18" i="1" s="1"/>
  <c r="E19" i="1" a="1"/>
  <c r="E19" i="1" s="1"/>
  <c r="F19" i="1" s="1"/>
  <c r="E20" i="1" a="1"/>
  <c r="E20" i="1"/>
  <c r="F20" i="1" s="1"/>
  <c r="E21" i="1" a="1"/>
  <c r="E21" i="1" s="1"/>
  <c r="F21" i="1" s="1"/>
  <c r="E22" i="1" a="1"/>
  <c r="E22" i="1" s="1"/>
  <c r="F22" i="1" s="1"/>
  <c r="E23" i="1" a="1"/>
  <c r="E23" i="1" s="1"/>
  <c r="F23" i="1" s="1"/>
  <c r="E24" i="1" a="1"/>
  <c r="E24" i="1" s="1"/>
  <c r="F24" i="1" s="1"/>
  <c r="E25" i="1" a="1"/>
  <c r="E25" i="1" s="1"/>
  <c r="F25" i="1" s="1"/>
  <c r="E26" i="1" a="1"/>
  <c r="E26" i="1" s="1"/>
  <c r="F26" i="1" s="1"/>
  <c r="E27" i="1" a="1"/>
  <c r="E27" i="1" s="1"/>
  <c r="F27" i="1" s="1"/>
  <c r="E28" i="1" a="1"/>
  <c r="E28" i="1" s="1"/>
  <c r="F28" i="1" s="1"/>
  <c r="E29" i="1" a="1"/>
  <c r="E29" i="1" s="1"/>
  <c r="F29" i="1" s="1"/>
  <c r="E30" i="1" a="1"/>
  <c r="E30" i="1" s="1"/>
  <c r="F30" i="1" s="1"/>
  <c r="E31" i="1" a="1"/>
  <c r="E31" i="1" s="1"/>
  <c r="F31" i="1" s="1"/>
  <c r="E32" i="1" a="1"/>
  <c r="E32" i="1" s="1"/>
  <c r="F32" i="1" s="1"/>
  <c r="E33" i="1" a="1"/>
  <c r="E33" i="1" s="1"/>
  <c r="F33" i="1" s="1"/>
  <c r="E34" i="1" a="1"/>
  <c r="E34" i="1" s="1"/>
  <c r="F34" i="1" s="1"/>
  <c r="E35" i="1" a="1"/>
  <c r="E35" i="1" s="1"/>
  <c r="F35" i="1" s="1"/>
  <c r="E36" i="1" a="1"/>
  <c r="E36" i="1" s="1"/>
  <c r="F36" i="1" s="1"/>
  <c r="E37" i="1" a="1"/>
  <c r="E37" i="1" s="1"/>
  <c r="F37" i="1" s="1"/>
  <c r="E38" i="1" a="1"/>
  <c r="E38" i="1" s="1"/>
  <c r="F38" i="1" s="1"/>
  <c r="E39" i="1" a="1"/>
  <c r="E39" i="1" s="1"/>
  <c r="F39" i="1" s="1"/>
  <c r="E40" i="1" a="1"/>
  <c r="E40" i="1" s="1"/>
  <c r="F40" i="1" s="1"/>
  <c r="E41" i="1" a="1"/>
  <c r="E41" i="1" s="1"/>
  <c r="F41" i="1" s="1"/>
  <c r="E42" i="1" a="1"/>
  <c r="E42" i="1" s="1"/>
  <c r="E43" i="1" a="1"/>
  <c r="E43" i="1" s="1"/>
  <c r="F43" i="1" s="1"/>
  <c r="E44" i="1" a="1"/>
  <c r="E44" i="1" s="1"/>
  <c r="F44" i="1" s="1"/>
  <c r="E45" i="1" a="1"/>
  <c r="E45" i="1" s="1"/>
  <c r="F45" i="1" s="1"/>
  <c r="E46" i="1" a="1"/>
  <c r="E46" i="1"/>
  <c r="F46" i="1" s="1"/>
  <c r="E47" i="1" a="1"/>
  <c r="E47" i="1" s="1"/>
  <c r="F47" i="1" s="1"/>
  <c r="E48" i="1" a="1"/>
  <c r="E48" i="1" s="1"/>
  <c r="F48" i="1" s="1"/>
  <c r="E49" i="1" a="1"/>
  <c r="E49" i="1" s="1"/>
  <c r="F49" i="1" s="1"/>
  <c r="E50" i="1" a="1"/>
  <c r="E50" i="1" s="1"/>
  <c r="F50" i="1" s="1"/>
  <c r="E51" i="1" a="1"/>
  <c r="E51" i="1" s="1"/>
  <c r="F51" i="1" s="1"/>
  <c r="E52" i="1" a="1"/>
  <c r="E52" i="1" s="1"/>
  <c r="F52" i="1" s="1"/>
  <c r="E53" i="1" a="1"/>
  <c r="E53" i="1" s="1"/>
  <c r="F53" i="1" s="1"/>
  <c r="E54" i="1" a="1"/>
  <c r="E54" i="1" s="1"/>
  <c r="E55" i="1" a="1"/>
  <c r="E55" i="1" s="1"/>
  <c r="F55" i="1" s="1"/>
  <c r="E56" i="1" a="1"/>
  <c r="E56" i="1" s="1"/>
  <c r="F56" i="1" s="1"/>
  <c r="E57" i="1" a="1"/>
  <c r="E57" i="1" s="1"/>
  <c r="F57" i="1" s="1"/>
  <c r="E58" i="1" a="1"/>
  <c r="E58" i="1"/>
  <c r="F58" i="1" s="1"/>
  <c r="E59" i="1" a="1"/>
  <c r="E59" i="1" s="1"/>
  <c r="F59" i="1" s="1"/>
  <c r="E60" i="1" a="1"/>
  <c r="E60" i="1" s="1"/>
  <c r="F60" i="1" s="1"/>
  <c r="E61" i="1" a="1"/>
  <c r="E61" i="1" s="1"/>
  <c r="F61" i="1" s="1"/>
  <c r="E62" i="1" a="1"/>
  <c r="E62" i="1" s="1"/>
  <c r="F62" i="1" s="1"/>
  <c r="E63" i="1" a="1"/>
  <c r="E63" i="1" s="1"/>
  <c r="F63" i="1" s="1"/>
  <c r="E64" i="1" a="1"/>
  <c r="E64" i="1" s="1"/>
  <c r="F64" i="1" s="1"/>
  <c r="E65" i="1" a="1"/>
  <c r="E65" i="1" s="1"/>
  <c r="F65" i="1" s="1"/>
  <c r="E66" i="1" a="1"/>
  <c r="E66" i="1" s="1"/>
  <c r="F66" i="1" s="1"/>
  <c r="E67" i="1" a="1"/>
  <c r="E67" i="1" s="1"/>
  <c r="F67" i="1" s="1"/>
  <c r="E68" i="1" a="1"/>
  <c r="E68" i="1" s="1"/>
  <c r="F68" i="1" s="1"/>
  <c r="E69" i="1" a="1"/>
  <c r="E69" i="1" s="1"/>
  <c r="F69" i="1" s="1"/>
  <c r="E70" i="1" a="1"/>
  <c r="E70" i="1" s="1"/>
  <c r="F70" i="1" s="1"/>
  <c r="E71" i="1" a="1"/>
  <c r="E71" i="1" s="1"/>
  <c r="F71" i="1" s="1"/>
  <c r="E72" i="1" a="1"/>
  <c r="E72" i="1" s="1"/>
  <c r="F72" i="1" s="1"/>
  <c r="E73" i="1" a="1"/>
  <c r="E73" i="1" s="1"/>
  <c r="F73" i="1" s="1"/>
  <c r="E74" i="1" a="1"/>
  <c r="E74" i="1" s="1"/>
  <c r="F74" i="1" s="1"/>
  <c r="E75" i="1" a="1"/>
  <c r="E75" i="1" s="1"/>
  <c r="F75" i="1" s="1"/>
  <c r="E76" i="1" a="1"/>
  <c r="E76" i="1"/>
  <c r="F76" i="1" s="1"/>
  <c r="E77" i="1" a="1"/>
  <c r="E77" i="1" s="1"/>
  <c r="F77" i="1" s="1"/>
  <c r="E78" i="1" a="1"/>
  <c r="E78" i="1" s="1"/>
  <c r="F78" i="1" s="1"/>
  <c r="E79" i="1" a="1"/>
  <c r="E79" i="1" s="1"/>
  <c r="F79" i="1" s="1"/>
  <c r="E80" i="1" a="1"/>
  <c r="E80" i="1" s="1"/>
  <c r="F80" i="1" s="1"/>
  <c r="E81" i="1" a="1"/>
  <c r="E81" i="1" s="1"/>
  <c r="F81" i="1" s="1"/>
  <c r="E82" i="1" a="1"/>
  <c r="E82" i="1"/>
  <c r="F82" i="1" s="1"/>
  <c r="E83" i="1" a="1"/>
  <c r="E83" i="1" s="1"/>
  <c r="F83" i="1" s="1"/>
  <c r="E84" i="1" a="1"/>
  <c r="E84" i="1" s="1"/>
  <c r="F84" i="1" s="1"/>
  <c r="E85" i="1" a="1"/>
  <c r="E85" i="1" s="1"/>
  <c r="F85" i="1" s="1"/>
  <c r="E86" i="1" a="1"/>
  <c r="E86" i="1" s="1"/>
  <c r="F86" i="1" s="1"/>
  <c r="E87" i="1" a="1"/>
  <c r="E87" i="1" s="1"/>
  <c r="F87" i="1" s="1"/>
  <c r="E88" i="1" a="1"/>
  <c r="E88" i="1" s="1"/>
  <c r="F88" i="1" s="1"/>
  <c r="E89" i="1" a="1"/>
  <c r="E89" i="1" s="1"/>
  <c r="F89" i="1" s="1"/>
  <c r="E90" i="1" a="1"/>
  <c r="E90" i="1" s="1"/>
  <c r="F90" i="1" s="1"/>
  <c r="E91" i="1" a="1"/>
  <c r="E91" i="1" s="1"/>
  <c r="F91" i="1" s="1"/>
  <c r="E92" i="1" a="1"/>
  <c r="E92" i="1" s="1"/>
  <c r="F92" i="1" s="1"/>
  <c r="E93" i="1" a="1"/>
  <c r="E93" i="1" s="1"/>
  <c r="F93" i="1" s="1"/>
  <c r="E94" i="1" a="1"/>
  <c r="E94" i="1" s="1"/>
  <c r="F94" i="1" s="1"/>
  <c r="E95" i="1" a="1"/>
  <c r="E95" i="1" s="1"/>
  <c r="F95" i="1" s="1"/>
  <c r="E96" i="1" a="1"/>
  <c r="E96" i="1" s="1"/>
  <c r="F96" i="1" s="1"/>
  <c r="E97" i="1" a="1"/>
  <c r="E97" i="1" s="1"/>
  <c r="F97" i="1" s="1"/>
  <c r="E98" i="1" a="1"/>
  <c r="E98" i="1" s="1"/>
  <c r="E99" i="1" a="1"/>
  <c r="E99" i="1" s="1"/>
  <c r="F99" i="1" s="1"/>
  <c r="E100" i="1" a="1"/>
  <c r="E100" i="1" s="1"/>
  <c r="F100" i="1" s="1"/>
  <c r="E101" i="1" a="1"/>
  <c r="E101" i="1" s="1"/>
  <c r="F101" i="1" s="1"/>
  <c r="E102" i="1" a="1"/>
  <c r="E102" i="1"/>
  <c r="F102" i="1" s="1"/>
  <c r="E103" i="1" a="1"/>
  <c r="E103" i="1" s="1"/>
  <c r="F103" i="1" s="1"/>
  <c r="E104" i="1" a="1"/>
  <c r="E104" i="1" s="1"/>
  <c r="F104" i="1" s="1"/>
  <c r="E105" i="1" a="1"/>
  <c r="E105" i="1" s="1"/>
  <c r="F105" i="1" s="1"/>
  <c r="E106" i="1" a="1"/>
  <c r="E106" i="1" s="1"/>
  <c r="F106" i="1" s="1"/>
  <c r="E107" i="1" a="1"/>
  <c r="E107" i="1" s="1"/>
  <c r="F107" i="1" s="1"/>
  <c r="E108" i="1" a="1"/>
  <c r="E108" i="1" s="1"/>
  <c r="F108" i="1" s="1"/>
  <c r="E109" i="1" a="1"/>
  <c r="E109" i="1" s="1"/>
  <c r="F109" i="1" s="1"/>
  <c r="E110" i="1" a="1"/>
  <c r="E110" i="1" s="1"/>
  <c r="F110" i="1" s="1"/>
  <c r="E111" i="1" a="1"/>
  <c r="E111" i="1" s="1"/>
  <c r="F111" i="1" s="1"/>
  <c r="E112" i="1" a="1"/>
  <c r="E112" i="1" s="1"/>
  <c r="F112" i="1" s="1"/>
  <c r="E113" i="1" a="1"/>
  <c r="E113" i="1" s="1"/>
  <c r="F113" i="1" s="1"/>
  <c r="E114" i="1" a="1"/>
  <c r="E114" i="1" s="1"/>
  <c r="F114" i="1" s="1"/>
  <c r="E115" i="1" a="1"/>
  <c r="E115" i="1" s="1"/>
  <c r="F115" i="1" s="1"/>
  <c r="E116" i="1" a="1"/>
  <c r="E116" i="1"/>
  <c r="F116" i="1" s="1"/>
  <c r="E117" i="1" a="1"/>
  <c r="E117" i="1" s="1"/>
  <c r="F117" i="1" s="1"/>
  <c r="E118" i="1" a="1"/>
  <c r="E118" i="1" s="1"/>
  <c r="F118" i="1" s="1"/>
  <c r="E119" i="1" a="1"/>
  <c r="E119" i="1" s="1"/>
  <c r="F119" i="1" s="1"/>
  <c r="E120" i="1" a="1"/>
  <c r="E120" i="1" s="1"/>
  <c r="F120" i="1" s="1"/>
  <c r="E121" i="1" a="1"/>
  <c r="E121" i="1" s="1"/>
  <c r="F121" i="1" s="1"/>
  <c r="E122" i="1" a="1"/>
  <c r="E122" i="1" s="1"/>
  <c r="F122" i="1" s="1"/>
  <c r="E123" i="1" a="1"/>
  <c r="E123" i="1" s="1"/>
  <c r="F123" i="1" s="1"/>
  <c r="E124" i="1" a="1"/>
  <c r="E124" i="1" s="1"/>
  <c r="F124" i="1" s="1"/>
  <c r="E125" i="1" a="1"/>
  <c r="E125" i="1" s="1"/>
  <c r="F125" i="1" s="1"/>
  <c r="E126" i="1" a="1"/>
  <c r="E126" i="1" s="1"/>
  <c r="F126" i="1" s="1"/>
  <c r="E127" i="1" a="1"/>
  <c r="E127" i="1" s="1"/>
  <c r="F127" i="1" s="1"/>
  <c r="E128" i="1" a="1"/>
  <c r="E128" i="1" s="1"/>
  <c r="F128" i="1" s="1"/>
  <c r="E129" i="1" a="1"/>
  <c r="E129" i="1" s="1"/>
  <c r="F129" i="1" s="1"/>
  <c r="E130" i="1" a="1"/>
  <c r="E130" i="1" s="1"/>
  <c r="F130" i="1" s="1"/>
  <c r="E131" i="1" a="1"/>
  <c r="E131" i="1" s="1"/>
  <c r="F131" i="1" s="1"/>
  <c r="E132" i="1" a="1"/>
  <c r="E132" i="1" s="1"/>
  <c r="F132" i="1" s="1"/>
  <c r="E133" i="1" a="1"/>
  <c r="E133" i="1" s="1"/>
  <c r="F133" i="1" s="1"/>
  <c r="E134" i="1" a="1"/>
  <c r="E134" i="1"/>
  <c r="F134" i="1" s="1"/>
  <c r="E135" i="1" a="1"/>
  <c r="E135" i="1" s="1"/>
  <c r="F135" i="1" s="1"/>
  <c r="E136" i="1" a="1"/>
  <c r="E136" i="1" s="1"/>
  <c r="F136" i="1" s="1"/>
  <c r="E137" i="1" a="1"/>
  <c r="E137" i="1" s="1"/>
  <c r="F137" i="1" s="1"/>
  <c r="E138" i="1" a="1"/>
  <c r="E138" i="1" s="1"/>
  <c r="F138" i="1" s="1"/>
  <c r="E139" i="1" a="1"/>
  <c r="E139" i="1" s="1"/>
  <c r="F139" i="1" s="1"/>
  <c r="E140" i="1" a="1"/>
  <c r="E140" i="1" s="1"/>
  <c r="F140" i="1" s="1"/>
  <c r="E141" i="1" a="1"/>
  <c r="E141" i="1" s="1"/>
  <c r="F141" i="1" s="1"/>
  <c r="E142" i="1" a="1"/>
  <c r="E142" i="1" s="1"/>
  <c r="F142" i="1" s="1"/>
  <c r="E143" i="1" a="1"/>
  <c r="E143" i="1" s="1"/>
  <c r="F143" i="1" s="1"/>
  <c r="E144" i="1" a="1"/>
  <c r="E144" i="1" s="1"/>
  <c r="F144" i="1" s="1"/>
  <c r="E145" i="1" a="1"/>
  <c r="E145" i="1" s="1"/>
  <c r="F145" i="1" s="1"/>
  <c r="E146" i="1" a="1"/>
  <c r="E146" i="1" s="1"/>
  <c r="F146" i="1" s="1"/>
  <c r="E147" i="1" a="1"/>
  <c r="E147" i="1" s="1"/>
  <c r="F147" i="1" s="1"/>
  <c r="E148" i="1" a="1"/>
  <c r="E148" i="1"/>
  <c r="F148" i="1" s="1"/>
  <c r="E149" i="1" a="1"/>
  <c r="E149" i="1" s="1"/>
  <c r="F149" i="1" s="1"/>
  <c r="E150" i="1" a="1"/>
  <c r="E150" i="1" s="1"/>
  <c r="F150" i="1" s="1"/>
  <c r="E151" i="1" a="1"/>
  <c r="E151" i="1" s="1"/>
  <c r="F151" i="1" s="1"/>
  <c r="E152" i="1" a="1"/>
  <c r="E152" i="1" s="1"/>
  <c r="F152" i="1" s="1"/>
  <c r="E153" i="1" a="1"/>
  <c r="E153" i="1" s="1"/>
  <c r="F153" i="1" s="1"/>
  <c r="E154" i="1" a="1"/>
  <c r="E154" i="1" s="1"/>
  <c r="F154" i="1" s="1"/>
  <c r="E155" i="1" a="1"/>
  <c r="E155" i="1" s="1"/>
  <c r="F155" i="1" s="1"/>
  <c r="E156" i="1" a="1"/>
  <c r="E156" i="1" s="1"/>
  <c r="F156" i="1" s="1"/>
  <c r="E157" i="1" a="1"/>
  <c r="E157" i="1" s="1"/>
  <c r="F157" i="1" s="1"/>
  <c r="E158" i="1" a="1"/>
  <c r="E158" i="1" s="1"/>
  <c r="F158" i="1" s="1"/>
  <c r="E159" i="1" a="1"/>
  <c r="E159" i="1" s="1"/>
  <c r="F159" i="1" s="1"/>
  <c r="E160" i="1" a="1"/>
  <c r="E160" i="1" s="1"/>
  <c r="F160" i="1" s="1"/>
  <c r="E161" i="1" a="1"/>
  <c r="E161" i="1" s="1"/>
  <c r="F161" i="1" s="1"/>
  <c r="E162" i="1" a="1"/>
  <c r="E162" i="1" s="1"/>
  <c r="E163" i="1" a="1"/>
  <c r="E163" i="1" s="1"/>
  <c r="F163" i="1" s="1"/>
  <c r="E164" i="1" a="1"/>
  <c r="E164" i="1" s="1"/>
  <c r="F164" i="1" s="1"/>
  <c r="E165" i="1" a="1"/>
  <c r="E165" i="1" s="1"/>
  <c r="F165" i="1" s="1"/>
  <c r="E166" i="1" a="1"/>
  <c r="E166" i="1"/>
  <c r="F166" i="1" s="1"/>
  <c r="E167" i="1" a="1"/>
  <c r="E167" i="1" s="1"/>
  <c r="F167" i="1" s="1"/>
  <c r="E168" i="1" a="1"/>
  <c r="E168" i="1" s="1"/>
  <c r="F168" i="1" s="1"/>
  <c r="E169" i="1" a="1"/>
  <c r="E169" i="1" s="1"/>
  <c r="F169" i="1" s="1"/>
  <c r="E170" i="1" a="1"/>
  <c r="E170" i="1" s="1"/>
  <c r="F170" i="1" s="1"/>
  <c r="E171" i="1" a="1"/>
  <c r="E171" i="1" s="1"/>
  <c r="F171" i="1" s="1"/>
  <c r="E172" i="1" a="1"/>
  <c r="E172" i="1" s="1"/>
  <c r="F172" i="1" s="1"/>
  <c r="E173" i="1" a="1"/>
  <c r="E173" i="1" s="1"/>
  <c r="F173" i="1" s="1"/>
  <c r="E174" i="1" a="1"/>
  <c r="E174" i="1" s="1"/>
  <c r="F174" i="1" s="1"/>
  <c r="E175" i="1" a="1"/>
  <c r="E175" i="1" s="1"/>
  <c r="F175" i="1" s="1"/>
  <c r="E176" i="1" a="1"/>
  <c r="E176" i="1" s="1"/>
  <c r="F176" i="1" s="1"/>
  <c r="E177" i="1" a="1"/>
  <c r="E177" i="1" s="1"/>
  <c r="F177" i="1" s="1"/>
  <c r="E178" i="1" a="1"/>
  <c r="E178" i="1" s="1"/>
  <c r="F178" i="1" s="1"/>
  <c r="E179" i="1" a="1"/>
  <c r="E179" i="1" s="1"/>
  <c r="F179" i="1" s="1"/>
  <c r="E180" i="1" a="1"/>
  <c r="E180" i="1"/>
  <c r="F180" i="1" s="1"/>
  <c r="E181" i="1" a="1"/>
  <c r="E181" i="1" s="1"/>
  <c r="F181" i="1" s="1"/>
  <c r="E182" i="1" a="1"/>
  <c r="E182" i="1" s="1"/>
  <c r="F182" i="1" s="1"/>
  <c r="E183" i="1" a="1"/>
  <c r="E183" i="1" s="1"/>
  <c r="F183" i="1" s="1"/>
  <c r="E184" i="1" a="1"/>
  <c r="E184" i="1" s="1"/>
  <c r="F184" i="1" s="1"/>
  <c r="E185" i="1" a="1"/>
  <c r="E185" i="1" s="1"/>
  <c r="F185" i="1" s="1"/>
  <c r="E186" i="1" a="1"/>
  <c r="E186" i="1" s="1"/>
  <c r="F186" i="1" s="1"/>
  <c r="E187" i="1" a="1"/>
  <c r="E187" i="1" s="1"/>
  <c r="F187" i="1" s="1"/>
  <c r="E188" i="1" a="1"/>
  <c r="E188" i="1" s="1"/>
  <c r="F188" i="1" s="1"/>
  <c r="E189" i="1" a="1"/>
  <c r="E189" i="1" s="1"/>
  <c r="F189" i="1" s="1"/>
  <c r="E190" i="1" a="1"/>
  <c r="E190" i="1" s="1"/>
  <c r="F190" i="1" s="1"/>
  <c r="E191" i="1" a="1"/>
  <c r="E191" i="1" s="1"/>
  <c r="F191" i="1" s="1"/>
  <c r="E192" i="1" a="1"/>
  <c r="E192" i="1" s="1"/>
  <c r="F192" i="1" s="1"/>
  <c r="E193" i="1" a="1"/>
  <c r="E193" i="1" s="1"/>
  <c r="F193" i="1" s="1"/>
  <c r="E194" i="1" a="1"/>
  <c r="E194" i="1" s="1"/>
  <c r="F194" i="1" s="1"/>
  <c r="E195" i="1" a="1"/>
  <c r="E195" i="1" s="1"/>
  <c r="F195" i="1" s="1"/>
  <c r="E196" i="1" a="1"/>
  <c r="E196" i="1"/>
  <c r="F196" i="1" s="1"/>
  <c r="E197" i="1" a="1"/>
  <c r="E197" i="1" s="1"/>
  <c r="F197" i="1" s="1"/>
  <c r="E198" i="1" a="1"/>
  <c r="E198" i="1" s="1"/>
  <c r="F198" i="1" s="1"/>
  <c r="E199" i="1" a="1"/>
  <c r="E199" i="1" s="1"/>
  <c r="F199" i="1" s="1"/>
  <c r="E200" i="1" a="1"/>
  <c r="E200" i="1" s="1"/>
  <c r="F200" i="1" s="1"/>
  <c r="E201" i="1" a="1"/>
  <c r="E201" i="1" s="1"/>
  <c r="F201" i="1" s="1"/>
  <c r="E202" i="1" a="1"/>
  <c r="E202" i="1" s="1"/>
  <c r="F202" i="1" s="1"/>
  <c r="E203" i="1" a="1"/>
  <c r="E203" i="1" s="1"/>
  <c r="F203" i="1" s="1"/>
  <c r="E204" i="1" a="1"/>
  <c r="E204" i="1" s="1"/>
  <c r="F204" i="1" s="1"/>
  <c r="E205" i="1" a="1"/>
  <c r="E205" i="1" s="1"/>
  <c r="F205" i="1" s="1"/>
  <c r="E206" i="1" a="1"/>
  <c r="E206" i="1" s="1"/>
  <c r="F206" i="1" s="1"/>
  <c r="E207" i="1" a="1"/>
  <c r="E207" i="1" s="1"/>
  <c r="F207" i="1" s="1"/>
  <c r="E208" i="1" a="1"/>
  <c r="E208" i="1" s="1"/>
  <c r="F208" i="1" s="1"/>
  <c r="E209" i="1" a="1"/>
  <c r="E209" i="1" s="1"/>
  <c r="F209" i="1" s="1"/>
  <c r="E210" i="1" a="1"/>
  <c r="E210" i="1" s="1"/>
  <c r="F210" i="1" s="1"/>
  <c r="E211" i="1" a="1"/>
  <c r="E211" i="1" s="1"/>
  <c r="F211" i="1" s="1"/>
  <c r="E212" i="1" a="1"/>
  <c r="E212" i="1" s="1"/>
  <c r="F212" i="1" s="1"/>
  <c r="E213" i="1" a="1"/>
  <c r="E213" i="1" s="1"/>
  <c r="F213" i="1" s="1"/>
  <c r="E214" i="1" a="1"/>
  <c r="E214" i="1"/>
  <c r="F214" i="1" s="1"/>
  <c r="E215" i="1" a="1"/>
  <c r="E215" i="1" s="1"/>
  <c r="F215" i="1" s="1"/>
  <c r="E216" i="1" a="1"/>
  <c r="E216" i="1" s="1"/>
  <c r="F216" i="1" s="1"/>
  <c r="E217" i="1" a="1"/>
  <c r="E217" i="1" s="1"/>
  <c r="F217" i="1" s="1"/>
  <c r="E218" i="1" a="1"/>
  <c r="E218" i="1" s="1"/>
  <c r="F218" i="1" s="1"/>
  <c r="E219" i="1" a="1"/>
  <c r="E219" i="1" s="1"/>
  <c r="F219" i="1" s="1"/>
  <c r="E220" i="1" a="1"/>
  <c r="E220" i="1" s="1"/>
  <c r="F220" i="1" s="1"/>
  <c r="E221" i="1" a="1"/>
  <c r="E221" i="1" s="1"/>
  <c r="F221" i="1" s="1"/>
  <c r="E222" i="1" a="1"/>
  <c r="E222" i="1" s="1"/>
  <c r="F222" i="1" s="1"/>
  <c r="E223" i="1" a="1"/>
  <c r="E223" i="1" s="1"/>
  <c r="F223" i="1" s="1"/>
  <c r="E224" i="1" a="1"/>
  <c r="E224" i="1" s="1"/>
  <c r="F224" i="1" s="1"/>
  <c r="E225" i="1" a="1"/>
  <c r="E225" i="1" s="1"/>
  <c r="F225" i="1" s="1"/>
  <c r="E226" i="1" a="1"/>
  <c r="E226" i="1" s="1"/>
  <c r="F226" i="1" s="1"/>
  <c r="E227" i="1" a="1"/>
  <c r="E227" i="1" s="1"/>
  <c r="F227" i="1" s="1"/>
  <c r="E228" i="1" a="1"/>
  <c r="E228" i="1" s="1"/>
  <c r="F228" i="1" s="1"/>
  <c r="E229" i="1" a="1"/>
  <c r="E229" i="1" s="1"/>
  <c r="F229" i="1" s="1"/>
  <c r="E230" i="1" a="1"/>
  <c r="E230" i="1"/>
  <c r="F230" i="1" s="1"/>
  <c r="E231" i="1" a="1"/>
  <c r="E231" i="1" s="1"/>
  <c r="F231" i="1" s="1"/>
  <c r="E232" i="1" a="1"/>
  <c r="E232" i="1" s="1"/>
  <c r="F232" i="1" s="1"/>
  <c r="E233" i="1" a="1"/>
  <c r="E233" i="1" s="1"/>
  <c r="F233" i="1" s="1"/>
  <c r="E234" i="1" a="1"/>
  <c r="E234" i="1" s="1"/>
  <c r="F234" i="1" s="1"/>
  <c r="E235" i="1" a="1"/>
  <c r="E235" i="1" s="1"/>
  <c r="F235" i="1" s="1"/>
  <c r="E236" i="1" a="1"/>
  <c r="E236" i="1" s="1"/>
  <c r="F236" i="1" s="1"/>
  <c r="E237" i="1" a="1"/>
  <c r="E237" i="1" s="1"/>
  <c r="F237" i="1" s="1"/>
  <c r="E238" i="1" a="1"/>
  <c r="E238" i="1" s="1"/>
  <c r="F238" i="1" s="1"/>
  <c r="E239" i="1" a="1"/>
  <c r="E239" i="1" s="1"/>
  <c r="F239" i="1" s="1"/>
  <c r="E240" i="1" a="1"/>
  <c r="E240" i="1" s="1"/>
  <c r="F240" i="1" s="1"/>
  <c r="E241" i="1" a="1"/>
  <c r="E241" i="1" s="1"/>
  <c r="F241" i="1" s="1"/>
  <c r="E242" i="1" a="1"/>
  <c r="E242" i="1" s="1"/>
  <c r="F242" i="1" s="1"/>
  <c r="E243" i="1" a="1"/>
  <c r="E243" i="1" s="1"/>
  <c r="F243" i="1" s="1"/>
  <c r="E244" i="1" a="1"/>
  <c r="E244" i="1" s="1"/>
  <c r="F244" i="1" s="1"/>
  <c r="E245" i="1" a="1"/>
  <c r="E245" i="1" s="1"/>
  <c r="F245" i="1" s="1"/>
  <c r="E246" i="1" a="1"/>
  <c r="E246" i="1" s="1"/>
  <c r="F246" i="1" s="1"/>
  <c r="E247" i="1" a="1"/>
  <c r="E247" i="1" s="1"/>
  <c r="F247" i="1" s="1"/>
  <c r="E248" i="1" a="1"/>
  <c r="E248" i="1" s="1"/>
  <c r="F248" i="1" s="1"/>
  <c r="E249" i="1" a="1"/>
  <c r="E249" i="1" s="1"/>
  <c r="F249" i="1" s="1"/>
  <c r="E250" i="1" a="1"/>
  <c r="E250" i="1" s="1"/>
  <c r="F250" i="1" s="1"/>
  <c r="E251" i="1" a="1"/>
  <c r="E251" i="1" s="1"/>
  <c r="F251" i="1" s="1"/>
  <c r="E252" i="1" a="1"/>
  <c r="E252" i="1" s="1"/>
  <c r="F252" i="1" s="1"/>
  <c r="E253" i="1" a="1"/>
  <c r="E253" i="1" s="1"/>
  <c r="F253" i="1" s="1"/>
  <c r="E254" i="1" a="1"/>
  <c r="E254" i="1" s="1"/>
  <c r="F254" i="1" s="1"/>
  <c r="E255" i="1" a="1"/>
  <c r="E255" i="1" s="1"/>
  <c r="F255" i="1" s="1"/>
  <c r="E256" i="1" a="1"/>
  <c r="E256" i="1" s="1"/>
  <c r="F256" i="1" s="1"/>
  <c r="E257" i="1" a="1"/>
  <c r="E257" i="1" s="1"/>
  <c r="F257" i="1" s="1"/>
  <c r="E258" i="1" a="1"/>
  <c r="E258" i="1" s="1"/>
  <c r="F258" i="1" s="1"/>
  <c r="E259" i="1" a="1"/>
  <c r="E259" i="1" s="1"/>
  <c r="F259" i="1" s="1"/>
  <c r="E260" i="1" a="1"/>
  <c r="E260" i="1"/>
  <c r="F260" i="1" s="1"/>
  <c r="E261" i="1" a="1"/>
  <c r="E261" i="1" s="1"/>
  <c r="F261" i="1" s="1"/>
  <c r="E262" i="1" a="1"/>
  <c r="E262" i="1" s="1"/>
  <c r="F262" i="1" s="1"/>
  <c r="E263" i="1" a="1"/>
  <c r="E263" i="1" s="1"/>
  <c r="F263" i="1" s="1"/>
  <c r="E264" i="1" a="1"/>
  <c r="E264" i="1" s="1"/>
  <c r="F264" i="1" s="1"/>
  <c r="E265" i="1" a="1"/>
  <c r="E265" i="1" s="1"/>
  <c r="F265" i="1" s="1"/>
  <c r="E266" i="1" a="1"/>
  <c r="E266" i="1" s="1"/>
  <c r="F266" i="1" s="1"/>
  <c r="E267" i="1" a="1"/>
  <c r="E267" i="1" s="1"/>
  <c r="F267" i="1" s="1"/>
  <c r="E268" i="1" a="1"/>
  <c r="E268" i="1" s="1"/>
  <c r="F268" i="1" s="1"/>
  <c r="E269" i="1" a="1"/>
  <c r="E269" i="1" s="1"/>
  <c r="F269" i="1" s="1"/>
  <c r="E270" i="1" a="1"/>
  <c r="E270" i="1" s="1"/>
  <c r="F270" i="1" s="1"/>
  <c r="E271" i="1" a="1"/>
  <c r="E271" i="1" s="1"/>
  <c r="F271" i="1" s="1"/>
  <c r="E272" i="1" a="1"/>
  <c r="E272" i="1" s="1"/>
  <c r="F272" i="1" s="1"/>
  <c r="E273" i="1" a="1"/>
  <c r="E273" i="1" s="1"/>
  <c r="F273" i="1" s="1"/>
  <c r="E274" i="1" a="1"/>
  <c r="E274" i="1" s="1"/>
  <c r="F274" i="1" s="1"/>
  <c r="E275" i="1" a="1"/>
  <c r="E275" i="1" s="1"/>
  <c r="F275" i="1" s="1"/>
  <c r="E276" i="1" a="1"/>
  <c r="E276" i="1" s="1"/>
  <c r="F276" i="1" s="1"/>
  <c r="E277" i="1" a="1"/>
  <c r="E277" i="1" s="1"/>
  <c r="F277" i="1" s="1"/>
  <c r="E278" i="1" a="1"/>
  <c r="E278" i="1"/>
  <c r="F278" i="1" s="1"/>
  <c r="E279" i="1" a="1"/>
  <c r="E279" i="1" s="1"/>
  <c r="F279" i="1" s="1"/>
  <c r="E280" i="1" a="1"/>
  <c r="E280" i="1" s="1"/>
  <c r="F280" i="1" s="1"/>
  <c r="E281" i="1" a="1"/>
  <c r="E281" i="1" s="1"/>
  <c r="F281" i="1" s="1"/>
  <c r="E282" i="1" a="1"/>
  <c r="E282" i="1" s="1"/>
  <c r="F282" i="1" s="1"/>
  <c r="E283" i="1" a="1"/>
  <c r="E283" i="1" s="1"/>
  <c r="F283" i="1" s="1"/>
  <c r="E284" i="1" a="1"/>
  <c r="E284" i="1" s="1"/>
  <c r="F284" i="1" s="1"/>
  <c r="E285" i="1" a="1"/>
  <c r="E285" i="1" s="1"/>
  <c r="F285" i="1" s="1"/>
  <c r="E286" i="1" a="1"/>
  <c r="E286" i="1" s="1"/>
  <c r="F286" i="1" s="1"/>
  <c r="E287" i="1" a="1"/>
  <c r="E287" i="1" s="1"/>
  <c r="F287" i="1" s="1"/>
  <c r="E288" i="1" a="1"/>
  <c r="E288" i="1" s="1"/>
  <c r="F288" i="1" s="1"/>
  <c r="E289" i="1" a="1"/>
  <c r="E289" i="1" s="1"/>
  <c r="F289" i="1" s="1"/>
  <c r="E290" i="1" a="1"/>
  <c r="E290" i="1" s="1"/>
  <c r="F290" i="1" s="1"/>
  <c r="E291" i="1" a="1"/>
  <c r="E291" i="1" s="1"/>
  <c r="F291" i="1" s="1"/>
  <c r="E292" i="1" a="1"/>
  <c r="E292" i="1"/>
  <c r="F292" i="1" s="1"/>
  <c r="E293" i="1" a="1"/>
  <c r="E293" i="1" s="1"/>
  <c r="F293" i="1" s="1"/>
  <c r="E294" i="1" a="1"/>
  <c r="E294" i="1" s="1"/>
  <c r="F294" i="1" s="1"/>
  <c r="E295" i="1" a="1"/>
  <c r="E295" i="1" s="1"/>
  <c r="F295" i="1" s="1"/>
  <c r="E296" i="1" a="1"/>
  <c r="E296" i="1" s="1"/>
  <c r="F296" i="1" s="1"/>
  <c r="E297" i="1" a="1"/>
  <c r="E297" i="1" s="1"/>
  <c r="F297" i="1" s="1"/>
  <c r="E298" i="1" a="1"/>
  <c r="E298" i="1" s="1"/>
  <c r="E299" i="1" a="1"/>
  <c r="E299" i="1" s="1"/>
  <c r="F299" i="1" s="1"/>
  <c r="E300" i="1" a="1"/>
  <c r="E300" i="1" s="1"/>
  <c r="F300" i="1" s="1"/>
  <c r="E301" i="1" a="1"/>
  <c r="E301" i="1" s="1"/>
  <c r="F301" i="1" s="1"/>
  <c r="E302" i="1" a="1"/>
  <c r="E302" i="1"/>
  <c r="F302" i="1" s="1"/>
  <c r="E303" i="1" a="1"/>
  <c r="E303" i="1" s="1"/>
  <c r="F303" i="1" s="1"/>
  <c r="E304" i="1" a="1"/>
  <c r="E304" i="1" s="1"/>
  <c r="F304" i="1" s="1"/>
  <c r="E305" i="1" a="1"/>
  <c r="E305" i="1" s="1"/>
  <c r="F305" i="1" s="1"/>
  <c r="E306" i="1" a="1"/>
  <c r="E306" i="1" s="1"/>
  <c r="F306" i="1" s="1"/>
  <c r="E307" i="1" a="1"/>
  <c r="E307" i="1" s="1"/>
  <c r="F307" i="1" s="1"/>
  <c r="E308" i="1" a="1"/>
  <c r="E308" i="1" s="1"/>
  <c r="F308" i="1" s="1"/>
  <c r="E309" i="1" a="1"/>
  <c r="E309" i="1" s="1"/>
  <c r="F309" i="1" s="1"/>
  <c r="E310" i="1" a="1"/>
  <c r="E310" i="1" s="1"/>
  <c r="F310" i="1" s="1"/>
  <c r="E311" i="1" a="1"/>
  <c r="E311" i="1" s="1"/>
  <c r="F311" i="1" s="1"/>
  <c r="E312" i="1" a="1"/>
  <c r="E312" i="1" s="1"/>
  <c r="F312" i="1" s="1"/>
  <c r="E313" i="1" a="1"/>
  <c r="E313" i="1" s="1"/>
  <c r="F313" i="1" s="1"/>
  <c r="E314" i="1" a="1"/>
  <c r="E314" i="1"/>
  <c r="F314" i="1" s="1"/>
  <c r="E315" i="1" a="1"/>
  <c r="E315" i="1" s="1"/>
  <c r="F315" i="1" s="1"/>
  <c r="E316" i="1" a="1"/>
  <c r="E316" i="1" s="1"/>
  <c r="F316" i="1" s="1"/>
  <c r="E317" i="1" a="1"/>
  <c r="E317" i="1" s="1"/>
  <c r="F317" i="1" s="1"/>
  <c r="E318" i="1" a="1"/>
  <c r="E318" i="1" s="1"/>
  <c r="F318" i="1" s="1"/>
  <c r="E319" i="1" a="1"/>
  <c r="E319" i="1" s="1"/>
  <c r="F319" i="1" s="1"/>
  <c r="E320" i="1" a="1"/>
  <c r="E320" i="1" s="1"/>
  <c r="F320" i="1" s="1"/>
  <c r="E321" i="1" a="1"/>
  <c r="E321" i="1" s="1"/>
  <c r="F321" i="1" s="1"/>
  <c r="E322" i="1" a="1"/>
  <c r="E322" i="1" s="1"/>
  <c r="F322" i="1" s="1"/>
  <c r="E323" i="1" a="1"/>
  <c r="E323" i="1" s="1"/>
  <c r="F323" i="1" s="1"/>
  <c r="E324" i="1" a="1"/>
  <c r="E324" i="1" s="1"/>
  <c r="F324" i="1" s="1"/>
  <c r="E325" i="1" a="1"/>
  <c r="E325" i="1" s="1"/>
  <c r="F325" i="1" s="1"/>
  <c r="E326" i="1" a="1"/>
  <c r="E326" i="1" s="1"/>
  <c r="F326" i="1" s="1"/>
  <c r="E327" i="1" a="1"/>
  <c r="E327" i="1" s="1"/>
  <c r="F327" i="1" s="1"/>
  <c r="E328" i="1" a="1"/>
  <c r="E328" i="1" s="1"/>
  <c r="F328" i="1" s="1"/>
  <c r="E329" i="1" a="1"/>
  <c r="E329" i="1" s="1"/>
  <c r="F329" i="1" s="1"/>
  <c r="E330" i="1" a="1"/>
  <c r="E330" i="1" s="1"/>
  <c r="F330" i="1" s="1"/>
  <c r="E331" i="1" a="1"/>
  <c r="E331" i="1" s="1"/>
  <c r="F331" i="1" s="1"/>
  <c r="E332" i="1" a="1"/>
  <c r="E332" i="1" s="1"/>
  <c r="F332" i="1" s="1"/>
  <c r="E333" i="1" a="1"/>
  <c r="E333" i="1" s="1"/>
  <c r="F333" i="1" s="1"/>
  <c r="E334" i="1" a="1"/>
  <c r="E334" i="1" s="1"/>
  <c r="F334" i="1" s="1"/>
  <c r="E335" i="1" a="1"/>
  <c r="E335" i="1" s="1"/>
  <c r="F335" i="1" s="1"/>
  <c r="E336" i="1" a="1"/>
  <c r="E336" i="1" s="1"/>
  <c r="F336" i="1" s="1"/>
  <c r="E337" i="1" a="1"/>
  <c r="E337" i="1" s="1"/>
  <c r="F337" i="1" s="1"/>
  <c r="E338" i="1" a="1"/>
  <c r="E338" i="1"/>
  <c r="F338" i="1" s="1"/>
  <c r="E339" i="1" a="1"/>
  <c r="E339" i="1" s="1"/>
  <c r="F339" i="1" s="1"/>
  <c r="E340" i="1" a="1"/>
  <c r="E340" i="1" s="1"/>
  <c r="F340" i="1" s="1"/>
  <c r="E341" i="1" a="1"/>
  <c r="E341" i="1" s="1"/>
  <c r="F341" i="1" s="1"/>
  <c r="E342" i="1" a="1"/>
  <c r="E342" i="1"/>
  <c r="F342" i="1" s="1"/>
  <c r="E343" i="1" a="1"/>
  <c r="E343" i="1" s="1"/>
  <c r="F343" i="1" s="1"/>
  <c r="E344" i="1" a="1"/>
  <c r="E344" i="1" s="1"/>
  <c r="F344" i="1" s="1"/>
  <c r="E345" i="1" a="1"/>
  <c r="E345" i="1" s="1"/>
  <c r="F345" i="1" s="1"/>
  <c r="E346" i="1" a="1"/>
  <c r="E346" i="1" s="1"/>
  <c r="F346" i="1" s="1"/>
  <c r="E347" i="1" a="1"/>
  <c r="E347" i="1" s="1"/>
  <c r="F347" i="1" s="1"/>
  <c r="E348" i="1" a="1"/>
  <c r="E348" i="1" s="1"/>
  <c r="E349" i="1" a="1"/>
  <c r="E349" i="1" s="1"/>
  <c r="F349" i="1" s="1"/>
  <c r="E350" i="1" a="1"/>
  <c r="E350" i="1" s="1"/>
  <c r="F350" i="1" s="1"/>
  <c r="E351" i="1" a="1"/>
  <c r="E351" i="1" s="1"/>
  <c r="F351" i="1" s="1"/>
  <c r="E352" i="1" a="1"/>
  <c r="E352" i="1" s="1"/>
  <c r="F352" i="1" s="1"/>
  <c r="E353" i="1" a="1"/>
  <c r="E353" i="1" s="1"/>
  <c r="F353" i="1" s="1"/>
  <c r="E354" i="1" a="1"/>
  <c r="E354" i="1" s="1"/>
  <c r="F354" i="1" s="1"/>
  <c r="E355" i="1" a="1"/>
  <c r="E355" i="1" s="1"/>
  <c r="F355" i="1" s="1"/>
  <c r="E356" i="1" a="1"/>
  <c r="E356" i="1" s="1"/>
  <c r="F356" i="1" s="1"/>
  <c r="E357" i="1" a="1"/>
  <c r="E357" i="1" s="1"/>
  <c r="F357" i="1" s="1"/>
  <c r="E358" i="1" a="1"/>
  <c r="E358" i="1" s="1"/>
  <c r="F358" i="1" s="1"/>
  <c r="E359" i="1" a="1"/>
  <c r="E359" i="1" s="1"/>
  <c r="F359" i="1" s="1"/>
  <c r="E360" i="1" a="1"/>
  <c r="E360" i="1" s="1"/>
  <c r="F360" i="1" s="1"/>
  <c r="E361" i="1" a="1"/>
  <c r="E361" i="1" s="1"/>
  <c r="F361" i="1" s="1"/>
  <c r="E362" i="1" a="1"/>
  <c r="E362" i="1"/>
  <c r="F362" i="1" s="1"/>
  <c r="E363" i="1" a="1"/>
  <c r="E363" i="1" s="1"/>
  <c r="F363" i="1" s="1"/>
  <c r="E364" i="1" a="1"/>
  <c r="E364" i="1" s="1"/>
  <c r="F364" i="1" s="1"/>
  <c r="E365" i="1" a="1"/>
  <c r="E365" i="1" s="1"/>
  <c r="F365" i="1" s="1"/>
  <c r="E366" i="1" a="1"/>
  <c r="E366" i="1" s="1"/>
  <c r="F366" i="1" s="1"/>
  <c r="E367" i="1" a="1"/>
  <c r="E367" i="1" s="1"/>
  <c r="F367" i="1" s="1"/>
  <c r="E368" i="1" a="1"/>
  <c r="E368" i="1" s="1"/>
  <c r="F368" i="1" s="1"/>
  <c r="E369" i="1" a="1"/>
  <c r="E369" i="1" s="1"/>
  <c r="F369" i="1" s="1"/>
  <c r="E370" i="1" a="1"/>
  <c r="E370" i="1" s="1"/>
  <c r="F370" i="1" s="1"/>
  <c r="E371" i="1" a="1"/>
  <c r="E371" i="1" s="1"/>
  <c r="F371" i="1" s="1"/>
  <c r="E372" i="1" a="1"/>
  <c r="E372" i="1" s="1"/>
  <c r="F372" i="1" s="1"/>
  <c r="E373" i="1" a="1"/>
  <c r="E373" i="1" s="1"/>
  <c r="F373" i="1" s="1"/>
  <c r="E374" i="1" a="1"/>
  <c r="E374" i="1" s="1"/>
  <c r="F374" i="1" s="1"/>
  <c r="E375" i="1" a="1"/>
  <c r="E375" i="1" s="1"/>
  <c r="F375" i="1" s="1"/>
  <c r="E376" i="1" a="1"/>
  <c r="E376" i="1" s="1"/>
  <c r="F376" i="1" s="1"/>
  <c r="E377" i="1" a="1"/>
  <c r="E377" i="1" s="1"/>
  <c r="F377" i="1" s="1"/>
  <c r="E378" i="1" a="1"/>
  <c r="E378" i="1" s="1"/>
  <c r="F378" i="1" s="1"/>
  <c r="E379" i="1" a="1"/>
  <c r="E379" i="1" s="1"/>
  <c r="F379" i="1" s="1"/>
  <c r="E380" i="1" a="1"/>
  <c r="E380" i="1" s="1"/>
  <c r="F380" i="1" s="1"/>
  <c r="E381" i="1" a="1"/>
  <c r="E381" i="1" s="1"/>
  <c r="F381" i="1" s="1"/>
  <c r="E382" i="1" a="1"/>
  <c r="E382" i="1" s="1"/>
  <c r="F382" i="1" s="1"/>
  <c r="E383" i="1" a="1"/>
  <c r="E383" i="1" s="1"/>
  <c r="F383" i="1" s="1"/>
  <c r="E384" i="1" a="1"/>
  <c r="E384" i="1" s="1"/>
  <c r="F384" i="1" s="1"/>
  <c r="E385" i="1" a="1"/>
  <c r="E385" i="1" s="1"/>
  <c r="F385" i="1" s="1"/>
  <c r="E386" i="1" a="1"/>
  <c r="E386" i="1" s="1"/>
  <c r="F386" i="1" s="1"/>
  <c r="E387" i="1" a="1"/>
  <c r="E387" i="1" s="1"/>
  <c r="F387" i="1" s="1"/>
  <c r="E388" i="1" a="1"/>
  <c r="E388" i="1" s="1"/>
  <c r="F388" i="1" s="1"/>
  <c r="E389" i="1" a="1"/>
  <c r="E389" i="1" s="1"/>
  <c r="F389" i="1" s="1"/>
  <c r="E390" i="1" a="1"/>
  <c r="E390" i="1" s="1"/>
  <c r="F390" i="1" s="1"/>
  <c r="E391" i="1" a="1"/>
  <c r="E391" i="1" s="1"/>
  <c r="F391" i="1" s="1"/>
  <c r="E392" i="1" a="1"/>
  <c r="E392" i="1" s="1"/>
  <c r="F392" i="1" s="1"/>
  <c r="E393" i="1" a="1"/>
  <c r="E393" i="1" s="1"/>
  <c r="F393" i="1" s="1"/>
  <c r="E394" i="1" a="1"/>
  <c r="E394" i="1"/>
  <c r="F394" i="1" s="1"/>
  <c r="E395" i="1" a="1"/>
  <c r="E395" i="1" s="1"/>
  <c r="F395" i="1" s="1"/>
  <c r="E396" i="1" a="1"/>
  <c r="E396" i="1" s="1"/>
  <c r="F396" i="1" s="1"/>
  <c r="E397" i="1" a="1"/>
  <c r="E397" i="1" s="1"/>
  <c r="F397" i="1" s="1"/>
  <c r="E398" i="1" a="1"/>
  <c r="E398" i="1" s="1"/>
  <c r="F398" i="1" s="1"/>
  <c r="E399" i="1" a="1"/>
  <c r="E399" i="1" s="1"/>
  <c r="F399" i="1" s="1"/>
  <c r="E400" i="1" a="1"/>
  <c r="E400" i="1" s="1"/>
  <c r="F400" i="1" s="1"/>
  <c r="E401" i="1" a="1"/>
  <c r="E401" i="1" s="1"/>
  <c r="F401" i="1" s="1"/>
  <c r="E402" i="1" a="1"/>
  <c r="E402" i="1" s="1"/>
  <c r="F402" i="1" s="1"/>
  <c r="E403" i="1" a="1"/>
  <c r="E403" i="1" s="1"/>
  <c r="F403" i="1" s="1"/>
  <c r="E404" i="1" a="1"/>
  <c r="E404" i="1" s="1"/>
  <c r="F404" i="1" s="1"/>
  <c r="E405" i="1" a="1"/>
  <c r="E405" i="1" s="1"/>
  <c r="F405" i="1" s="1"/>
  <c r="E406" i="1" a="1"/>
  <c r="E406" i="1"/>
  <c r="F406" i="1" s="1"/>
  <c r="E407" i="1" a="1"/>
  <c r="E407" i="1" s="1"/>
  <c r="F407" i="1" s="1"/>
  <c r="E408" i="1" a="1"/>
  <c r="E408" i="1" s="1"/>
  <c r="F408" i="1" s="1"/>
  <c r="E409" i="1" a="1"/>
  <c r="E409" i="1" s="1"/>
  <c r="F409" i="1" s="1"/>
  <c r="E410" i="1" a="1"/>
  <c r="E410" i="1"/>
  <c r="F410" i="1" s="1"/>
  <c r="E411" i="1" a="1"/>
  <c r="E411" i="1" s="1"/>
  <c r="F411" i="1" s="1"/>
  <c r="E412" i="1" a="1"/>
  <c r="E412" i="1" s="1"/>
  <c r="E413" i="1" a="1"/>
  <c r="E413" i="1" s="1"/>
  <c r="F413" i="1" s="1"/>
  <c r="E414" i="1" a="1"/>
  <c r="E414" i="1" s="1"/>
  <c r="F414" i="1" s="1"/>
  <c r="E415" i="1" a="1"/>
  <c r="E415" i="1" s="1"/>
  <c r="F415" i="1" s="1"/>
  <c r="E416" i="1" a="1"/>
  <c r="E416" i="1" s="1"/>
  <c r="F416" i="1" s="1"/>
  <c r="E417" i="1" a="1"/>
  <c r="E417" i="1" s="1"/>
  <c r="F417" i="1" s="1"/>
  <c r="E418" i="1" a="1"/>
  <c r="E418" i="1" s="1"/>
  <c r="F418" i="1" s="1"/>
  <c r="E419" i="1" a="1"/>
  <c r="E419" i="1" s="1"/>
  <c r="F419" i="1" s="1"/>
  <c r="E420" i="1" a="1"/>
  <c r="E420" i="1" s="1"/>
  <c r="F420" i="1" s="1"/>
  <c r="E421" i="1" a="1"/>
  <c r="E421" i="1" s="1"/>
  <c r="F421" i="1" s="1"/>
  <c r="E422" i="1" a="1"/>
  <c r="E422" i="1" s="1"/>
  <c r="F422" i="1" s="1"/>
  <c r="E423" i="1" a="1"/>
  <c r="E423" i="1" s="1"/>
  <c r="F423" i="1" s="1"/>
  <c r="E424" i="1" a="1"/>
  <c r="E424" i="1" s="1"/>
  <c r="F424" i="1" s="1"/>
  <c r="E425" i="1" a="1"/>
  <c r="E425" i="1" s="1"/>
  <c r="F425" i="1" s="1"/>
  <c r="E426" i="1" a="1"/>
  <c r="E426" i="1" s="1"/>
  <c r="F426" i="1" s="1"/>
  <c r="E427" i="1" a="1"/>
  <c r="E427" i="1" s="1"/>
  <c r="F427" i="1" s="1"/>
  <c r="E428" i="1" a="1"/>
  <c r="E428" i="1" s="1"/>
  <c r="F428" i="1" s="1"/>
  <c r="E429" i="1" a="1"/>
  <c r="E429" i="1" s="1"/>
  <c r="F429" i="1" s="1"/>
  <c r="E430" i="1" a="1"/>
  <c r="E430" i="1" s="1"/>
  <c r="F430" i="1" s="1"/>
  <c r="E431" i="1" a="1"/>
  <c r="E431" i="1" s="1"/>
  <c r="F431" i="1" s="1"/>
  <c r="E432" i="1" a="1"/>
  <c r="E432" i="1" s="1"/>
  <c r="F432" i="1" s="1"/>
  <c r="E433" i="1" a="1"/>
  <c r="E433" i="1" s="1"/>
  <c r="F433" i="1" s="1"/>
  <c r="E434" i="1" a="1"/>
  <c r="E434" i="1"/>
  <c r="F434" i="1" s="1"/>
  <c r="E435" i="1" a="1"/>
  <c r="E435" i="1" s="1"/>
  <c r="F435" i="1" s="1"/>
  <c r="E436" i="1" a="1"/>
  <c r="E436" i="1" s="1"/>
  <c r="F436" i="1" s="1"/>
  <c r="E437" i="1" a="1"/>
  <c r="E437" i="1" s="1"/>
  <c r="F437" i="1" s="1"/>
  <c r="E438" i="1" a="1"/>
  <c r="E438" i="1"/>
  <c r="F438" i="1" s="1"/>
  <c r="E439" i="1" a="1"/>
  <c r="E439" i="1" s="1"/>
  <c r="F439" i="1" s="1"/>
  <c r="E440" i="1" a="1"/>
  <c r="E440" i="1" s="1"/>
  <c r="F440" i="1" s="1"/>
  <c r="E441" i="1" a="1"/>
  <c r="E441" i="1" s="1"/>
  <c r="F441" i="1" s="1"/>
  <c r="E442" i="1" a="1"/>
  <c r="E442" i="1" s="1"/>
  <c r="F442" i="1" s="1"/>
  <c r="E443" i="1" a="1"/>
  <c r="E443" i="1" s="1"/>
  <c r="F443" i="1" s="1"/>
  <c r="E444" i="1" a="1"/>
  <c r="E444" i="1" s="1"/>
  <c r="F444" i="1" s="1"/>
  <c r="E445" i="1" a="1"/>
  <c r="E445" i="1" s="1"/>
  <c r="F445" i="1" s="1"/>
  <c r="E446" i="1" a="1"/>
  <c r="E446" i="1" s="1"/>
  <c r="F446" i="1" s="1"/>
  <c r="E447" i="1" a="1"/>
  <c r="E447" i="1" s="1"/>
  <c r="F447" i="1" s="1"/>
  <c r="E448" i="1" a="1"/>
  <c r="E448" i="1" s="1"/>
  <c r="F448" i="1" s="1"/>
  <c r="E449" i="1" a="1"/>
  <c r="E449" i="1" s="1"/>
  <c r="F449" i="1" s="1"/>
  <c r="E450" i="1" a="1"/>
  <c r="E450" i="1" s="1"/>
  <c r="F450" i="1" s="1"/>
  <c r="E451" i="1" a="1"/>
  <c r="E451" i="1" s="1"/>
  <c r="F451" i="1" s="1"/>
  <c r="E452" i="1" a="1"/>
  <c r="E452" i="1" s="1"/>
  <c r="F452" i="1" s="1"/>
  <c r="E453" i="1" a="1"/>
  <c r="E453" i="1" s="1"/>
  <c r="F453" i="1" s="1"/>
  <c r="E454" i="1" a="1"/>
  <c r="E454" i="1"/>
  <c r="F454" i="1" s="1"/>
  <c r="E455" i="1" a="1"/>
  <c r="E455" i="1" s="1"/>
  <c r="F455" i="1" s="1"/>
  <c r="E456" i="1" a="1"/>
  <c r="E456" i="1" s="1"/>
  <c r="F456" i="1" s="1"/>
  <c r="E457" i="1" a="1"/>
  <c r="E457" i="1" s="1"/>
  <c r="F457" i="1" s="1"/>
  <c r="E458" i="1" a="1"/>
  <c r="E458" i="1" s="1"/>
  <c r="F458" i="1" s="1"/>
  <c r="E459" i="1" a="1"/>
  <c r="E459" i="1" s="1"/>
  <c r="F459" i="1" s="1"/>
  <c r="E460" i="1" a="1"/>
  <c r="E460" i="1" s="1"/>
  <c r="F460" i="1" s="1"/>
  <c r="E461" i="1" a="1"/>
  <c r="E461" i="1" s="1"/>
  <c r="F461" i="1" s="1"/>
  <c r="E462" i="1" a="1"/>
  <c r="E462" i="1" s="1"/>
  <c r="F462" i="1" s="1"/>
  <c r="E463" i="1" a="1"/>
  <c r="E463" i="1" s="1"/>
  <c r="F463" i="1" s="1"/>
  <c r="E464" i="1" a="1"/>
  <c r="E464" i="1" s="1"/>
  <c r="E465" i="1" a="1"/>
  <c r="E465" i="1" s="1"/>
  <c r="F465" i="1" s="1"/>
  <c r="E466" i="1" a="1"/>
  <c r="E466" i="1" s="1"/>
  <c r="F466" i="1" s="1"/>
  <c r="E467" i="1" a="1"/>
  <c r="E467" i="1" s="1"/>
  <c r="F467" i="1" s="1"/>
  <c r="E468" i="1" a="1"/>
  <c r="E468" i="1" s="1"/>
  <c r="F468" i="1" s="1"/>
  <c r="E469" i="1" a="1"/>
  <c r="E469" i="1" s="1"/>
  <c r="F469" i="1" s="1"/>
  <c r="E470" i="1" a="1"/>
  <c r="E470" i="1" s="1"/>
  <c r="F470" i="1" s="1"/>
  <c r="E471" i="1" a="1"/>
  <c r="E471" i="1" s="1"/>
  <c r="F471" i="1" s="1"/>
  <c r="E472" i="1" a="1"/>
  <c r="E472" i="1" s="1"/>
  <c r="F472" i="1" s="1"/>
  <c r="E473" i="1" a="1"/>
  <c r="E473" i="1" s="1"/>
  <c r="F473" i="1" s="1"/>
  <c r="E474" i="1" a="1"/>
  <c r="E474" i="1" s="1"/>
  <c r="F474" i="1" s="1"/>
  <c r="E475" i="1" a="1"/>
  <c r="E475" i="1" s="1"/>
  <c r="F475" i="1" s="1"/>
  <c r="E476" i="1" a="1"/>
  <c r="E476" i="1" s="1"/>
  <c r="F476" i="1" s="1"/>
  <c r="E477" i="1" a="1"/>
  <c r="E477" i="1" s="1"/>
  <c r="F477" i="1" s="1"/>
  <c r="E478" i="1" a="1"/>
  <c r="E478" i="1" s="1"/>
  <c r="F478" i="1" s="1"/>
  <c r="E479" i="1" a="1"/>
  <c r="E479" i="1" s="1"/>
  <c r="F479" i="1" s="1"/>
  <c r="E480" i="1" a="1"/>
  <c r="E480" i="1" s="1"/>
  <c r="F480" i="1" s="1"/>
  <c r="E481" i="1" a="1"/>
  <c r="E481" i="1" s="1"/>
  <c r="F481" i="1" s="1"/>
  <c r="E482" i="1" a="1"/>
  <c r="E482" i="1"/>
  <c r="F482" i="1" s="1"/>
  <c r="E483" i="1" a="1"/>
  <c r="E483" i="1" s="1"/>
  <c r="F483" i="1" s="1"/>
  <c r="E484" i="1" a="1"/>
  <c r="E484" i="1" s="1"/>
  <c r="F484" i="1" s="1"/>
  <c r="E485" i="1" a="1"/>
  <c r="E485" i="1" s="1"/>
  <c r="F485" i="1" s="1"/>
  <c r="E486" i="1" a="1"/>
  <c r="E486" i="1" s="1"/>
  <c r="F486" i="1" s="1"/>
  <c r="E487" i="1" a="1"/>
  <c r="E487" i="1" s="1"/>
  <c r="F487" i="1" s="1"/>
  <c r="E488" i="1" a="1"/>
  <c r="E488" i="1" s="1"/>
  <c r="F488" i="1" s="1"/>
  <c r="E489" i="1" a="1"/>
  <c r="E489" i="1" s="1"/>
  <c r="F489" i="1" s="1"/>
  <c r="E490" i="1" a="1"/>
  <c r="E490" i="1"/>
  <c r="F490" i="1" s="1"/>
  <c r="E491" i="1" a="1"/>
  <c r="E491" i="1" s="1"/>
  <c r="F491" i="1" s="1"/>
  <c r="E492" i="1" a="1"/>
  <c r="E492" i="1" s="1"/>
  <c r="F492" i="1" s="1"/>
  <c r="E493" i="1" a="1"/>
  <c r="E493" i="1" s="1"/>
  <c r="F493" i="1" s="1"/>
  <c r="E494" i="1" a="1"/>
  <c r="E494" i="1" s="1"/>
  <c r="F494" i="1" s="1"/>
  <c r="E495" i="1" a="1"/>
  <c r="E495" i="1" s="1"/>
  <c r="F495" i="1" s="1"/>
  <c r="E496" i="1" a="1"/>
  <c r="E496" i="1" s="1"/>
  <c r="F496" i="1" s="1"/>
  <c r="E497" i="1" a="1"/>
  <c r="E497" i="1" s="1"/>
  <c r="F497" i="1" s="1"/>
  <c r="E498" i="1" a="1"/>
  <c r="E498" i="1" s="1"/>
  <c r="F498" i="1" s="1"/>
  <c r="E499" i="1" a="1"/>
  <c r="E499" i="1" s="1"/>
  <c r="F499" i="1" s="1"/>
  <c r="E500" i="1" a="1"/>
  <c r="E500" i="1" s="1"/>
  <c r="F500" i="1" s="1"/>
  <c r="E501" i="1" a="1"/>
  <c r="E501" i="1" s="1"/>
  <c r="F501" i="1" s="1"/>
  <c r="E502" i="1" a="1"/>
  <c r="E502" i="1" s="1"/>
  <c r="F502" i="1" s="1"/>
  <c r="E503" i="1" a="1"/>
  <c r="E503" i="1" s="1"/>
  <c r="F503" i="1" s="1"/>
  <c r="E504" i="1" a="1"/>
  <c r="E504" i="1" s="1"/>
  <c r="F504" i="1" s="1"/>
  <c r="E505" i="1" a="1"/>
  <c r="E505" i="1" s="1"/>
  <c r="F505" i="1" s="1"/>
  <c r="E506" i="1" a="1"/>
  <c r="E506" i="1" s="1"/>
  <c r="F506" i="1" s="1"/>
  <c r="E507" i="1" a="1"/>
  <c r="E507" i="1" s="1"/>
  <c r="F507" i="1" s="1"/>
  <c r="E508" i="1" a="1"/>
  <c r="E508" i="1" s="1"/>
  <c r="F508" i="1" s="1"/>
  <c r="E509" i="1" a="1"/>
  <c r="E509" i="1" s="1"/>
  <c r="F509" i="1" s="1"/>
  <c r="E510" i="1" a="1"/>
  <c r="E510" i="1" s="1"/>
  <c r="F510" i="1" s="1"/>
  <c r="E511" i="1" a="1"/>
  <c r="E511" i="1" s="1"/>
  <c r="F511" i="1" s="1"/>
  <c r="E512" i="1" a="1"/>
  <c r="E512" i="1" s="1"/>
  <c r="F512" i="1" s="1"/>
  <c r="E513" i="1" a="1"/>
  <c r="E513" i="1" s="1"/>
  <c r="F513" i="1" s="1"/>
  <c r="E514" i="1" a="1"/>
  <c r="E514" i="1"/>
  <c r="F514" i="1" s="1"/>
  <c r="E515" i="1" a="1"/>
  <c r="E515" i="1" s="1"/>
  <c r="F515" i="1" s="1"/>
  <c r="E516" i="1" a="1"/>
  <c r="E516" i="1" s="1"/>
  <c r="F516" i="1" s="1"/>
  <c r="E517" i="1" a="1"/>
  <c r="E517" i="1" s="1"/>
  <c r="F517" i="1" s="1"/>
  <c r="E518" i="1" a="1"/>
  <c r="E518" i="1" s="1"/>
  <c r="F518" i="1" s="1"/>
  <c r="E519" i="1" a="1"/>
  <c r="E519" i="1" s="1"/>
  <c r="F519" i="1" s="1"/>
  <c r="E520" i="1" a="1"/>
  <c r="E520" i="1" s="1"/>
  <c r="F520" i="1" s="1"/>
  <c r="E521" i="1" a="1"/>
  <c r="E521" i="1" s="1"/>
  <c r="F521" i="1" s="1"/>
  <c r="E522" i="1" a="1"/>
  <c r="E522" i="1"/>
  <c r="F522" i="1" s="1"/>
  <c r="E523" i="1" a="1"/>
  <c r="E523" i="1" s="1"/>
  <c r="F523" i="1" s="1"/>
  <c r="E524" i="1" a="1"/>
  <c r="E524" i="1" s="1"/>
  <c r="F524" i="1" s="1"/>
  <c r="E525" i="1" a="1"/>
  <c r="E525" i="1" s="1"/>
  <c r="F525" i="1" s="1"/>
  <c r="E526" i="1" a="1"/>
  <c r="E526" i="1" s="1"/>
  <c r="F526" i="1" s="1"/>
  <c r="E527" i="1" a="1"/>
  <c r="E527" i="1" s="1"/>
  <c r="F527" i="1" s="1"/>
  <c r="E528" i="1" a="1"/>
  <c r="E528" i="1" s="1"/>
  <c r="F528" i="1" s="1"/>
  <c r="E529" i="1" a="1"/>
  <c r="E529" i="1" s="1"/>
  <c r="F529" i="1" s="1"/>
  <c r="E530" i="1" a="1"/>
  <c r="E530" i="1" s="1"/>
  <c r="F530" i="1" s="1"/>
  <c r="E531" i="1" a="1"/>
  <c r="E531" i="1" s="1"/>
  <c r="F531" i="1" s="1"/>
  <c r="E532" i="1" a="1"/>
  <c r="E532" i="1" s="1"/>
  <c r="F532" i="1" s="1"/>
  <c r="E533" i="1" a="1"/>
  <c r="E533" i="1" s="1"/>
  <c r="F533" i="1" s="1"/>
  <c r="E534" i="1" a="1"/>
  <c r="E534" i="1" s="1"/>
  <c r="F534" i="1" s="1"/>
  <c r="E535" i="1" a="1"/>
  <c r="E535" i="1" s="1"/>
  <c r="F535" i="1" s="1"/>
  <c r="E536" i="1" a="1"/>
  <c r="E536" i="1" s="1"/>
  <c r="F536" i="1" s="1"/>
  <c r="E537" i="1" a="1"/>
  <c r="E537" i="1" s="1"/>
  <c r="F537" i="1" s="1"/>
  <c r="E538" i="1" a="1"/>
  <c r="E538" i="1"/>
  <c r="F538" i="1" s="1"/>
  <c r="E539" i="1" a="1"/>
  <c r="E539" i="1" s="1"/>
  <c r="F539" i="1" s="1"/>
  <c r="E540" i="1" a="1"/>
  <c r="E540" i="1" s="1"/>
  <c r="F540" i="1" s="1"/>
  <c r="E541" i="1" a="1"/>
  <c r="E541" i="1" s="1"/>
  <c r="F541" i="1" s="1"/>
  <c r="E542" i="1" a="1"/>
  <c r="E542" i="1" s="1"/>
  <c r="F542" i="1" s="1"/>
  <c r="E543" i="1" a="1"/>
  <c r="E543" i="1" s="1"/>
  <c r="F543" i="1" s="1"/>
  <c r="E544" i="1" a="1"/>
  <c r="E544" i="1" s="1"/>
  <c r="F544" i="1" s="1"/>
  <c r="E545" i="1" a="1"/>
  <c r="E545" i="1" s="1"/>
  <c r="F545" i="1" s="1"/>
  <c r="E546" i="1" a="1"/>
  <c r="E546" i="1"/>
  <c r="F546" i="1" s="1"/>
  <c r="E547" i="1" a="1"/>
  <c r="E547" i="1" s="1"/>
  <c r="F547" i="1" s="1"/>
  <c r="E548" i="1" a="1"/>
  <c r="E548" i="1" s="1"/>
  <c r="F548" i="1" s="1"/>
  <c r="E549" i="1" a="1"/>
  <c r="E549" i="1" s="1"/>
  <c r="F549" i="1" s="1"/>
  <c r="E550" i="1" a="1"/>
  <c r="E550" i="1" s="1"/>
  <c r="F550" i="1" s="1"/>
  <c r="E551" i="1" a="1"/>
  <c r="E551" i="1" s="1"/>
  <c r="F551" i="1" s="1"/>
  <c r="E552" i="1" a="1"/>
  <c r="E552" i="1" s="1"/>
  <c r="F552" i="1" s="1"/>
  <c r="E553" i="1" a="1"/>
  <c r="E553" i="1" s="1"/>
  <c r="F553" i="1" s="1"/>
  <c r="E554" i="1" a="1"/>
  <c r="E554" i="1" s="1"/>
  <c r="F554" i="1" s="1"/>
  <c r="E555" i="1" a="1"/>
  <c r="E555" i="1" s="1"/>
  <c r="F555" i="1" s="1"/>
  <c r="E556" i="1" a="1"/>
  <c r="E556" i="1" s="1"/>
  <c r="F556" i="1" s="1"/>
  <c r="E557" i="1" a="1"/>
  <c r="E557" i="1" s="1"/>
  <c r="F557" i="1" s="1"/>
  <c r="E558" i="1" a="1"/>
  <c r="E558" i="1" s="1"/>
  <c r="F558" i="1" s="1"/>
  <c r="E559" i="1" a="1"/>
  <c r="E559" i="1" s="1"/>
  <c r="F559" i="1" s="1"/>
  <c r="E560" i="1" a="1"/>
  <c r="E560" i="1" s="1"/>
  <c r="F560" i="1" s="1"/>
  <c r="E561" i="1" a="1"/>
  <c r="E561" i="1" s="1"/>
  <c r="F561" i="1" s="1"/>
  <c r="E562" i="1" a="1"/>
  <c r="E562" i="1" s="1"/>
  <c r="F562" i="1" s="1"/>
  <c r="E563" i="1" a="1"/>
  <c r="E563" i="1" s="1"/>
  <c r="F563" i="1" s="1"/>
  <c r="E564" i="1" a="1"/>
  <c r="E564" i="1" s="1"/>
  <c r="F564" i="1" s="1"/>
  <c r="E565" i="1" a="1"/>
  <c r="E565" i="1" s="1"/>
  <c r="F565" i="1" s="1"/>
  <c r="E566" i="1" a="1"/>
  <c r="E566" i="1"/>
  <c r="F566" i="1" s="1"/>
  <c r="E567" i="1" a="1"/>
  <c r="E567" i="1" s="1"/>
  <c r="F567" i="1" s="1"/>
  <c r="E568" i="1" a="1"/>
  <c r="E568" i="1" s="1"/>
  <c r="F568" i="1" s="1"/>
  <c r="E569" i="1" a="1"/>
  <c r="E569" i="1" s="1"/>
  <c r="F569" i="1" s="1"/>
  <c r="E570" i="1" a="1"/>
  <c r="E570" i="1" s="1"/>
  <c r="F570" i="1" s="1"/>
  <c r="E571" i="1" a="1"/>
  <c r="E571" i="1" s="1"/>
  <c r="F571" i="1" s="1"/>
  <c r="E572" i="1" a="1"/>
  <c r="E572" i="1" s="1"/>
  <c r="F572" i="1" s="1"/>
  <c r="E573" i="1" a="1"/>
  <c r="E573" i="1" s="1"/>
  <c r="F573" i="1" s="1"/>
  <c r="E574" i="1" a="1"/>
  <c r="E574" i="1" s="1"/>
  <c r="F574" i="1" s="1"/>
  <c r="E575" i="1" a="1"/>
  <c r="E575" i="1" s="1"/>
  <c r="F575" i="1" s="1"/>
  <c r="E576" i="1" a="1"/>
  <c r="E576" i="1" s="1"/>
  <c r="F576" i="1" s="1"/>
  <c r="E577" i="1" a="1"/>
  <c r="E577" i="1" s="1"/>
  <c r="F577" i="1" s="1"/>
  <c r="E578" i="1" a="1"/>
  <c r="E578" i="1"/>
  <c r="F578" i="1" s="1"/>
  <c r="E579" i="1" a="1"/>
  <c r="E579" i="1" s="1"/>
  <c r="F579" i="1" s="1"/>
  <c r="E580" i="1" a="1"/>
  <c r="E580" i="1" s="1"/>
  <c r="F580" i="1" s="1"/>
  <c r="E581" i="1" a="1"/>
  <c r="E581" i="1" s="1"/>
  <c r="F581" i="1" s="1"/>
  <c r="E582" i="1" a="1"/>
  <c r="E582" i="1" s="1"/>
  <c r="F582" i="1" s="1"/>
  <c r="E583" i="1" a="1"/>
  <c r="E583" i="1" s="1"/>
  <c r="F583" i="1" s="1"/>
  <c r="E584" i="1" a="1"/>
  <c r="E584" i="1" s="1"/>
  <c r="F584" i="1" s="1"/>
  <c r="E585" i="1" a="1"/>
  <c r="E585" i="1" s="1"/>
  <c r="F585" i="1" s="1"/>
  <c r="E586" i="1" a="1"/>
  <c r="E586" i="1" s="1"/>
  <c r="F586" i="1" s="1"/>
  <c r="E587" i="1" a="1"/>
  <c r="E587" i="1" s="1"/>
  <c r="F587" i="1" s="1"/>
  <c r="E588" i="1" a="1"/>
  <c r="E588" i="1" s="1"/>
  <c r="F588" i="1" s="1"/>
  <c r="E589" i="1" a="1"/>
  <c r="E589" i="1" s="1"/>
  <c r="F589" i="1" s="1"/>
  <c r="E590" i="1" a="1"/>
  <c r="E590" i="1" s="1"/>
  <c r="F590" i="1" s="1"/>
  <c r="E591" i="1" a="1"/>
  <c r="E591" i="1" s="1"/>
  <c r="F591" i="1" s="1"/>
  <c r="E592" i="1" a="1"/>
  <c r="E592" i="1" s="1"/>
  <c r="F592" i="1" s="1"/>
  <c r="E593" i="1" a="1"/>
  <c r="E593" i="1" s="1"/>
  <c r="F593" i="1" s="1"/>
  <c r="E594" i="1" a="1"/>
  <c r="E594" i="1" s="1"/>
  <c r="F594" i="1" s="1"/>
  <c r="E595" i="1" a="1"/>
  <c r="E595" i="1" s="1"/>
  <c r="F595" i="1" s="1"/>
  <c r="E596" i="1" a="1"/>
  <c r="E596" i="1" s="1"/>
  <c r="F596" i="1" s="1"/>
  <c r="E597" i="1" a="1"/>
  <c r="E597" i="1" s="1"/>
  <c r="F597" i="1" s="1"/>
  <c r="E598" i="1" a="1"/>
  <c r="E598" i="1"/>
  <c r="F598" i="1" s="1"/>
  <c r="E599" i="1" a="1"/>
  <c r="E599" i="1" s="1"/>
  <c r="F599" i="1" s="1"/>
  <c r="E600" i="1" a="1"/>
  <c r="E600" i="1" s="1"/>
  <c r="F600" i="1" s="1"/>
  <c r="E601" i="1" a="1"/>
  <c r="E601" i="1" s="1"/>
  <c r="F601" i="1" s="1"/>
  <c r="E602" i="1" a="1"/>
  <c r="E602" i="1" s="1"/>
  <c r="F602" i="1" s="1"/>
  <c r="E603" i="1" a="1"/>
  <c r="E603" i="1" s="1"/>
  <c r="F603" i="1" s="1"/>
  <c r="E604" i="1" a="1"/>
  <c r="E604" i="1" s="1"/>
  <c r="F604" i="1" s="1"/>
  <c r="E605" i="1" a="1"/>
  <c r="E605" i="1" s="1"/>
  <c r="F605" i="1" s="1"/>
  <c r="E606" i="1" a="1"/>
  <c r="E606" i="1" s="1"/>
  <c r="F606" i="1" s="1"/>
  <c r="E607" i="1" a="1"/>
  <c r="E607" i="1" s="1"/>
  <c r="F607" i="1" s="1"/>
  <c r="E608" i="1" a="1"/>
  <c r="E608" i="1" s="1"/>
  <c r="F608" i="1" s="1"/>
  <c r="E609" i="1" a="1"/>
  <c r="E609" i="1" s="1"/>
  <c r="F609" i="1" s="1"/>
  <c r="E610" i="1" a="1"/>
  <c r="E610" i="1" s="1"/>
  <c r="F610" i="1" s="1"/>
  <c r="E611" i="1" a="1"/>
  <c r="E611" i="1"/>
  <c r="F611" i="1" s="1"/>
  <c r="E612" i="1" a="1"/>
  <c r="E612" i="1" s="1"/>
  <c r="F612" i="1" s="1"/>
  <c r="E613" i="1" a="1"/>
  <c r="E613" i="1"/>
  <c r="F613" i="1" s="1"/>
  <c r="E614" i="1" a="1"/>
  <c r="E614" i="1" s="1"/>
  <c r="F614" i="1" s="1"/>
  <c r="E615" i="1" a="1"/>
  <c r="E615" i="1" s="1"/>
  <c r="F615" i="1" s="1"/>
  <c r="E616" i="1" a="1"/>
  <c r="E616" i="1" s="1"/>
  <c r="F616" i="1" s="1"/>
  <c r="E617" i="1" a="1"/>
  <c r="E617" i="1"/>
  <c r="F617" i="1" s="1"/>
  <c r="E618" i="1" a="1"/>
  <c r="E618" i="1" s="1"/>
  <c r="F618" i="1" s="1"/>
  <c r="E619" i="1" a="1"/>
  <c r="E619" i="1" s="1"/>
  <c r="F619" i="1" s="1"/>
  <c r="E620" i="1" a="1"/>
  <c r="E620" i="1" s="1"/>
  <c r="F620" i="1" s="1"/>
  <c r="E621" i="1" a="1"/>
  <c r="E621" i="1" s="1"/>
  <c r="F621" i="1" s="1"/>
  <c r="E622" i="1" a="1"/>
  <c r="E622" i="1" s="1"/>
  <c r="F622" i="1" s="1"/>
  <c r="E623" i="1" a="1"/>
  <c r="E623" i="1" s="1"/>
  <c r="F623" i="1" s="1"/>
  <c r="E624" i="1" a="1"/>
  <c r="E624" i="1" s="1"/>
  <c r="F624" i="1" s="1"/>
  <c r="E625" i="1" a="1"/>
  <c r="E625" i="1" s="1"/>
  <c r="F625" i="1" s="1"/>
  <c r="E626" i="1" a="1"/>
  <c r="E626" i="1" s="1"/>
  <c r="F626" i="1" s="1"/>
  <c r="E627" i="1" a="1"/>
  <c r="E627" i="1"/>
  <c r="F627" i="1" s="1"/>
  <c r="E628" i="1" a="1"/>
  <c r="E628" i="1" s="1"/>
  <c r="F628" i="1" s="1"/>
  <c r="E629" i="1" a="1"/>
  <c r="E629" i="1" s="1"/>
  <c r="F629" i="1" s="1"/>
  <c r="E630" i="1" a="1"/>
  <c r="E630" i="1" s="1"/>
  <c r="F630" i="1" s="1"/>
  <c r="E631" i="1" a="1"/>
  <c r="E631" i="1" s="1"/>
  <c r="F631" i="1" s="1"/>
  <c r="E632" i="1" a="1"/>
  <c r="E632" i="1" s="1"/>
  <c r="F632" i="1" s="1"/>
  <c r="E633" i="1" a="1"/>
  <c r="E633" i="1"/>
  <c r="F633" i="1" s="1"/>
  <c r="E634" i="1" a="1"/>
  <c r="E634" i="1" s="1"/>
  <c r="F634" i="1" s="1"/>
  <c r="E635" i="1" a="1"/>
  <c r="E635" i="1" s="1"/>
  <c r="F635" i="1" s="1"/>
  <c r="E636" i="1" a="1"/>
  <c r="E636" i="1" s="1"/>
  <c r="F636" i="1" s="1"/>
  <c r="E637" i="1" a="1"/>
  <c r="E637" i="1"/>
  <c r="F637" i="1" s="1"/>
  <c r="E638" i="1" a="1"/>
  <c r="E638" i="1" s="1"/>
  <c r="F638" i="1" s="1"/>
  <c r="E639" i="1" a="1"/>
  <c r="E639" i="1" s="1"/>
  <c r="F639" i="1" s="1"/>
  <c r="E640" i="1" a="1"/>
  <c r="E640" i="1" s="1"/>
  <c r="F640" i="1" s="1"/>
  <c r="E641" i="1" a="1"/>
  <c r="E641" i="1" s="1"/>
  <c r="F641" i="1" s="1"/>
  <c r="E642" i="1" a="1"/>
  <c r="E642" i="1" s="1"/>
  <c r="F642" i="1" s="1"/>
  <c r="E643" i="1" a="1"/>
  <c r="E643" i="1" s="1"/>
  <c r="F643" i="1" s="1"/>
  <c r="E644" i="1" a="1"/>
  <c r="E644" i="1" s="1"/>
  <c r="F644" i="1" s="1"/>
  <c r="E645" i="1" a="1"/>
  <c r="E645" i="1" s="1"/>
  <c r="F645" i="1" s="1"/>
  <c r="E646" i="1" a="1"/>
  <c r="E646" i="1" s="1"/>
  <c r="F646" i="1" s="1"/>
  <c r="E647" i="1" a="1"/>
  <c r="E647" i="1" s="1"/>
  <c r="F647" i="1" s="1"/>
  <c r="E648" i="1" a="1"/>
  <c r="E648" i="1" s="1"/>
  <c r="F648" i="1" s="1"/>
  <c r="E649" i="1" a="1"/>
  <c r="E649" i="1" s="1"/>
  <c r="F649" i="1" s="1"/>
  <c r="E650" i="1" a="1"/>
  <c r="E650" i="1" s="1"/>
  <c r="F650" i="1" s="1"/>
  <c r="E651" i="1" a="1"/>
  <c r="E651" i="1" s="1"/>
  <c r="F651" i="1" s="1"/>
  <c r="E652" i="1" a="1"/>
  <c r="E652" i="1" s="1"/>
  <c r="F652" i="1" s="1"/>
  <c r="E653" i="1" a="1"/>
  <c r="E653" i="1" s="1"/>
  <c r="F653" i="1" s="1"/>
  <c r="E654" i="1" a="1"/>
  <c r="E654" i="1" s="1"/>
  <c r="F654" i="1" s="1"/>
  <c r="E655" i="1" a="1"/>
  <c r="E655" i="1" s="1"/>
  <c r="F655" i="1" s="1"/>
  <c r="E656" i="1" a="1"/>
  <c r="E656" i="1" s="1"/>
  <c r="F656" i="1" s="1"/>
  <c r="E657" i="1" a="1"/>
  <c r="E657" i="1" s="1"/>
  <c r="F657" i="1" s="1"/>
  <c r="E658" i="1" a="1"/>
  <c r="E658" i="1" s="1"/>
  <c r="F658" i="1" s="1"/>
  <c r="E659" i="1" a="1"/>
  <c r="E659" i="1"/>
  <c r="F659" i="1" s="1"/>
  <c r="E660" i="1" a="1"/>
  <c r="E660" i="1" s="1"/>
  <c r="F660" i="1" s="1"/>
  <c r="E661" i="1" a="1"/>
  <c r="E661" i="1"/>
  <c r="F661" i="1" s="1"/>
  <c r="E662" i="1" a="1"/>
  <c r="E662" i="1" s="1"/>
  <c r="F662" i="1" s="1"/>
  <c r="E663" i="1" a="1"/>
  <c r="E663" i="1" s="1"/>
  <c r="F663" i="1" s="1"/>
  <c r="E664" i="1" a="1"/>
  <c r="E664" i="1" s="1"/>
  <c r="F664" i="1" s="1"/>
  <c r="E665" i="1" a="1"/>
  <c r="E665" i="1"/>
  <c r="F665" i="1" s="1"/>
  <c r="E666" i="1" a="1"/>
  <c r="E666" i="1" s="1"/>
  <c r="E667" i="1" a="1"/>
  <c r="E667" i="1"/>
  <c r="F667" i="1" s="1"/>
  <c r="E668" i="1" a="1"/>
  <c r="E668" i="1" s="1"/>
  <c r="F668" i="1" s="1"/>
  <c r="E669" i="1" a="1"/>
  <c r="E669" i="1" s="1"/>
  <c r="F669" i="1" s="1"/>
  <c r="E670" i="1" a="1"/>
  <c r="E670" i="1" s="1"/>
  <c r="F670" i="1" s="1"/>
  <c r="E671" i="1" a="1"/>
  <c r="E671" i="1" s="1"/>
  <c r="F671" i="1" s="1"/>
  <c r="E672" i="1" a="1"/>
  <c r="E672" i="1" s="1"/>
  <c r="F672" i="1" s="1"/>
  <c r="E673" i="1" a="1"/>
  <c r="E673" i="1"/>
  <c r="F673" i="1" s="1"/>
  <c r="E674" i="1" a="1"/>
  <c r="E674" i="1" s="1"/>
  <c r="F674" i="1" s="1"/>
  <c r="E675" i="1" a="1"/>
  <c r="E675" i="1" s="1"/>
  <c r="F675" i="1" s="1"/>
  <c r="E676" i="1" a="1"/>
  <c r="E676" i="1" s="1"/>
  <c r="F676" i="1" s="1"/>
  <c r="E677" i="1" a="1"/>
  <c r="E677" i="1" s="1"/>
  <c r="F677" i="1" s="1"/>
  <c r="E678" i="1" a="1"/>
  <c r="E678" i="1" s="1"/>
  <c r="F678" i="1" s="1"/>
  <c r="E679" i="1" a="1"/>
  <c r="E679" i="1" s="1"/>
  <c r="F679" i="1" s="1"/>
  <c r="E680" i="1" a="1"/>
  <c r="E680" i="1" s="1"/>
  <c r="F680" i="1" s="1"/>
  <c r="E681" i="1" a="1"/>
  <c r="E681" i="1"/>
  <c r="F681" i="1" s="1"/>
  <c r="E682" i="1" a="1"/>
  <c r="E682" i="1" s="1"/>
  <c r="F682" i="1" s="1"/>
  <c r="E683" i="1" a="1"/>
  <c r="E683" i="1" s="1"/>
  <c r="F683" i="1" s="1"/>
  <c r="E684" i="1" a="1"/>
  <c r="E684" i="1" s="1"/>
  <c r="F684" i="1" s="1"/>
  <c r="E685" i="1" a="1"/>
  <c r="E685" i="1" s="1"/>
  <c r="F685" i="1" s="1"/>
  <c r="E686" i="1" a="1"/>
  <c r="E686" i="1" s="1"/>
  <c r="F686" i="1" s="1"/>
  <c r="E687" i="1" a="1"/>
  <c r="E687" i="1" s="1"/>
  <c r="F687" i="1" s="1"/>
  <c r="E688" i="1" a="1"/>
  <c r="E688" i="1" s="1"/>
  <c r="F688" i="1" s="1"/>
  <c r="E689" i="1" a="1"/>
  <c r="E689" i="1" s="1"/>
  <c r="F689" i="1" s="1"/>
  <c r="E690" i="1" a="1"/>
  <c r="E690" i="1" s="1"/>
  <c r="F690" i="1" s="1"/>
  <c r="E691" i="1" a="1"/>
  <c r="E691" i="1"/>
  <c r="F691" i="1" s="1"/>
  <c r="E692" i="1" a="1"/>
  <c r="E692" i="1" s="1"/>
  <c r="F692" i="1" s="1"/>
  <c r="E693" i="1" a="1"/>
  <c r="E693" i="1" s="1"/>
  <c r="F693" i="1" s="1"/>
  <c r="E694" i="1" a="1"/>
  <c r="E694" i="1" s="1"/>
  <c r="F694" i="1" s="1"/>
  <c r="E695" i="1" a="1"/>
  <c r="E695" i="1" s="1"/>
  <c r="F695" i="1" s="1"/>
  <c r="E696" i="1" a="1"/>
  <c r="E696" i="1" s="1"/>
  <c r="F696" i="1" s="1"/>
  <c r="E697" i="1" a="1"/>
  <c r="E697" i="1" s="1"/>
  <c r="F697" i="1" s="1"/>
  <c r="E698" i="1" a="1"/>
  <c r="E698" i="1" s="1"/>
  <c r="E699" i="1" a="1"/>
  <c r="E699" i="1" s="1"/>
  <c r="F699" i="1" s="1"/>
  <c r="E700" i="1" a="1"/>
  <c r="E700" i="1" s="1"/>
  <c r="F700" i="1" s="1"/>
  <c r="E701" i="1" a="1"/>
  <c r="E701" i="1"/>
  <c r="F701" i="1" s="1"/>
  <c r="E702" i="1" a="1"/>
  <c r="E702" i="1" s="1"/>
  <c r="F702" i="1" s="1"/>
  <c r="E703" i="1" a="1"/>
  <c r="E703" i="1" s="1"/>
  <c r="F703" i="1" s="1"/>
  <c r="E704" i="1" a="1"/>
  <c r="E704" i="1" s="1"/>
  <c r="F704" i="1" s="1"/>
  <c r="E705" i="1" a="1"/>
  <c r="E705" i="1" s="1"/>
  <c r="F705" i="1" s="1"/>
  <c r="E706" i="1" a="1"/>
  <c r="E706" i="1" s="1"/>
  <c r="F706" i="1" s="1"/>
  <c r="E707" i="1" a="1"/>
  <c r="E707" i="1" s="1"/>
  <c r="F707" i="1" s="1"/>
  <c r="E708" i="1" a="1"/>
  <c r="E708" i="1" s="1"/>
  <c r="F708" i="1" s="1"/>
  <c r="E709" i="1" a="1"/>
  <c r="E709" i="1" s="1"/>
  <c r="F709" i="1" s="1"/>
  <c r="E710" i="1" a="1"/>
  <c r="E710" i="1" s="1"/>
  <c r="F710" i="1" s="1"/>
  <c r="E711" i="1" a="1"/>
  <c r="E711" i="1" s="1"/>
  <c r="F711" i="1" s="1"/>
  <c r="E712" i="1" a="1"/>
  <c r="E712" i="1" s="1"/>
  <c r="F712" i="1" s="1"/>
  <c r="E713" i="1" a="1"/>
  <c r="E713" i="1" s="1"/>
  <c r="F713" i="1" s="1"/>
  <c r="E714" i="1" a="1"/>
  <c r="E714" i="1" s="1"/>
  <c r="F714" i="1" s="1"/>
  <c r="E715" i="1" a="1"/>
  <c r="E715" i="1" s="1"/>
  <c r="F715" i="1" s="1"/>
  <c r="E716" i="1" a="1"/>
  <c r="E716" i="1" s="1"/>
  <c r="F716" i="1" s="1"/>
  <c r="E717" i="1" a="1"/>
  <c r="E717" i="1"/>
  <c r="F717" i="1" s="1"/>
  <c r="E718" i="1" a="1"/>
  <c r="E718" i="1" s="1"/>
  <c r="F718" i="1" s="1"/>
  <c r="E719" i="1" a="1"/>
  <c r="E719" i="1" s="1"/>
  <c r="F719" i="1" s="1"/>
  <c r="E720" i="1" a="1"/>
  <c r="E720" i="1" s="1"/>
  <c r="F720" i="1" s="1"/>
  <c r="E721" i="1" a="1"/>
  <c r="E721" i="1" s="1"/>
  <c r="F721" i="1" s="1"/>
  <c r="E722" i="1" a="1"/>
  <c r="E722" i="1" s="1"/>
  <c r="F722" i="1" s="1"/>
  <c r="E723" i="1" a="1"/>
  <c r="E723" i="1" s="1"/>
  <c r="F723" i="1" s="1"/>
  <c r="E724" i="1" a="1"/>
  <c r="E724" i="1" s="1"/>
  <c r="F724" i="1" s="1"/>
  <c r="E725" i="1" a="1"/>
  <c r="E725" i="1" s="1"/>
  <c r="F725" i="1" s="1"/>
  <c r="E726" i="1" a="1"/>
  <c r="E726" i="1" s="1"/>
  <c r="F726" i="1" s="1"/>
  <c r="E727" i="1" a="1"/>
  <c r="E727" i="1" s="1"/>
  <c r="F727" i="1" s="1"/>
  <c r="E728" i="1" a="1"/>
  <c r="E728" i="1" s="1"/>
  <c r="F728" i="1" s="1"/>
  <c r="E729" i="1" a="1"/>
  <c r="E729" i="1" s="1"/>
  <c r="F729" i="1" s="1"/>
  <c r="E730" i="1" a="1"/>
  <c r="E730" i="1" s="1"/>
  <c r="E731" i="1" a="1"/>
  <c r="E731" i="1"/>
  <c r="F731" i="1" s="1"/>
  <c r="E732" i="1" a="1"/>
  <c r="E732" i="1" s="1"/>
  <c r="F732" i="1" s="1"/>
  <c r="E733" i="1" a="1"/>
  <c r="E733" i="1"/>
  <c r="F733" i="1" s="1"/>
  <c r="E734" i="1" a="1"/>
  <c r="E734" i="1" s="1"/>
  <c r="F734" i="1" s="1"/>
  <c r="E735" i="1" a="1"/>
  <c r="E735" i="1" s="1"/>
  <c r="F735" i="1" s="1"/>
  <c r="E736" i="1" a="1"/>
  <c r="E736" i="1" s="1"/>
  <c r="E737" i="1" a="1"/>
  <c r="E737" i="1"/>
  <c r="F737" i="1" s="1"/>
  <c r="E738" i="1" a="1"/>
  <c r="E738" i="1" s="1"/>
  <c r="F738" i="1" s="1"/>
  <c r="E739" i="1" a="1"/>
  <c r="E739" i="1"/>
  <c r="F739" i="1" s="1"/>
  <c r="E740" i="1" a="1"/>
  <c r="E740" i="1" s="1"/>
  <c r="F740" i="1" s="1"/>
  <c r="E741" i="1" a="1"/>
  <c r="E741" i="1" s="1"/>
  <c r="F741" i="1" s="1"/>
  <c r="E742" i="1" a="1"/>
  <c r="E742" i="1" s="1"/>
  <c r="F742" i="1" s="1"/>
  <c r="E743" i="1" a="1"/>
  <c r="E743" i="1" s="1"/>
  <c r="F743" i="1" s="1"/>
  <c r="E744" i="1" a="1"/>
  <c r="E744" i="1" s="1"/>
  <c r="F744" i="1" s="1"/>
  <c r="E745" i="1" a="1"/>
  <c r="E745" i="1" s="1"/>
  <c r="F745" i="1" s="1"/>
  <c r="E746" i="1" a="1"/>
  <c r="E746" i="1" s="1"/>
  <c r="F746" i="1" s="1"/>
  <c r="E747" i="1" a="1"/>
  <c r="E747" i="1" s="1"/>
  <c r="F747" i="1" s="1"/>
  <c r="E748" i="1" a="1"/>
  <c r="E748" i="1" s="1"/>
  <c r="F748" i="1" s="1"/>
  <c r="E749" i="1" a="1"/>
  <c r="E749" i="1"/>
  <c r="F749" i="1" s="1"/>
  <c r="E750" i="1" a="1"/>
  <c r="E750" i="1" s="1"/>
  <c r="F750" i="1" s="1"/>
  <c r="E751" i="1" a="1"/>
  <c r="E751" i="1" s="1"/>
  <c r="F751" i="1" s="1"/>
  <c r="E752" i="1" a="1"/>
  <c r="E752" i="1" s="1"/>
  <c r="F752" i="1" s="1"/>
  <c r="E753" i="1" a="1"/>
  <c r="E753" i="1" s="1"/>
  <c r="F753" i="1" s="1"/>
  <c r="E754" i="1" a="1"/>
  <c r="E754" i="1" s="1"/>
  <c r="F754" i="1" s="1"/>
  <c r="E755" i="1" a="1"/>
  <c r="E755" i="1" s="1"/>
  <c r="F755" i="1" s="1"/>
  <c r="E756" i="1" a="1"/>
  <c r="E756" i="1" s="1"/>
  <c r="F756" i="1" s="1"/>
  <c r="E757" i="1" a="1"/>
  <c r="E757" i="1" s="1"/>
  <c r="F757" i="1" s="1"/>
  <c r="E758" i="1" a="1"/>
  <c r="E758" i="1" s="1"/>
  <c r="F758" i="1" s="1"/>
  <c r="E759" i="1" a="1"/>
  <c r="E759" i="1" s="1"/>
  <c r="F759" i="1" s="1"/>
  <c r="E760" i="1" a="1"/>
  <c r="E760" i="1" s="1"/>
  <c r="F760" i="1" s="1"/>
  <c r="E761" i="1" a="1"/>
  <c r="E761" i="1"/>
  <c r="F761" i="1" s="1"/>
  <c r="E762" i="1" a="1"/>
  <c r="E762" i="1" s="1"/>
  <c r="F762" i="1" s="1"/>
  <c r="E763" i="1" a="1"/>
  <c r="E763" i="1" s="1"/>
  <c r="F763" i="1" s="1"/>
  <c r="E764" i="1" a="1"/>
  <c r="E764" i="1" s="1"/>
  <c r="F764" i="1" s="1"/>
  <c r="E765" i="1" a="1"/>
  <c r="E765" i="1" s="1"/>
  <c r="F765" i="1" s="1"/>
  <c r="E766" i="1" a="1"/>
  <c r="E766" i="1" s="1"/>
  <c r="F766" i="1" s="1"/>
  <c r="E767" i="1" a="1"/>
  <c r="E767" i="1" s="1"/>
  <c r="F767" i="1" s="1"/>
  <c r="E768" i="1" a="1"/>
  <c r="E768" i="1" s="1"/>
  <c r="F768" i="1" s="1"/>
  <c r="E769" i="1" a="1"/>
  <c r="E769" i="1" s="1"/>
  <c r="F769" i="1" s="1"/>
  <c r="E770" i="1" a="1"/>
  <c r="E770" i="1" s="1"/>
  <c r="F770" i="1" s="1"/>
  <c r="E771" i="1" a="1"/>
  <c r="E771" i="1" s="1"/>
  <c r="F771" i="1" s="1"/>
  <c r="E772" i="1" a="1"/>
  <c r="E772" i="1" s="1"/>
  <c r="F772" i="1" s="1"/>
  <c r="E773" i="1" a="1"/>
  <c r="E773" i="1" s="1"/>
  <c r="F773" i="1" s="1"/>
  <c r="E774" i="1" a="1"/>
  <c r="E774" i="1" s="1"/>
  <c r="F774" i="1" s="1"/>
  <c r="E775" i="1" a="1"/>
  <c r="E775" i="1" s="1"/>
  <c r="F775" i="1" s="1"/>
  <c r="E776" i="1" a="1"/>
  <c r="E776" i="1" s="1"/>
  <c r="F776" i="1" s="1"/>
  <c r="E777" i="1" a="1"/>
  <c r="E777" i="1" s="1"/>
  <c r="F777" i="1" s="1"/>
  <c r="E778" i="1" a="1"/>
  <c r="E778" i="1" s="1"/>
  <c r="F778" i="1" s="1"/>
  <c r="E779" i="1" a="1"/>
  <c r="E779" i="1" s="1"/>
  <c r="F779" i="1" s="1"/>
  <c r="E780" i="1" a="1"/>
  <c r="E780" i="1" s="1"/>
  <c r="F780" i="1" s="1"/>
  <c r="E781" i="1" a="1"/>
  <c r="E781" i="1" s="1"/>
  <c r="F781" i="1" s="1"/>
  <c r="E782" i="1" a="1"/>
  <c r="E782" i="1" s="1"/>
  <c r="F782" i="1" s="1"/>
  <c r="E783" i="1" a="1"/>
  <c r="E783" i="1" s="1"/>
  <c r="F783" i="1" s="1"/>
  <c r="E784" i="1" a="1"/>
  <c r="E784" i="1" s="1"/>
  <c r="F784" i="1" s="1"/>
  <c r="E785" i="1" a="1"/>
  <c r="E785" i="1" s="1"/>
  <c r="F785" i="1" s="1"/>
  <c r="E786" i="1" a="1"/>
  <c r="E786" i="1" s="1"/>
  <c r="F786" i="1" s="1"/>
  <c r="E787" i="1" a="1"/>
  <c r="E787" i="1" s="1"/>
  <c r="F787" i="1" s="1"/>
  <c r="E788" i="1" a="1"/>
  <c r="E788" i="1" s="1"/>
  <c r="F788" i="1" s="1"/>
  <c r="E789" i="1" a="1"/>
  <c r="E789" i="1"/>
  <c r="F789" i="1" s="1"/>
  <c r="E790" i="1" a="1"/>
  <c r="E790" i="1" s="1"/>
  <c r="F790" i="1" s="1"/>
  <c r="E791" i="1" a="1"/>
  <c r="E791" i="1" s="1"/>
  <c r="F791" i="1" s="1"/>
  <c r="E792" i="1" a="1"/>
  <c r="E792" i="1" s="1"/>
  <c r="F792" i="1" s="1"/>
  <c r="E793" i="1" a="1"/>
  <c r="E793" i="1" s="1"/>
  <c r="F793" i="1" s="1"/>
  <c r="E794" i="1" a="1"/>
  <c r="E794" i="1" s="1"/>
  <c r="F794" i="1" s="1"/>
  <c r="E795" i="1" a="1"/>
  <c r="E795" i="1" s="1"/>
  <c r="F795" i="1" s="1"/>
  <c r="E796" i="1" a="1"/>
  <c r="E796" i="1" s="1"/>
  <c r="F796" i="1" s="1"/>
  <c r="E797" i="1" a="1"/>
  <c r="E797" i="1"/>
  <c r="F797" i="1" s="1"/>
  <c r="E798" i="1" a="1"/>
  <c r="E798" i="1" s="1"/>
  <c r="F798" i="1" s="1"/>
  <c r="E799" i="1" a="1"/>
  <c r="E799" i="1" s="1"/>
  <c r="F799" i="1" s="1"/>
  <c r="E800" i="1" a="1"/>
  <c r="E800" i="1" s="1"/>
  <c r="E801" i="1" a="1"/>
  <c r="E801" i="1" s="1"/>
  <c r="F801" i="1" s="1"/>
  <c r="E802" i="1" a="1"/>
  <c r="E802" i="1" s="1"/>
  <c r="F802" i="1" s="1"/>
  <c r="E803" i="1" a="1"/>
  <c r="E803" i="1"/>
  <c r="F803" i="1" s="1"/>
  <c r="E804" i="1" a="1"/>
  <c r="E804" i="1" s="1"/>
  <c r="F804" i="1" s="1"/>
  <c r="E805" i="1" a="1"/>
  <c r="E805" i="1" s="1"/>
  <c r="F805" i="1" s="1"/>
  <c r="E806" i="1" a="1"/>
  <c r="E806" i="1" s="1"/>
  <c r="F806" i="1" s="1"/>
  <c r="E807" i="1" a="1"/>
  <c r="E807" i="1" s="1"/>
  <c r="F807" i="1" s="1"/>
  <c r="E808" i="1" a="1"/>
  <c r="E808" i="1" s="1"/>
  <c r="F808" i="1" s="1"/>
  <c r="E809" i="1" a="1"/>
  <c r="E809" i="1" s="1"/>
  <c r="F809" i="1" s="1"/>
  <c r="E810" i="1" a="1"/>
  <c r="E810" i="1" s="1"/>
  <c r="F810" i="1" s="1"/>
  <c r="E811" i="1" a="1"/>
  <c r="E811" i="1" s="1"/>
  <c r="F811" i="1" s="1"/>
  <c r="E812" i="1" a="1"/>
  <c r="E812" i="1" s="1"/>
  <c r="F812" i="1" s="1"/>
  <c r="E813" i="1" a="1"/>
  <c r="E813" i="1"/>
  <c r="F813" i="1" s="1"/>
  <c r="E814" i="1" a="1"/>
  <c r="E814" i="1" s="1"/>
  <c r="F814" i="1" s="1"/>
  <c r="E815" i="1" a="1"/>
  <c r="E815" i="1" s="1"/>
  <c r="F815" i="1" s="1"/>
  <c r="E816" i="1" a="1"/>
  <c r="E816" i="1" s="1"/>
  <c r="F816" i="1" s="1"/>
  <c r="E817" i="1" a="1"/>
  <c r="E817" i="1" s="1"/>
  <c r="F817" i="1" s="1"/>
  <c r="E818" i="1" a="1"/>
  <c r="E818" i="1" s="1"/>
  <c r="F818" i="1" s="1"/>
  <c r="E819" i="1" a="1"/>
  <c r="E819" i="1" s="1"/>
  <c r="F819" i="1" s="1"/>
  <c r="E820" i="1" a="1"/>
  <c r="E820" i="1" s="1"/>
  <c r="F820" i="1" s="1"/>
  <c r="E821" i="1" a="1"/>
  <c r="E821" i="1" s="1"/>
  <c r="F821" i="1" s="1"/>
  <c r="E822" i="1" a="1"/>
  <c r="E822" i="1" s="1"/>
  <c r="F822" i="1" s="1"/>
  <c r="E823" i="1" a="1"/>
  <c r="E823" i="1" s="1"/>
  <c r="F823" i="1" s="1"/>
  <c r="E824" i="1" a="1"/>
  <c r="E824" i="1" s="1"/>
  <c r="F824" i="1" s="1"/>
  <c r="E825" i="1" a="1"/>
  <c r="E825" i="1" s="1"/>
  <c r="F825" i="1" s="1"/>
  <c r="E826" i="1" a="1"/>
  <c r="E826" i="1" s="1"/>
  <c r="F826" i="1" s="1"/>
  <c r="E827" i="1" a="1"/>
  <c r="E827" i="1" s="1"/>
  <c r="F827" i="1" s="1"/>
  <c r="E828" i="1" a="1"/>
  <c r="E828" i="1" s="1"/>
  <c r="F828" i="1" s="1"/>
  <c r="E829" i="1" a="1"/>
  <c r="E829" i="1"/>
  <c r="F829" i="1" s="1"/>
  <c r="E830" i="1" a="1"/>
  <c r="E830" i="1" s="1"/>
  <c r="F830" i="1" s="1"/>
  <c r="E831" i="1" a="1"/>
  <c r="E831" i="1" s="1"/>
  <c r="F831" i="1" s="1"/>
  <c r="E832" i="1" a="1"/>
  <c r="E832" i="1" s="1"/>
  <c r="F832" i="1" s="1"/>
  <c r="E833" i="1" a="1"/>
  <c r="E833" i="1" s="1"/>
  <c r="F833" i="1" s="1"/>
  <c r="E834" i="1" a="1"/>
  <c r="E834" i="1" s="1"/>
  <c r="F834" i="1" s="1"/>
  <c r="E835" i="1" a="1"/>
  <c r="E835" i="1"/>
  <c r="F835" i="1" s="1"/>
  <c r="E836" i="1" a="1"/>
  <c r="E836" i="1" s="1"/>
  <c r="F836" i="1" s="1"/>
  <c r="E837" i="1" a="1"/>
  <c r="E837" i="1" s="1"/>
  <c r="F837" i="1" s="1"/>
  <c r="E838" i="1" a="1"/>
  <c r="E838" i="1" s="1"/>
  <c r="F838" i="1" s="1"/>
  <c r="E839" i="1" a="1"/>
  <c r="E839" i="1" s="1"/>
  <c r="F839" i="1" s="1"/>
  <c r="E840" i="1" a="1"/>
  <c r="E840" i="1" s="1"/>
  <c r="F840" i="1" s="1"/>
  <c r="E841" i="1" a="1"/>
  <c r="E841" i="1"/>
  <c r="F841" i="1" s="1"/>
  <c r="E842" i="1" a="1"/>
  <c r="E842" i="1" s="1"/>
  <c r="F842" i="1" s="1"/>
  <c r="E843" i="1" a="1"/>
  <c r="E843" i="1" s="1"/>
  <c r="F843" i="1" s="1"/>
  <c r="E844" i="1" a="1"/>
  <c r="E844" i="1" s="1"/>
  <c r="F844" i="1" s="1"/>
  <c r="E845" i="1" a="1"/>
  <c r="E845" i="1"/>
  <c r="F845" i="1" s="1"/>
  <c r="E846" i="1" a="1"/>
  <c r="E846" i="1" s="1"/>
  <c r="F846" i="1" s="1"/>
  <c r="E847" i="1" a="1"/>
  <c r="E847" i="1" s="1"/>
  <c r="F847" i="1" s="1"/>
  <c r="E848" i="1" a="1"/>
  <c r="E848" i="1" s="1"/>
  <c r="F848" i="1" s="1"/>
  <c r="E849" i="1" a="1"/>
  <c r="E849" i="1" s="1"/>
  <c r="F849" i="1" s="1"/>
  <c r="E850" i="1" a="1"/>
  <c r="E850" i="1" s="1"/>
  <c r="F850" i="1" s="1"/>
  <c r="E851" i="1" a="1"/>
  <c r="E851" i="1"/>
  <c r="F851" i="1" s="1"/>
  <c r="E852" i="1" a="1"/>
  <c r="E852" i="1" s="1"/>
  <c r="F852" i="1" s="1"/>
  <c r="E853" i="1" a="1"/>
  <c r="E853" i="1" s="1"/>
  <c r="F853" i="1" s="1"/>
  <c r="E854" i="1" a="1"/>
  <c r="E854" i="1" s="1"/>
  <c r="F854" i="1" s="1"/>
  <c r="E855" i="1" a="1"/>
  <c r="E855" i="1" s="1"/>
  <c r="F855" i="1" s="1"/>
  <c r="E856" i="1" a="1"/>
  <c r="E856" i="1" s="1"/>
  <c r="F856" i="1" s="1"/>
  <c r="E857" i="1" a="1"/>
  <c r="E857" i="1" s="1"/>
  <c r="F857" i="1" s="1"/>
  <c r="E858" i="1" a="1"/>
  <c r="E858" i="1" s="1"/>
  <c r="F858" i="1" s="1"/>
  <c r="E859" i="1" a="1"/>
  <c r="E859" i="1" s="1"/>
  <c r="F859" i="1" s="1"/>
  <c r="E860" i="1" a="1"/>
  <c r="E860" i="1" s="1"/>
  <c r="F860" i="1" s="1"/>
  <c r="E861" i="1" a="1"/>
  <c r="E861" i="1" s="1"/>
  <c r="F861" i="1" s="1"/>
  <c r="E862" i="1" a="1"/>
  <c r="E862" i="1" s="1"/>
  <c r="F862" i="1" s="1"/>
  <c r="E863" i="1" a="1"/>
  <c r="E863" i="1" s="1"/>
  <c r="F863" i="1" s="1"/>
  <c r="E864" i="1" a="1"/>
  <c r="E864" i="1" s="1"/>
  <c r="F864" i="1" s="1"/>
  <c r="E865" i="1" a="1"/>
  <c r="E865" i="1" s="1"/>
  <c r="F865" i="1" s="1"/>
  <c r="E866" i="1" a="1"/>
  <c r="E866" i="1" s="1"/>
  <c r="F866" i="1" s="1"/>
  <c r="E867" i="1" a="1"/>
  <c r="E867" i="1" s="1"/>
  <c r="F867" i="1" s="1"/>
  <c r="E868" i="1" a="1"/>
  <c r="E868" i="1" s="1"/>
  <c r="F868" i="1" s="1"/>
  <c r="E869" i="1" a="1"/>
  <c r="E869" i="1" s="1"/>
  <c r="F869" i="1" s="1"/>
  <c r="E870" i="1" a="1"/>
  <c r="E870" i="1" s="1"/>
  <c r="F870" i="1" s="1"/>
  <c r="E871" i="1" a="1"/>
  <c r="E871" i="1" s="1"/>
  <c r="F871" i="1" s="1"/>
  <c r="E872" i="1" a="1"/>
  <c r="E872" i="1" s="1"/>
  <c r="F872" i="1" s="1"/>
  <c r="E873" i="1" a="1"/>
  <c r="E873" i="1"/>
  <c r="F873" i="1" s="1"/>
  <c r="E874" i="1" a="1"/>
  <c r="E874" i="1" s="1"/>
  <c r="F874" i="1" s="1"/>
  <c r="E875" i="1" a="1"/>
  <c r="E875" i="1" s="1"/>
  <c r="F875" i="1" s="1"/>
  <c r="E876" i="1" a="1"/>
  <c r="E876" i="1" s="1"/>
  <c r="F876" i="1" s="1"/>
  <c r="E877" i="1" a="1"/>
  <c r="E877" i="1" s="1"/>
  <c r="F877" i="1" s="1"/>
  <c r="E878" i="1" a="1"/>
  <c r="E878" i="1" s="1"/>
  <c r="F878" i="1" s="1"/>
  <c r="E879" i="1" a="1"/>
  <c r="E879" i="1" s="1"/>
  <c r="F879" i="1" s="1"/>
  <c r="E880" i="1" a="1"/>
  <c r="E880" i="1" s="1"/>
  <c r="F880" i="1" s="1"/>
  <c r="E881" i="1" a="1"/>
  <c r="E881" i="1" s="1"/>
  <c r="F881" i="1" s="1"/>
  <c r="E882" i="1" a="1"/>
  <c r="E882" i="1" s="1"/>
  <c r="F882" i="1" s="1"/>
  <c r="E883" i="1" a="1"/>
  <c r="E883" i="1" s="1"/>
  <c r="F883" i="1" s="1"/>
  <c r="E884" i="1" a="1"/>
  <c r="E884" i="1" s="1"/>
  <c r="E885" i="1" a="1"/>
  <c r="E885" i="1"/>
  <c r="F885" i="1" s="1"/>
  <c r="E886" i="1" a="1"/>
  <c r="E886" i="1" s="1"/>
  <c r="F886" i="1" s="1"/>
  <c r="E887" i="1" a="1"/>
  <c r="E887" i="1" s="1"/>
  <c r="F887" i="1" s="1"/>
  <c r="E888" i="1" a="1"/>
  <c r="E888" i="1" s="1"/>
  <c r="F888" i="1" s="1"/>
  <c r="E889" i="1" a="1"/>
  <c r="E889" i="1" s="1"/>
  <c r="F889" i="1" s="1"/>
  <c r="E890" i="1" a="1"/>
  <c r="E890" i="1" s="1"/>
  <c r="E891" i="1" a="1"/>
  <c r="E891" i="1"/>
  <c r="F891" i="1" s="1"/>
  <c r="E892" i="1" a="1"/>
  <c r="E892" i="1" s="1"/>
  <c r="F892" i="1" s="1"/>
  <c r="E893" i="1" a="1"/>
  <c r="E893" i="1" s="1"/>
  <c r="F893" i="1" s="1"/>
  <c r="E894" i="1" a="1"/>
  <c r="E894" i="1" s="1"/>
  <c r="F894" i="1" s="1"/>
  <c r="E895" i="1" a="1"/>
  <c r="E895" i="1" s="1"/>
  <c r="F895" i="1" s="1"/>
  <c r="E896" i="1" a="1"/>
  <c r="E896" i="1" s="1"/>
  <c r="F896" i="1" s="1"/>
  <c r="E897" i="1" a="1"/>
  <c r="E897" i="1"/>
  <c r="F897" i="1" s="1"/>
  <c r="E898" i="1" a="1"/>
  <c r="E898" i="1" s="1"/>
  <c r="F898" i="1" s="1"/>
  <c r="E899" i="1" a="1"/>
  <c r="E899" i="1" s="1"/>
  <c r="F899" i="1" s="1"/>
  <c r="E900" i="1" a="1"/>
  <c r="E900" i="1" s="1"/>
  <c r="F900" i="1" s="1"/>
  <c r="E901" i="1" a="1"/>
  <c r="E901" i="1" s="1"/>
  <c r="F901" i="1" s="1"/>
  <c r="E902" i="1" a="1"/>
  <c r="E902" i="1" s="1"/>
  <c r="F902" i="1" s="1"/>
  <c r="E903" i="1" a="1"/>
  <c r="E903" i="1" s="1"/>
  <c r="F903" i="1" s="1"/>
  <c r="E904" i="1" a="1"/>
  <c r="E904" i="1" s="1"/>
  <c r="F904" i="1" s="1"/>
  <c r="E905" i="1" a="1"/>
  <c r="E905" i="1" s="1"/>
  <c r="F905" i="1" s="1"/>
  <c r="E906" i="1" a="1"/>
  <c r="E906" i="1" s="1"/>
  <c r="F906" i="1" s="1"/>
  <c r="E907" i="1" a="1"/>
  <c r="E907" i="1" s="1"/>
  <c r="F907" i="1" s="1"/>
  <c r="E908" i="1" a="1"/>
  <c r="E908" i="1" s="1"/>
  <c r="F908" i="1" s="1"/>
  <c r="E909" i="1" a="1"/>
  <c r="E909" i="1" s="1"/>
  <c r="F909" i="1" s="1"/>
  <c r="E910" i="1" a="1"/>
  <c r="E910" i="1" s="1"/>
  <c r="F910" i="1" s="1"/>
  <c r="E911" i="1" a="1"/>
  <c r="E911" i="1" s="1"/>
  <c r="F911" i="1" s="1"/>
  <c r="E912" i="1" a="1"/>
  <c r="E912" i="1" s="1"/>
  <c r="F912" i="1" s="1"/>
  <c r="E913" i="1" a="1"/>
  <c r="E913" i="1" s="1"/>
  <c r="F913" i="1" s="1"/>
  <c r="E914" i="1" a="1"/>
  <c r="E914" i="1" s="1"/>
  <c r="F914" i="1" s="1"/>
  <c r="E915" i="1" a="1"/>
  <c r="E915" i="1" s="1"/>
  <c r="F915" i="1" s="1"/>
  <c r="E916" i="1" a="1"/>
  <c r="E916" i="1" s="1"/>
  <c r="F916" i="1" s="1"/>
  <c r="E917" i="1" a="1"/>
  <c r="E917" i="1"/>
  <c r="F917" i="1" s="1"/>
  <c r="E918" i="1" a="1"/>
  <c r="E918" i="1" s="1"/>
  <c r="F918" i="1" s="1"/>
  <c r="E919" i="1" a="1"/>
  <c r="E919" i="1" s="1"/>
  <c r="F919" i="1" s="1"/>
  <c r="E920" i="1" a="1"/>
  <c r="E920" i="1" s="1"/>
  <c r="F920" i="1" s="1"/>
  <c r="E921" i="1" a="1"/>
  <c r="E921" i="1" s="1"/>
  <c r="F921" i="1" s="1"/>
  <c r="E922" i="1" a="1"/>
  <c r="E922" i="1" s="1"/>
  <c r="F922" i="1" s="1"/>
  <c r="E923" i="1" a="1"/>
  <c r="E923" i="1"/>
  <c r="F923" i="1" s="1"/>
  <c r="E924" i="1" a="1"/>
  <c r="E924" i="1" s="1"/>
  <c r="F924" i="1" s="1"/>
  <c r="E925" i="1" a="1"/>
  <c r="E925" i="1"/>
  <c r="F925" i="1" s="1"/>
  <c r="E2" i="1" a="1"/>
  <c r="E2" i="1" s="1"/>
  <c r="F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<sst xmlns="http://schemas.openxmlformats.org/spreadsheetml/2006/main" count="3308" uniqueCount="915">
  <si>
    <t>Blocos Econômicos</t>
  </si>
  <si>
    <t>UF do Produto</t>
  </si>
  <si>
    <t>Código NBM</t>
  </si>
  <si>
    <t>NBM</t>
  </si>
  <si>
    <t>1996 - Valor FOB (US$)</t>
  </si>
  <si>
    <t>1995 - Valor FOB (US$)</t>
  </si>
  <si>
    <t>1994 - Valor FOB (US$)</t>
  </si>
  <si>
    <t>1993 - Valor FOB (US$)</t>
  </si>
  <si>
    <t>1992 - Valor FOB (US$)</t>
  </si>
  <si>
    <t>1991 - Valor FOB (US$)</t>
  </si>
  <si>
    <t>1990 - Valor FOB (US$)</t>
  </si>
  <si>
    <t>1989 - Valor FOB (US$)</t>
  </si>
  <si>
    <t>Europa</t>
  </si>
  <si>
    <t>Acre</t>
  </si>
  <si>
    <t>0207410100</t>
  </si>
  <si>
    <t>CARNES DE GALOS,FRANGOS,GALINHAS,EM PEDACOS,CONGELADAS</t>
  </si>
  <si>
    <t>0801200300</t>
  </si>
  <si>
    <t>CASTANHA-DO-PARA (CASTANHA-DO-BRASIL),SECA,S/CASCA</t>
  </si>
  <si>
    <t>GUARANA EM GRAO,DESIDRATADO</t>
  </si>
  <si>
    <t>QQ.OUT.GUARANA FRESCO/SECO,EXC.DESIDRATADO</t>
  </si>
  <si>
    <t>PALMITOS PREPARADOS/CONSERVADOS DE OUT.MODO</t>
  </si>
  <si>
    <t>GUARANA SOLUVEL</t>
  </si>
  <si>
    <t>COURO/PELE BOVINO,INT/MEIO,CURT.CROMO,UMIDO,FLOR INTEGR</t>
  </si>
  <si>
    <t>COURO/PELE BOVINO,OUT.FORMA,CURT.CROMO,UMIDO,FLOR INTEG</t>
  </si>
  <si>
    <t>MADEIRA DE AGUANO/MOGNO,SERRADA/FENDIDA LONGITUD.E&gt;6MM</t>
  </si>
  <si>
    <t>MADEIRA DE AGUANO/MOGNO,APLAINADA/POLIDA/UNIDA,ESP&gt;6MM</t>
  </si>
  <si>
    <t>MADEIRA DE CEDRO,SERRADA LONGIT/CORT.EM FLS.ESPESS&gt;6MM</t>
  </si>
  <si>
    <t>MADEIRA DE SUCUPIRA,SERRADA LONGIT/CORT.EM FLS.ESP&gt;6MM</t>
  </si>
  <si>
    <t>MADEIRA DE ANDIROBA,SERRADA LONGIT/CORT.EM FLS.ESP&gt;6MM</t>
  </si>
  <si>
    <t>MADEIRA DE JATOBA,SERRADA LONGIT/CORTADA EM FLS.ESP&gt;6MM</t>
  </si>
  <si>
    <t>QQ.OUT.MADEIRA SERRADA LONGIT/CORTADA EM FLS.ESP&gt;6MM</t>
  </si>
  <si>
    <t>Amapá</t>
  </si>
  <si>
    <t>OUTS.OLEOS DE DENDE,REFINADOS</t>
  </si>
  <si>
    <t>PALMITOS PREPARADOS/CONSERVADOS,EM VINAGRE/AC.ACETICO</t>
  </si>
  <si>
    <t>QQ.OUT.MINERIO DE MANGANES,N/AGLOMERADO,E CONCENTRADOS</t>
  </si>
  <si>
    <t>CROMITA - MINERIO DE CROMO</t>
  </si>
  <si>
    <t>COLUMBITA (NIOBITA) - MINERIO DE NIOBIO</t>
  </si>
  <si>
    <t>QQ.OUT.MINERIO DE NIOBIO/TANTALO E SEUS CONCENTRADOS</t>
  </si>
  <si>
    <t>OUTS.ESCORIAS E CINZAS,INCL.CINZAS DE ALGAS</t>
  </si>
  <si>
    <t>MADEIRA DE CONIFERA,EM OUTS.FORMAS</t>
  </si>
  <si>
    <t>MADEIRA DE CEDRORANA,SERRADA LONGIT/CORT.EM FLS.ESP&gt;6MM</t>
  </si>
  <si>
    <t>MADEIRA DE TATAJUBA,SERRADA LONGIT/CORT.EM FLS.ESP&gt;6MM</t>
  </si>
  <si>
    <t>MADEIRA DE VIROLA,EM FLS.P/COMPENSADO/ETC.ESPESS&lt;=6MM</t>
  </si>
  <si>
    <t>OUTS.MADEIRAS COMPENSADAS,FACE MADEIRA TROPICAL,E&lt;=6MM</t>
  </si>
  <si>
    <t>OUTS.MADEIRAS COMPENSADAS,FACE MADEIRA N/CONIF.E&lt;=6MM</t>
  </si>
  <si>
    <t>OUTS.MADEIRAS FOLHEADAS,N/CONIF.C/PAINEL DE PARTICULAS</t>
  </si>
  <si>
    <t>OUTS.MADEIRAS FOLHEADAS,N/CONIFERAS</t>
  </si>
  <si>
    <t>OURO EM BARRAS/FIOS/ETC.SECAO MACICA,P/USO N/MONETARIO</t>
  </si>
  <si>
    <t>LIGAS DE FERRO-MANGANES,PESO&gt;2% DE CARBONO</t>
  </si>
  <si>
    <t>Amazonas</t>
  </si>
  <si>
    <t>0000700000</t>
  </si>
  <si>
    <t>DOACOES</t>
  </si>
  <si>
    <t>0000710030</t>
  </si>
  <si>
    <t>JOALHERIA DE OURO DO CAPITULO 71 DA NBM-SH</t>
  </si>
  <si>
    <t>0000800100</t>
  </si>
  <si>
    <t>CONSUMO DE BORDO - COMBUSTIVEIS E LUBRIF.P/EMBARCACOES</t>
  </si>
  <si>
    <t>0000900000</t>
  </si>
  <si>
    <t>OUTRAS EXPORTACOES SEM COBERTURA CAMBIAL,SEM RETORNO</t>
  </si>
  <si>
    <t>0301100000</t>
  </si>
  <si>
    <t>PEIXES VIVOS ORNAMENTAIS</t>
  </si>
  <si>
    <t>0304200600</t>
  </si>
  <si>
    <t>FILES DE PIRAMUTABA,CONGELADOS</t>
  </si>
  <si>
    <t>0304209900</t>
  </si>
  <si>
    <t>OUTS.FILES DE PEIXES,CONGELADOS</t>
  </si>
  <si>
    <t>0511910199</t>
  </si>
  <si>
    <t>QQ.OUT.PROD.DE PEIXE,IMPROPRIO P/ALIMENTACAO HUMANA</t>
  </si>
  <si>
    <t>0801200200</t>
  </si>
  <si>
    <t>CASTANHA-DO-PARA (CASTANHA-DO-BRASIL),DESIDRAT.C/CASCA</t>
  </si>
  <si>
    <t>0801209900</t>
  </si>
  <si>
    <t>CASTANHA-DO-PARA (CASTANHA-DO-BRASIL),EM OUTRAS FORMAS</t>
  </si>
  <si>
    <t>0812909900</t>
  </si>
  <si>
    <t>OUTS.FRUTAS CONSERVADAS DE OUTRO MODO,EXC.EM POLPAS</t>
  </si>
  <si>
    <t>0904110100</t>
  </si>
  <si>
    <t>PIMENTA PRETA,NAO TRITURADA NEM EM PO</t>
  </si>
  <si>
    <t>0904110101</t>
  </si>
  <si>
    <t>PIMENTA PRETA,"ASTA",N/TRITURADA NEM EM PO</t>
  </si>
  <si>
    <t>0904110199</t>
  </si>
  <si>
    <t>QQ.OUT.PIMENTA PRETA,NAO TRITURADA,NEM EM PO</t>
  </si>
  <si>
    <t>CUMARU/FAVA-TONCA,FRESCA/SECA/MESMO CORTADA/TRITURADA/</t>
  </si>
  <si>
    <t>OUTS.PLANTAS/PARTES,P/PERFUMARIA/MEDICINA/ETC.</t>
  </si>
  <si>
    <t>BALSAMO-DE-COPAIBA</t>
  </si>
  <si>
    <t>PIACABA P/FABRICACAO DE VASSOURAS/ESCOVAS</t>
  </si>
  <si>
    <t>OUTS.MATERIAS VEGETAIS,P/TINTURARIA/CURTIMENTA</t>
  </si>
  <si>
    <t>CACAU INTEIRO OU PARTIDO,EM BRUTO</t>
  </si>
  <si>
    <t>XAROPES AROMATIZADOS/ADICIONADOS DE CORANTES</t>
  </si>
  <si>
    <t>AGUA MINERAL NATURAL</t>
  </si>
  <si>
    <t>FARELO DE SOJA,DA EXTRACAO DO OLEO</t>
  </si>
  <si>
    <t>AREIA SILICIOSA E AREIA QUARTZOSA</t>
  </si>
  <si>
    <t>OUTS.ARGILAS CAULINICAS,MESMO CALCINADAS</t>
  </si>
  <si>
    <t>ZIRCONITA - MINERIO DE ZIRCONIO</t>
  </si>
  <si>
    <t>SILICATO DE METAIS ALCALINOS COMERCIAIS</t>
  </si>
  <si>
    <t>NITRATO DE PRATA</t>
  </si>
  <si>
    <t>AUROCIANETO DE POTASSIO</t>
  </si>
  <si>
    <t>CONES DE GUTA-PERCHA</t>
  </si>
  <si>
    <t>CONES DE OUTRAS MATERIAS</t>
  </si>
  <si>
    <t>QQ.OUT.MATERIA CORANTE,DE ORIGEM VEGETAL</t>
  </si>
  <si>
    <t>OLEO ESSENCIAL DE PAU-ROSA</t>
  </si>
  <si>
    <t>OUTS.OLEOS ESSENCIAIS</t>
  </si>
  <si>
    <t>PERFUMES (EXTRATOS)</t>
  </si>
  <si>
    <t>BATOM E BRILHO PARA OS LABIOS</t>
  </si>
  <si>
    <t>SOMBRA/DELINEADOR/LAPIS P/SOBRANCELHAS,E RIMEL</t>
  </si>
  <si>
    <t>CREME DE BELEZA,CREMES C/GELEIA REAL E LOCOES TONICAS</t>
  </si>
  <si>
    <t>PREPARADOS BRONZEADORES</t>
  </si>
  <si>
    <t>RUGE,MESMO CREMOSO OU LIQUIDO</t>
  </si>
  <si>
    <t>OUTS.PRODS.DE BELEZA/DE MAQUILAGEM/PREPARADOS/ETC.</t>
  </si>
  <si>
    <t>OUTS.XAMPUS</t>
  </si>
  <si>
    <t>CREME RINSE</t>
  </si>
  <si>
    <t>OUTS.PREPARS.CAPILARES</t>
  </si>
  <si>
    <t>DENTIFRICIOS</t>
  </si>
  <si>
    <t>CREME PARA BARBEAR,CONTENDO OU NAO SABAO</t>
  </si>
  <si>
    <t>DESODORANTE CORPORAL/ANTIPERSPIRANTE,LIQUIDO</t>
  </si>
  <si>
    <t>OUTS.DESODORANTES CORPORAL/ANTIPERSPIRANTE</t>
  </si>
  <si>
    <t>QQ.OUT.FALSO TECIDO,IMPREGNADO/REVESTIDO,C/PERFUME/ETC.</t>
  </si>
  <si>
    <t>OUTS.PRODS.DE PERFUMARIA/TOUCADOR PREPARADOS</t>
  </si>
  <si>
    <t>OUTS.SABOES/PRODS/PREPARS.DE TOUCADOR,EM BARRAS/PAES/</t>
  </si>
  <si>
    <t>QQ.OUT.SABAO/PRODUTOS/PREPARACOES,EM BARRAS/PEDACOS/ETC</t>
  </si>
  <si>
    <t>OUTS.PREPARS.LUBRIF.S/OLEO DE PETROLEO/MINER.BETUMINOSO</t>
  </si>
  <si>
    <t>FILME P/FOTO POLICROM.L=35MM,ROLO&lt;=30M,EXC.P/DIAPOSITIV</t>
  </si>
  <si>
    <t>QQ.OUT.PRODUTO RESIDUAL DA INDUSTRIA QUIMICA/CONEXA</t>
  </si>
  <si>
    <t>POLIACETAIS,SEM CARGA,EM POS/GRANULOS/BLOCOS/SEMELHS.</t>
  </si>
  <si>
    <t>POLICARBONATOS EM OUTS.FORMAS PRIMARIAS</t>
  </si>
  <si>
    <t>ACETATO DE CELULOSE,N/PLASTIFICADO,C/ADICAO DE CARGA/</t>
  </si>
  <si>
    <t>OUTS.TUBOS PLASTICOS S/REFORCO DE OUTS.MATERIAS,S/ACESS</t>
  </si>
  <si>
    <t>CONEXOES (ACESSORIOS) PARA TUBOS,DE PLASTICO</t>
  </si>
  <si>
    <t>REVESTIM.P/PAVIMENTO/PAREDE/ETC.DE OUTS.PLASTICOS</t>
  </si>
  <si>
    <t>OUTS.CHAPAS/FOLHAS/TIRAS/ETC.DE PLASTICO,AUTO-ADESIVAS</t>
  </si>
  <si>
    <t>QQ.OUT.CHAPA/FOLHA/ETC.DE OUT.POLIPROPILENO,N/ALVEOLAR</t>
  </si>
  <si>
    <t>CHAPAS/FLS/ETC.DE OUTS.POLIMEROS PROPILENO,N/ALVEOLARES</t>
  </si>
  <si>
    <t>CHAPAS/FLS/ETC.DE POLIESTERES CARBONADOS,N/ALVEOLARES</t>
  </si>
  <si>
    <t>CAIXAS/CAIXOTES/ENGRADADOS/SEMELHANTES,DE PLASTICO</t>
  </si>
  <si>
    <t>BOLSAS E CARTUCHOS,DE OUTS.PLASTICOS</t>
  </si>
  <si>
    <t>BOBINAS/SUPORTES SEMELHS.DE PLASTICO,P/FILMES/FITAS/ETC</t>
  </si>
  <si>
    <t>OUTS.BOBINAS/CARRETEIS/SUPORTES SEMELHS.DE PLASTICO</t>
  </si>
  <si>
    <t>QQ.OUT.ARTEFATO DE PLASTICO,P/TRANSPORTE/EMBALAGEM</t>
  </si>
  <si>
    <t>ARTEFS.P/HIGIENE/TOUCADOR,DE PLASTICO</t>
  </si>
  <si>
    <t>"VIDRO" DE PLASTICO,PARA RELOGIOS</t>
  </si>
  <si>
    <t>OUTS.OBRAS DE PLASTICO</t>
  </si>
  <si>
    <t>JUNTAS/GAXETAS/ETC.DE BORRACHA VULCANIZADA,P/OUTS.USOS</t>
  </si>
  <si>
    <t>OUTS.OBRAS DE BORRACHA VULCANIZADA N/ENDURECIDA</t>
  </si>
  <si>
    <t>PELES INTEIRAS,DE BOVINO,SALGADA/SECA,PESO&lt;=14KG</t>
  </si>
  <si>
    <t>PELES DE OUTS.ANIMAIS,EM BRUTO</t>
  </si>
  <si>
    <t>COURO/PELE BOVINO,INTEIRO,CURT.CROMO,FLOR LIXADA,C/ACAB</t>
  </si>
  <si>
    <t>QQ.OUT.COURO/PELE DE BOVINO,INTEIRO,CURTIDO,C/ACABAM.</t>
  </si>
  <si>
    <t>MALAS/MALETAS/ETC.C/SUPERF.EXTER.DE PLASTICOS</t>
  </si>
  <si>
    <t>OUTS.MALAS/MALETAS/ETC.DE MADEIRA</t>
  </si>
  <si>
    <t>QQ.OUT.MALA/MALETA/ETC.DE OUTS.MATERIAS</t>
  </si>
  <si>
    <t>MADEIRA DE DARK RED MERANTI/ETC.SERRADA LONGIT.ESP&gt;6MM</t>
  </si>
  <si>
    <t>MADEIRA DE JACARANDA,SERRADA LONGIT/CORT.EM FLS.ESP&gt;6MM</t>
  </si>
  <si>
    <t>MADEIRA DE VIROLA,SERRADA LONGIT/CORT.EM FLS.ESPESS&gt;6MM</t>
  </si>
  <si>
    <t>MADEIRA DE ANGELIM VERMELHO,SERRADA LONGIT.EM FLS.E&gt;6MM</t>
  </si>
  <si>
    <t>QQ.OUT.MADEIRA APLAINADA/POLIDA/UNIDA,ESPESSURA&gt;6MM</t>
  </si>
  <si>
    <t>MADEIRA DE CONIFERA,APLAINADA/POLIDA/UNIDA,ESPESS&lt;=6MM</t>
  </si>
  <si>
    <t>MADEIRA DE MUIRATINGA,EM FLS.P/COMPENSADO/ETC.ESP&lt;=6MM</t>
  </si>
  <si>
    <t>QQ.OUT.MADEIRA EM FLS.P/COMPENSADO/ETC.ESPESSURA&lt;=6MM</t>
  </si>
  <si>
    <t>MADEIRA DE ASSACU,SERRADA LONGIT/CORT.EM FLS.ESP&lt;=6MM</t>
  </si>
  <si>
    <t>MADEIRA DE QUARUBA,SERRADA LONGIT/CORT.EM FLS.ESP&lt;=6MM</t>
  </si>
  <si>
    <t>MADEIRA DE ANDIROBA,SERRADA LONGIT/CORT.EM FLS.ESP&lt;=6MM</t>
  </si>
  <si>
    <t>QQ.OUT.MADEIRA SERRADA LONGIT/CORTADA EM FLS.ESP&lt;=6MM</t>
  </si>
  <si>
    <t>MADEIRA N/CONIFERA,APLAINADA/POLIDA/UNIDA,ESPESS&lt;=6MM</t>
  </si>
  <si>
    <t>OUTS.MADEIRAS CONIFERAS,PERFILADAS</t>
  </si>
  <si>
    <t>OUTS.MADEIRAS N/CONIFERAS,PERFILADAS</t>
  </si>
  <si>
    <t>MADEIRA COMPENSADA,FACE OUTS.MADEIRAS,E&lt;=6MM,EM PERFIS</t>
  </si>
  <si>
    <t>OUTS.MADEIRAS COMPENSADAS,FACE DE OUTS.MADEIRAS,E&lt;=6MM</t>
  </si>
  <si>
    <t>OUTS.MADEIRAS ESTRATIFICADAS,N/CONIFERAS</t>
  </si>
  <si>
    <t>MADEIRA "DENSIFICADA",EM PRANCHAS/LAMINAS</t>
  </si>
  <si>
    <t>OUTS.OBRAS DE CESTARIA,DE MATERIAS VEGETAIS</t>
  </si>
  <si>
    <t>ENVELOPES,DE PAPEL/CARTAO,S/ESCRITA IMPRESSA</t>
  </si>
  <si>
    <t>CARTUCHO DE PAPEL/CARTAO/PASTA/MANTA DE FIBRA CELULOSE</t>
  </si>
  <si>
    <t>ETIQUETA DE PAPEL/CARTAO,IMPRESSA</t>
  </si>
  <si>
    <t>ETIQUETA DE PAPEL/CARTAO,N/IMPRESSA</t>
  </si>
  <si>
    <t>OUTS.DECALCOMANIAS</t>
  </si>
  <si>
    <t>OUTS.CALCADOS DE MATERIA TEXTIL,C/SOLA DE OUT.MATERIA</t>
  </si>
  <si>
    <t>GAXETAS/JUNTAS E ARRUELAS,DE AMIANTO</t>
  </si>
  <si>
    <t>PASTILHAS DE AMIANTO,P/FREIO A DISCO,N/MONTADAS</t>
  </si>
  <si>
    <t>AMETISTA (QUARTZO) EM BRUTO/SERRADA/DESBASTADA</t>
  </si>
  <si>
    <t>ARTEFATOS P/JOALHERIA,DE OURO</t>
  </si>
  <si>
    <t>ACESSORIOS P/TUBOS,DE ACO,MOLDADOS</t>
  </si>
  <si>
    <t>OUTS.ACESSORIOS P/TUBO DE ACO INOXIDAVEL</t>
  </si>
  <si>
    <t>FLANGES P/TUBOS,DE FERRO FUNDIDO/FERRO/ACO</t>
  </si>
  <si>
    <t>OUTS.ACESSORIOS P/TUBOS DE FERRO FUNDIDO/FERRO/ACO</t>
  </si>
  <si>
    <t>PINOS DE FERRO FUNDIDO,FERRO OU ACO</t>
  </si>
  <si>
    <t>ESCAPULAS/PERCEVEJOS/ETC.DE FERRO FUNDIDO/FERRO/ACO</t>
  </si>
  <si>
    <t>PARAFUSOS/PINO,DE FERRO FUNDIDO/FERRO/ACO,P/OUTS.USOS</t>
  </si>
  <si>
    <t>PORCAS DE FERRO FUNDIDO,FERRO OU ACO</t>
  </si>
  <si>
    <t>ARRUELAS DE PRESSAO/SEGURANCA,DE FERRO FUNDIDO/FERRO/</t>
  </si>
  <si>
    <t>OUTS.ARRUELAS,DE FERRO FUNDIDO/FERRO/ACO,EXC.PRESSAO/</t>
  </si>
  <si>
    <t>CHAVETAS/CAVILHAS/CONTRAPINOS,DE FERRO FUNDIDO/FERRO/</t>
  </si>
  <si>
    <t>OUTS.ARTEFATOS,N/ROSCADOS,DE FERRO FUNDIDO/FERRO/ACO</t>
  </si>
  <si>
    <t>MOLAS DE FOLHAS E SUAS FOLHAS,DE FERRO/ACO</t>
  </si>
  <si>
    <t>MOLAS DE FERRO OU ACO,EM ESPIRAL</t>
  </si>
  <si>
    <t>OUTS.MOLAS/FOLHAS DE MOLAS,DE FERRO OU ACO</t>
  </si>
  <si>
    <t>QQ.OUT.OBRA DE FERRO OU ACO</t>
  </si>
  <si>
    <t>QQ.OUT.RESERVATORIO/RECIPIENTE,DE ALUMINIO,CAP&lt;=300L</t>
  </si>
  <si>
    <t>ESTANHO NAO LIGADO,EM FORMA BRUTA</t>
  </si>
  <si>
    <t>OUTS.FERRAMENTAS P/PERF.C/PARTE OPER.DE OUT.MATERIA</t>
  </si>
  <si>
    <t>OUTS.FACAS/LAMINA,CORTANTE,P/MAQS/APARS.MECANICOS</t>
  </si>
  <si>
    <t>APARS.DE BARBEAR,N/ELETRICOS</t>
  </si>
  <si>
    <t>LAMINAS DE BARBEAR,DE SEGURANCA</t>
  </si>
  <si>
    <t>OUTS.PARTES DE NAVALHAS/APARELHOS DE BARBEAR</t>
  </si>
  <si>
    <t>CADEADOS DE METAL COMUM</t>
  </si>
  <si>
    <t>DOBRADICAS DE METAL COMUM</t>
  </si>
  <si>
    <t>QQ.OUT.MOTOR EXPLOSAO,MONOCIL.CIL&lt;=250CM3,P/AUTOMOVEL</t>
  </si>
  <si>
    <t>BLOCOS/CILINDROS/CABECOTES/ETC.P/MOTOR DE EXPLOSAO</t>
  </si>
  <si>
    <t>OUTS.PARTES DE MOTOR DE EXPLOSAO</t>
  </si>
  <si>
    <t>OUTS.PARTES DE MOTOR A DIESEL/SEMIDIESEL</t>
  </si>
  <si>
    <t>BOMBAS P/DISTRIB.DE COMBUSTIVEL/LUBRIFICANTE,EM POSTOS/</t>
  </si>
  <si>
    <t>OUTS.BOMBAS P/LIQUIDOS</t>
  </si>
  <si>
    <t>OUTS.MAQUINAS/APARELHOS,P/EMPACOTAR/ETC.MERCADORIAS</t>
  </si>
  <si>
    <t>OUTS.MAQUINAS/APARELHOS,DE IMPRESSAO</t>
  </si>
  <si>
    <t>LANCADEIRA ROTATIVA P/MAQS.DE COSTURA,EXC.USO DOMESTICO</t>
  </si>
  <si>
    <t>QQ.OUT.PARTE DE MAQS.DE COSTURA,EXC.USO DOMESTICO</t>
  </si>
  <si>
    <t>PARTES/ACESS.DE MAQUINAS,P/TRABALHAR VIDRO A FRIO</t>
  </si>
  <si>
    <t>OUTS.FERRAMENTAS PNEUMATICAS,ROTATIVAS,DE USO MANUAL</t>
  </si>
  <si>
    <t>UNIDADE DIGITAL DE PROCESSAM.C/MICRO-PROCESSADOR</t>
  </si>
  <si>
    <t>TECLADO P/MAQS.AUTOMATICAS,P/PROCESSAMENTO DE DADOS</t>
  </si>
  <si>
    <t>OUTS.UNIDADES E/S,P/MAQS.AUTOMATS.DE PROCESSAM.DE DADOS</t>
  </si>
  <si>
    <t>GRAMPEADORES (MAQUINAS)</t>
  </si>
  <si>
    <t>PARTES/ACESS.DE MAQS.DE ESCREVER/DE TRATAM.DE TEXTOS</t>
  </si>
  <si>
    <t>GABINETE P/MAQUINAS AUTOMATICAS,DE PROCESSAM.DE DADOS</t>
  </si>
  <si>
    <t>VISORES P/MAQUINAS AUTOMATICAS DE PROCESSAM.DE DADOS</t>
  </si>
  <si>
    <t>OUTS.PARTES/ACESS.P/MAQS.AUTOMATS.DE PROCESSM.DE DADOS</t>
  </si>
  <si>
    <t>PARTES DE APARS.P/TRABALHAR/FABR.PRODS.DE BORRACHA/ETC.</t>
  </si>
  <si>
    <t>MISTURADORES DE POS/PASTAS/LIQUIDOS/ETC.MECANICOS</t>
  </si>
  <si>
    <t>OUTS.MAQS/APARS.P/MISTURAR/AMASSAR/ESMAGAR/SEPARAR/ETC.</t>
  </si>
  <si>
    <t>PRENSAS S/APLICACAO ESPECIFICA</t>
  </si>
  <si>
    <t>PARTES DE MAQUINAS/APARELHOS,MECANICOS,C/FUNCAO PROPRIA</t>
  </si>
  <si>
    <t>MOLDES PARA VIDROS</t>
  </si>
  <si>
    <t>MOLDES DE BORRRACHA/PLASTICO,P/MOLDAGEM POR INJECAO/ETC</t>
  </si>
  <si>
    <t>OUTS.MOLDES P/BORRACHA/PLASTICO,P/MOLDAGEM POR OUT.TIPO</t>
  </si>
  <si>
    <t>PARTES DE TORNEIRAS/VALVULAS/DISPOSITIVOS,P/CANALIZACAO</t>
  </si>
  <si>
    <t>ROLAMENTOS DE ESFERAS</t>
  </si>
  <si>
    <t>ROLAMENTOS DE ROLETES CILINDRICOS,EXC.P/AERONAUTICA</t>
  </si>
  <si>
    <t>MANIVELAS</t>
  </si>
  <si>
    <t>OUTS.ARVORES (VEIOS) DE TRANSMISSAO</t>
  </si>
  <si>
    <t>BRONZES DE METAL ANTIFRICCAO/METAL PATENTE/OUTRO</t>
  </si>
  <si>
    <t>ENGRENAGENS E RODAS DE FRICCAO,DE FERRO/ACO</t>
  </si>
  <si>
    <t>VOLANTES E POLIAS,INCL.AS POLIAS P/CADERNAIS</t>
  </si>
  <si>
    <t>PARTES DE ARVORES DE TRANSMISSAO/MANIVELAS/MANCAIS/ETC.</t>
  </si>
  <si>
    <t>QQ.OUT.MOTOR ELETRICO,DE CORRENTE CONTINUA,POT&lt;=37.5W</t>
  </si>
  <si>
    <t>MOTOR DE CORR.ALTERN.TRIFASE,ROTOR GAIOLA,37W&lt;P&lt;=750W</t>
  </si>
  <si>
    <t>PARTES DE GERADORES/GRUPOS ELETROGENEOS/CONVERSORES/ETC</t>
  </si>
  <si>
    <t>QQ.OUT.TRANSFORMADOR ELETR.P/APARS.BAIXA FREQ.P&lt;=1KVA</t>
  </si>
  <si>
    <t>ACUMULADOR ELETRICO,DE CHUMBO,P&lt;=1000KG</t>
  </si>
  <si>
    <t>MAQUINAS/APARS.DE BARBEAR,C/MOTOR ELETRICO INCORPORADO</t>
  </si>
  <si>
    <t>OUTS.APARELHOS TELEFONICOS</t>
  </si>
  <si>
    <t>QQ.OUT.PARTE DE APARELHOS DE TELEFONIA</t>
  </si>
  <si>
    <t>ALTO-FALANTE MULTIPLO,MONTADO NA MESMA CAIXA ACUSTICA</t>
  </si>
  <si>
    <t>FITA MAGNETICA,L&lt;=4MM,P/GRAVACAO SOM/ETC.N/GRAVADA</t>
  </si>
  <si>
    <t>FITA MAGNETICA,L&gt;6.5MM,P/IMAGEM/SOM,N/GRAV.EM CASSETE/</t>
  </si>
  <si>
    <t>DISCOS FONOGRAFICOS,GRAVADOS S/MATERIA DIDATICA</t>
  </si>
  <si>
    <t>FITA MAGNETICA,L&lt;=4MM,GRAVADA,S/MATER.DIDATICA,CASSETE/</t>
  </si>
  <si>
    <t>FITA MAGNETICA,L&gt;6.5MM,GRAVADA,P/VIDEO TAPE</t>
  </si>
  <si>
    <t>FITA MAGNETICA,L&gt;6.5MM,GRAVADA,P/OUTS.APARELHOS</t>
  </si>
  <si>
    <t>DISCOS GRAVADOS DIGITALM.P/LEITURA OPTICA RAIO "LASER"</t>
  </si>
  <si>
    <t>APARS.DE RADIO C/TOCA-FITAS GRAV.TOCA-DISCO,C/S FONTE</t>
  </si>
  <si>
    <t>MONITORES DE VIDEO,A CORES</t>
  </si>
  <si>
    <t>APARS.RECEPT.DE TELEVISAO A CORES,EXC.MONITOR DE VIDEO</t>
  </si>
  <si>
    <t>QQ.OUT.FILTRO SELETIVO,P/OUTS.APARS.DE RADIOCOMUNICACAO</t>
  </si>
  <si>
    <t>OUTS.PARTES DE APARS.TRANSMISSORES/RECEPT.DE RADIO/TV/</t>
  </si>
  <si>
    <t>OUTS.APARS.DE SINALIZACAO/SEGURANCA,P/VIA AEREA/ETC.</t>
  </si>
  <si>
    <t>OUTS.APARS.DE ALARME,ELETR.P/PROTECAO C/ROUBO/INCENDIO</t>
  </si>
  <si>
    <t>PARTES DE APARS.DE SINALIZACAO ACUSTICA/VISUAL,ELETRS.</t>
  </si>
  <si>
    <t>CONDENSADOR FIXO,ELETROLITICO,DE ALUMINIO</t>
  </si>
  <si>
    <t>CONDENSADOR FIXO,C/DIELETRICO DE CERAMICA,CAMADA UNICA</t>
  </si>
  <si>
    <t>CONDENSADOR FIXO,C/DIELETRICO DE CERAMICA,CAMADA MULTIP</t>
  </si>
  <si>
    <t>TERMISTORES</t>
  </si>
  <si>
    <t>VARISTORES</t>
  </si>
  <si>
    <t>CIRCUITO IMPRESSO</t>
  </si>
  <si>
    <t>DISJUNTOR P/TENSAO&lt;=1KV,EXC.P/AERONAUTICA</t>
  </si>
  <si>
    <t>RELES P/OUTS.USOS,PARA TENSAO&lt;=60VOLTS</t>
  </si>
  <si>
    <t>QQ.OUT.CONECTOR,EXC.P/CABO CHATO MULTIPLO/AERONAUTICA</t>
  </si>
  <si>
    <t>OUTS.TOMADAS DE CORRENTE (MACHOS E FEMEAS)</t>
  </si>
  <si>
    <t>CONECTOR PARA PLACA DE CIRCUITO IMPRESSO</t>
  </si>
  <si>
    <t>OUTS.APARS.P/INTERRUPCAO/ETC.DE CIRCUITO ELETR.T&lt;=1KV</t>
  </si>
  <si>
    <t>OUTS.PARTES DE APARS.P/INTERRUPCAO/ETC.DE CIRCUITOS</t>
  </si>
  <si>
    <t>DIODOS NAO MONTADOS,EXC.EM PASTILHAS/LAMINAS</t>
  </si>
  <si>
    <t>PARTES DE CRISTAIS PIEZOELETRICOS MONTADOS</t>
  </si>
  <si>
    <t>CONDUTOR ELETRICO MUNIDO DE PECA DE CONEXAO,TENSAO&lt;=80V</t>
  </si>
  <si>
    <t>CONDUTOR ELETRICO,MUNIDO DE PECA DE CONEXAO,80V&lt;T&lt;=1KV</t>
  </si>
  <si>
    <t>PECAS ISOLANTES DE PLASTICO,P/MAQS/APARS/ETC.ELETRICOS</t>
  </si>
  <si>
    <t>MOTOCICLETAS C/MOTOR PISTAO ALTERN.50CM3&lt;CIL&lt;=125CM3</t>
  </si>
  <si>
    <t>MOTOCICLETAS C/MOTOR PISTAO ALTERN.125CM3&lt;CIL&lt;=250CM3</t>
  </si>
  <si>
    <t>MOTOCICLETAS C/MOTOR PISTAO ALTERN.250CM3&lt;CIL&lt;=500CM3</t>
  </si>
  <si>
    <t>BICICLETAS SEM CAMBIO (MARCHA)</t>
  </si>
  <si>
    <t>OUTS.PARTES/ACESS.P/MOTOCICLETAS/CICLOMOTORES</t>
  </si>
  <si>
    <t>REBOCADORES/BARCOS,P/EMPURRAR OUTS.EMBARCACOES</t>
  </si>
  <si>
    <t>LENTE DE VIDRO,P/OCULOS BIFOCAL/TRIFOCAL,N/ACABADA</t>
  </si>
  <si>
    <t>LENTE DE VIDRO,P/OCULOS BIFOCAL/TRIFOCAL,ACABADA</t>
  </si>
  <si>
    <t>LENTE DE VIDRO,P/OUTS.OCULOS</t>
  </si>
  <si>
    <t>LENTE DE OUT.MATERIA,P/OUTS.OCULOS</t>
  </si>
  <si>
    <t>APARS.FOTOGRAFICOS,P/REGISTRO DOCUMENTO EM MICROFILME/</t>
  </si>
  <si>
    <t>APARS.DE FOTOCOPIA,ELETROSTAT.DE REPROD.PROC.INDIRETO</t>
  </si>
  <si>
    <t>PARTES/ACESS.DE APARS.DE FOTOCOPIA/TERMOCOPIA</t>
  </si>
  <si>
    <t>QQ.OUT.INSTRUMENTO/APARELHO DE ODONTOLOGIA</t>
  </si>
  <si>
    <t>VISCOSIMETROS</t>
  </si>
  <si>
    <t>OUTS.INSTRUMS/APARS.DE MEDIDA/CONTROLE DE TENSAO/ETC.</t>
  </si>
  <si>
    <t>BANCO DE ENSAIO,EXCETO PARA MOTORES</t>
  </si>
  <si>
    <t>TERMOSTATO AUTOMATICO,DE IMERSAO (INVAR)</t>
  </si>
  <si>
    <t>PARTES/ACESS.DE OUTS.APARS/INSTRUMS.DE OPTICA/MEDIDA/</t>
  </si>
  <si>
    <t>QQ.OUT.RELOG.PULSO,PILHA/ETC.MOSTR.MEC.CX.MET.FLHD.PREC</t>
  </si>
  <si>
    <t>QQ.OUT.RELOG.PULSO,PILHA/ETC.MOSTR.OPTOELET.CX.MET.PREC</t>
  </si>
  <si>
    <t>RELOGIO PULSO,PILHA/ACUMUL.MOSTR.MEC.CX.METAL COMUM</t>
  </si>
  <si>
    <t>RELOGIO PULSO,PILHA/ACUM.MOSTR.MEC.CX.PLASTICO,S/VIDRO</t>
  </si>
  <si>
    <t>RELOGIO PULSO,PILHA/ACUM.MOSTR.OPTOELETR.CX.METAL COMUM</t>
  </si>
  <si>
    <t>OUTS.RELOGIO BOLSO,CX.METAL COMUM,EXC.PILHA/ACUMUL.</t>
  </si>
  <si>
    <t>DESPERTADOR,PILHA/ACUMUL/ELETR.MAQUIN.MEDIO/GRANDE VOL.</t>
  </si>
  <si>
    <t>PENDULAS/RELOGIO DE PAREDE,DE PILHA/ACUMULADOR/ELETRICO</t>
  </si>
  <si>
    <t>MAQUINISMO COMPLETO,PEQ.VOL.N/MONTADO,P/RELOGIO PULSO/</t>
  </si>
  <si>
    <t>CAIXAS DE OUT.APAR.RELOJOARIA,DE OUT.MATERIA</t>
  </si>
  <si>
    <t>TAMPAS P/CAIXAS DE OUTS.APARS.DE RELOJOARIA</t>
  </si>
  <si>
    <t>OUTS.PARTES DE CAIXAS DE OUTS.APARS.RELOJOARIA</t>
  </si>
  <si>
    <t>PULSEIRAS DE METAL COMUM,P/RELOGIOS</t>
  </si>
  <si>
    <t>PULSEIRAS DE PLASTICO,P/RELOGIOS</t>
  </si>
  <si>
    <t>PONTEIROS DE APARS.DE RELOJOARIA</t>
  </si>
  <si>
    <t>RODAS DE APARELHOS DE RELOJOARIA</t>
  </si>
  <si>
    <t>OUTS.PARTES/ACESS.P/APARS.DE RELOJOARIA</t>
  </si>
  <si>
    <t>BONECOS DE FIGURA HUMANA,C/MECANISMO DE CORDA/ELETRICO</t>
  </si>
  <si>
    <t>OUTS.CONJUNTOS E BRINQUEDOS,PARA MONTAGEM</t>
  </si>
  <si>
    <t>CONJUNTO P/RECREACAO,C/CARATER EDUCATIVO</t>
  </si>
  <si>
    <t>OUTS.BRINQUEDOS EM SORTIDOS/PANOPLIAS</t>
  </si>
  <si>
    <t>OUTS.BRINQUEDOS</t>
  </si>
  <si>
    <t>JOGOS DE VIDEO,UTILIZADOS C/APAR.RECEPTOR DE TELEVISAO</t>
  </si>
  <si>
    <t>CARTUCHO C/CIRCUITO ELETRONICO,P/JOGOS DE VIDEO</t>
  </si>
  <si>
    <t>CARTAS DE JOGAR</t>
  </si>
  <si>
    <t>CANETA ESFEROGRAFICA SEM METAL PRECIOSO</t>
  </si>
  <si>
    <t>FITA TINTADA,EM CARTUCHO,P/MAQ.DE ESCREVER</t>
  </si>
  <si>
    <t>ISQUEIRO DE BOLSO,A GAS,N/RECARREGAVEL,DE PLASTICO</t>
  </si>
  <si>
    <t>Maranhão</t>
  </si>
  <si>
    <t>0000809800</t>
  </si>
  <si>
    <t>CONSUMO DE BORDO - QQ.OUTRA MERCADORIA PARA EMBARCACOES</t>
  </si>
  <si>
    <t>0000809900</t>
  </si>
  <si>
    <t>CONSUMO DE BORDO - QQ.OUTRA MERCADORIA PARA AERONAVES</t>
  </si>
  <si>
    <t>0306130000</t>
  </si>
  <si>
    <t>CAMAROES CONGELADOS</t>
  </si>
  <si>
    <t>0511999900</t>
  </si>
  <si>
    <t>OUTS.PROD.DE ORIGEM ANIMAL,IMPROPR.P/ALIMENTACAO HUMANA</t>
  </si>
  <si>
    <t>0714900100</t>
  </si>
  <si>
    <t>INHAMES FRESCOS OU SECOS</t>
  </si>
  <si>
    <t>SOJA,MESMO TRITURADA</t>
  </si>
  <si>
    <t>OLEO DE BABACU,EM BRUTO</t>
  </si>
  <si>
    <t>OLEO DE BABACU,REFINADO</t>
  </si>
  <si>
    <t>HEMATITA FINO - MINERIO DE FERRO N/AGLOMERADO</t>
  </si>
  <si>
    <t>OXIDO DE ALUMINIO,EXC.O CORINDO ARTIFICIAL</t>
  </si>
  <si>
    <t>HIDROXIDO DE ALUMINIO</t>
  </si>
  <si>
    <t>HEXAFLUORALUMINATO DE SODIO (CRIOLITA SINTETICA)</t>
  </si>
  <si>
    <t>OUTS.TIOCOMPOSTOS ORGANICOS</t>
  </si>
  <si>
    <t>RUTOSIDIO (RUTINA)</t>
  </si>
  <si>
    <t>DERIVADO DO RUTOSIDIO (RUTINA)</t>
  </si>
  <si>
    <t>QQ.OUT.ENZIMA E SEUS CONCENTRADOS</t>
  </si>
  <si>
    <t>CARVOES ATIVADOS</t>
  </si>
  <si>
    <t>COURO/PELE DE BOVINO,INTEIRO,CURTIDO AO CROMO,UMIDO</t>
  </si>
  <si>
    <t>COURO/PELE BOVINO,INTEIRO,CURT.CROMO,FLOR INTEGR.S/ACAB</t>
  </si>
  <si>
    <t>CARVOES VEGETAIS,MESMO AGLOMERADOS</t>
  </si>
  <si>
    <t>QQ.OUT.MADEIRA FENDIDA LONGITUDINALMENTE,ESPESSURA&gt;6MM</t>
  </si>
  <si>
    <t>MADEIRA DE IPE,SERRADA LONGIT/CORTADA EM FLS.ESPESS&gt;6MM</t>
  </si>
  <si>
    <t>MADEIRA DE CEREJEIRA,SERRADA LONGIT/CORT.EM FLS.ESP&gt;6MM</t>
  </si>
  <si>
    <t>MADEIRA DE JATOBA,APLAINADA/POLIDA/UNIDA,ESPESS&gt;6MM</t>
  </si>
  <si>
    <t>QQ.OUT.MADEIRA CONIFERA EM FLS.P/COMPENSADOS,ESP&lt;=6MM</t>
  </si>
  <si>
    <t>MADEIRA TROPICAL,APLAINADA/POLIDA/UNIDA,ESPESS&lt;=6MM</t>
  </si>
  <si>
    <t>MADEIRA DE CEDRO,SERRADA LONGIT/CORTADA EM FLS.ESP&lt;=6MM</t>
  </si>
  <si>
    <t>MADEIRA N/CONIFERA,EM TACOS/FRISOS,P/SOALHOS</t>
  </si>
  <si>
    <t>MADEIRA COMPENSADA,FACE MADEIRA N/CONIF.E&lt;=6MM,PERFIS</t>
  </si>
  <si>
    <t>PORTA/CAIXILHOS/ALIZARES/SOLEIRAS,DE MADEIRA</t>
  </si>
  <si>
    <t>PAINEIS MADEIRA,PARA SOALHOS</t>
  </si>
  <si>
    <t>PAPEL/CARTAO,C/AS CAMADAS BRANQ.N/REVEST.EM ROLO/FOLHAS</t>
  </si>
  <si>
    <t>PAPEL/CARTAO,C/1CAMADA EXTER.BRANQ.N/REVEST.EM ROLO/FLS</t>
  </si>
  <si>
    <t>OUTS.PAPEIS/CARTOES,FIBRA&lt;=10%PROC.MEC.P&gt;150G/M2,REVEST</t>
  </si>
  <si>
    <t>FIO DE ALGODAO&gt;=85%,SIMPLES,FIBRA N/PENT.CRU,D&gt;=232.56</t>
  </si>
  <si>
    <t>OUTS.FIOS DE FIBRA DE POLIESTER,C/ALGODAO</t>
  </si>
  <si>
    <t>FERRO GUSA,N/LIGADO,PESO&lt;=0.5% DE FOSFORO</t>
  </si>
  <si>
    <t>ALUMINIO,NAO LIGADO,EM FORMA BRUTA</t>
  </si>
  <si>
    <t>LIGAS DE ALUMINIO,EM FORMA BRUTA</t>
  </si>
  <si>
    <t>QQ.OUT.FURADEIRA,UNIDADE C/CABECA DESLIZANTE</t>
  </si>
  <si>
    <t>CIRCUITO INTEGRADO HIBRIDO</t>
  </si>
  <si>
    <t>OUTS.MAQS/APARS.GERADORES DE SINAL,ELETRICOS</t>
  </si>
  <si>
    <t>CONSTRUCAO PRE-FABRICADA,DE MADEIRA</t>
  </si>
  <si>
    <t>QQ.OUT.CONSTRUCAO PRE-FABRICADA,DE MADEIRA</t>
  </si>
  <si>
    <t>CONSTRUCAO PRE-FABRICADA,DE OUTRAS MATERIAS</t>
  </si>
  <si>
    <t>Mato Grosso</t>
  </si>
  <si>
    <t>0201300000</t>
  </si>
  <si>
    <t>CARNES DE BOVINO,DESSOSSADAS,FRESCAS OU REFRIGERADAS</t>
  </si>
  <si>
    <t>0201300200</t>
  </si>
  <si>
    <t>QUARTO DE DIANTEIRO,DE BOVINO,DESOSSADO,FRESCO/REFRIGER</t>
  </si>
  <si>
    <t>0201300300</t>
  </si>
  <si>
    <t>QUARTO DE TRASEIRO,DE BOVINO,DESOSSADO,FRESCO OU REFRIG</t>
  </si>
  <si>
    <t>0201300401</t>
  </si>
  <si>
    <t>CORACAO DE ALCATRA,DE BOVINO,DESOSSADO,FRESCO OU REFRIG</t>
  </si>
  <si>
    <t>0201300403</t>
  </si>
  <si>
    <t>MAMINHA DE ALCATRA,DE BOVINO,DESOSSADA,FRESCA OU REFRIG</t>
  </si>
  <si>
    <t>0201300500</t>
  </si>
  <si>
    <t>CONTRAFILE DE BOVINO,DESOSSADO,FRESCO OU REFRIGERADO</t>
  </si>
  <si>
    <t>0201300700</t>
  </si>
  <si>
    <t>COXAO MOLE,DE BOVINO,DESOSSADO,FRESCO OU REFRIGERADO</t>
  </si>
  <si>
    <t>0201300800</t>
  </si>
  <si>
    <t>FILE MIGNON,DE BOVINO,DESOSSADO,FRESCO OU REFRIGERADO</t>
  </si>
  <si>
    <t>0201300900</t>
  </si>
  <si>
    <t>LAGARTO DE BOVINO,DESOSSADO,FRESCO OU REFRIGERADO</t>
  </si>
  <si>
    <t>0201301000</t>
  </si>
  <si>
    <t>PATINHO DE BOVINO,DESOSSADO,FRESCO OU REFRIGERADO</t>
  </si>
  <si>
    <t>0201309900</t>
  </si>
  <si>
    <t>OUTS.CARNES DE BOVINO,DESOSSADAS,FRESCAS OU REFRIGERAD.</t>
  </si>
  <si>
    <t>0202100000</t>
  </si>
  <si>
    <t>CARCACA/MEIA-CARCACA,DE BOVINO,NAO DESOSSADA,CONGELADA</t>
  </si>
  <si>
    <t>0202300000</t>
  </si>
  <si>
    <t>CARNE DE BOVINO,DESSOSSADA,CONGELADA</t>
  </si>
  <si>
    <t>0202300401</t>
  </si>
  <si>
    <t>CORACAO DE ALCATRA,DE BOVINO,DESOSSADO,CONGELADO</t>
  </si>
  <si>
    <t>0202300402</t>
  </si>
  <si>
    <t>PICANHA DE ALCATRA,DE BOVINO,DESOSSADA,CONGELADA</t>
  </si>
  <si>
    <t>0202300500</t>
  </si>
  <si>
    <t>CONTRAFILE DE BOVINO,DESOSSADO,CONGELADO</t>
  </si>
  <si>
    <t>0202300600</t>
  </si>
  <si>
    <t>COXAO DURO,DE BOVINO,DESOSSADO,CONGELADO</t>
  </si>
  <si>
    <t>0202300700</t>
  </si>
  <si>
    <t>COXAO MOLE,DE BOVINO,DESOSSADO,CONGELADO</t>
  </si>
  <si>
    <t>0202300800</t>
  </si>
  <si>
    <t>FILE MIGNON,DE BOVINO,DESOSSADO,CONGELADO</t>
  </si>
  <si>
    <t>0202300900</t>
  </si>
  <si>
    <t>LAGARTO DE BOVINO,DESOSSADO,CONGELADO</t>
  </si>
  <si>
    <t>0202301000</t>
  </si>
  <si>
    <t>PATINHO DE BOVINO,DESOSSADO,CONGELADO</t>
  </si>
  <si>
    <t>0202309900</t>
  </si>
  <si>
    <t>OUTS.CARNES DE BOVINO,DESOSSADAS,CONGELADAS</t>
  </si>
  <si>
    <t>0206109900</t>
  </si>
  <si>
    <t>OUTS.MIUDOS COMESTIVEIS,DE BOVINO,FRESCOS,REFRIGERADOS</t>
  </si>
  <si>
    <t>0206210000</t>
  </si>
  <si>
    <t>LINGUAS DE BOVINO,CONGELADAS</t>
  </si>
  <si>
    <t>0206290100</t>
  </si>
  <si>
    <t>CARNES DE CABECA DE BOVINO,CONGELADAS</t>
  </si>
  <si>
    <t>0206290400</t>
  </si>
  <si>
    <t>RIM DE BOVINO,CONGELADO</t>
  </si>
  <si>
    <t>0206299900</t>
  </si>
  <si>
    <t>OUTS.MIUDOS COMESTIVEIS DE BOVINO,CONGELADOS</t>
  </si>
  <si>
    <t>0503000102</t>
  </si>
  <si>
    <t>CRINAS SIMPLESMENTE LAVADAS/DESENGORDURADAS</t>
  </si>
  <si>
    <t>0504000400</t>
  </si>
  <si>
    <t>BUCHOS DE ANIMAIS,EXCETO DE PEIXES</t>
  </si>
  <si>
    <t>0506900100</t>
  </si>
  <si>
    <t>OSSOS E NUCLEOS CORNEOS,EM BRUTO</t>
  </si>
  <si>
    <t>0506900300</t>
  </si>
  <si>
    <t>OSSOS PARTIDOS OU TRITURADOS</t>
  </si>
  <si>
    <t>0506909900</t>
  </si>
  <si>
    <t>OUTS.OSSOS E NUCLEOS CORNEOS</t>
  </si>
  <si>
    <t>0507900103</t>
  </si>
  <si>
    <t>CHIFRES/GALHADAS/CASCOS/UNHAS/ETC.EM PO E DESPERDICIOS</t>
  </si>
  <si>
    <t>0510000101</t>
  </si>
  <si>
    <t>BILIS DE BOI,P/PREPAR.DE PRODS.FARMACEUTICOS</t>
  </si>
  <si>
    <t>0510000400</t>
  </si>
  <si>
    <t>CEREBRO DE ANIMAIS,P/PREPAR.DE PRODS.FARMACEUTICOS</t>
  </si>
  <si>
    <t>0510000500</t>
  </si>
  <si>
    <t>PULMOES DE ANIMAIS,P/PREPAR.DE PRODS.FARMACEUTICOS</t>
  </si>
  <si>
    <t>0510009900</t>
  </si>
  <si>
    <t>OUTS.SUBST.DE ORIG.ANIMAL,P/PREPAR.PRODS.FARMACEUTICOS</t>
  </si>
  <si>
    <t>IPECACUANHA FRESCA/SECA/MESMO CORTADA/TRITURADA/EM PO</t>
  </si>
  <si>
    <t>OLEO DE SOJA,EM BRUTO,MESMO DEGOMADO</t>
  </si>
  <si>
    <t>ENCHIDOS/PRODUTOS SEMELHANTES,DE CARNES/MIUDEZAS/SANGUE</t>
  </si>
  <si>
    <t>PREPAR.ALIMENTICIA COMPOSTA,HOMOGENEIZADA,DE BOVINOS</t>
  </si>
  <si>
    <t>LINGUAS DE BOVINO,PREPARADAS OU CONSERVADAS</t>
  </si>
  <si>
    <t>CARNE DE BOVINO,COZIDA,NAO CONGELADA</t>
  </si>
  <si>
    <t>CARNE DE BOVINO,COZIDA,CONGELADA</t>
  </si>
  <si>
    <t>QQ.OUT.PREPARACAO/CONSERVA,DE CARNES/MIUDOS,DE BOVINOS</t>
  </si>
  <si>
    <t>EXTRATOS DE CARNE</t>
  </si>
  <si>
    <t>SUCOS DE CARNES</t>
  </si>
  <si>
    <t>VENENO DE SERPENTE</t>
  </si>
  <si>
    <t>OUTS.ALBUMINAS,ALBUMINATOS E DERIVADOS</t>
  </si>
  <si>
    <t>COURO/PELE BOVINO,CURT.CROMO,C/FLOR INTEGRAL,S/ACABAM.</t>
  </si>
  <si>
    <t>PELES DEPILADAS,DE REPTEIS,C/PRE-CURTIMENTA VEGETAL</t>
  </si>
  <si>
    <t>OUTS.PELES DEPILADAS,DE REPTEIS,PREPARADAS</t>
  </si>
  <si>
    <t>MADEIRA DE KERWING/RAMIN/KAPUR/TEAK/ETC.EM BRUTO</t>
  </si>
  <si>
    <t>QQ.OUT.MADEIRA EM BRUTO,P/SERRACAO/LAMINACAO,N/TRATADA</t>
  </si>
  <si>
    <t>QQ.OUT.MADEIRA CONIFERA,SERRADA LONGIT.CORT.FLS.ESP&gt;6MM</t>
  </si>
  <si>
    <t>MADEIRA DE "PINUS",APLAINADA/POLIDA/UNIDA,ESPESSURA&gt;6MM</t>
  </si>
  <si>
    <t>QQ.OUT.MADEIRA CONIFERA,APLAINADA/POLIDA/UNIDA,ESP&gt;6MM</t>
  </si>
  <si>
    <t>MADEIRA DE DARK RED MERANTI/ETC.APLAINADA/ETC.ESP&gt;6MM</t>
  </si>
  <si>
    <t>MADEIRA DE OKOUME/OBECHE/ETC.SERRADA LONGIT.ESP&gt;6MM</t>
  </si>
  <si>
    <t>QQ.OUT.MADEIRA DE BABOEN/ETC.APLAINADA/POLIDA/ETC.E&gt;6MM</t>
  </si>
  <si>
    <t>MADEIRA DE PEROBA,SERRADA LONGIT/CORT.EM FLS.ESP&gt;6MM</t>
  </si>
  <si>
    <t>MADEIRA DE CANELA,SERRADA LONGIT/CORTADA EM FLS.ESP&gt;6MM</t>
  </si>
  <si>
    <t>MADEIRA DE AGUANO/MOGNO,EM FLS.P/COMPENSADO/ETC.E&lt;=6MM</t>
  </si>
  <si>
    <t>QQ.OUT.MADEIRA TROPICAL,EM FLS.P/COMPENSADO/ETC.E&lt;=6MM</t>
  </si>
  <si>
    <t>MADEIRA DE CEDRO,EM FLS.P/COMPENSADO/ETC.ESPESS&lt;=6MM</t>
  </si>
  <si>
    <t>MADEIRA DE CEREJEIRA,EM FLS.P/COMPENSADO/ETC.ESP&lt;=6MM</t>
  </si>
  <si>
    <t>MADEIRA DE LOURO,EM FLS.P/COMPENSADO/ETC.ESPESS&lt;=6MM</t>
  </si>
  <si>
    <t>MADEIRA DE ANGELIM VERMELHO,SERRADA LONGIT.FLS.ESP&lt;=6MM</t>
  </si>
  <si>
    <t>MADEIRA DE CEREJEIRA,SERRADA LONGIT/CORT.FLS.ESP&lt;=6MM</t>
  </si>
  <si>
    <t>MADEIRA N/CONIFERA,PERFILADA,DO DESBASTE/ARREDOND.BORDO</t>
  </si>
  <si>
    <t>PAINEIS DE PARTICULAS DE MADEIRA,EM PERFIS</t>
  </si>
  <si>
    <t>PAINEIS DE PARTICULAS DE MADEIRA,C/ENCAIXE/ENTALHE/ETC.</t>
  </si>
  <si>
    <t>QQ.OUT.PAINEL DE PARTICULAS DE MADEIRA</t>
  </si>
  <si>
    <t>CABOS DE MADEIRA,P/FERRAMENTAS</t>
  </si>
  <si>
    <t>CABOS DE MADEIRA,P/VASSOURAS</t>
  </si>
  <si>
    <t>QQ.OUT.CABO DE MADEIRA,P/OUTS.UTENSILIOS</t>
  </si>
  <si>
    <t>OUTS.FERRAMENTAS/ARMACOES/UTENSILIOS,DE MADEIRA</t>
  </si>
  <si>
    <t>JANELAS/CAIXILHOS E ALIZARES,DE MADEIRA</t>
  </si>
  <si>
    <t>OUTS.OBRAS DE MARCENARIA/CARPINTARIA,P/CONSTRUCOES</t>
  </si>
  <si>
    <t>ALGODAO NAO CARDADO NEM PENTEADO</t>
  </si>
  <si>
    <t>DIAMANTE NAO INDUSTRIAL,EM BRUTO</t>
  </si>
  <si>
    <t>DIAMANTE NAO INDUSTRIAL,LAPIDADO</t>
  </si>
  <si>
    <t>DIAMANTE NAO INDUSTRIAL,EM OUTS.FORMAS</t>
  </si>
  <si>
    <t>AGUA-MARINHA (BERILO) EM BRUTO/SERRADA/DESBASTADA</t>
  </si>
  <si>
    <t>ESMERALDA (BERILO) EM BRUTO/SERRADA/DESBASTADA</t>
  </si>
  <si>
    <t>CITRINA (QUARTZO),EM BRUTO/SERRADA/DESBASTADA</t>
  </si>
  <si>
    <t>TOPAZIO AZUL,EM BRUTO/SERRADA/DESBASTADA</t>
  </si>
  <si>
    <t>ESMERALDA (BERILO) TRABALHADA DE OUT.MODO</t>
  </si>
  <si>
    <t>QQ.OUT.PEDRA DE OPALA,TRABALHADA DE OUT.MODO</t>
  </si>
  <si>
    <t>OBRAS DE PEDRA PRECIOSA/SEMIPREC.INCL.COLAR C/S FECHO</t>
  </si>
  <si>
    <t>OUTS.MOVEIS DE MADEIRA</t>
  </si>
  <si>
    <t>PARTES DE MOVEIS</t>
  </si>
  <si>
    <t>OUTS.ESPECIMES,COM MENOS DE 100 ANOS,P/COLECAO</t>
  </si>
  <si>
    <t>Pará</t>
  </si>
  <si>
    <t>0106000300</t>
  </si>
  <si>
    <t>ANIMAIS VIVOS,PARA LABORATORIO OU PESQUISA CIENTIFICA</t>
  </si>
  <si>
    <t>0106009900</t>
  </si>
  <si>
    <t>OUTROS ANIMAIS VIVOS</t>
  </si>
  <si>
    <t>0303790600</t>
  </si>
  <si>
    <t>TAMUATA CONGELADA,EXC.FILE/FIGADO/OVAS/SEMEN</t>
  </si>
  <si>
    <t>0303799900</t>
  </si>
  <si>
    <t>OUTS.PEIXES CONGELADOS,EXC.FILE/FIGADO/OVAS/SEMEN</t>
  </si>
  <si>
    <t>0304200200</t>
  </si>
  <si>
    <t>FILES DE DOURADO,CONGELADOS</t>
  </si>
  <si>
    <t>0304900200</t>
  </si>
  <si>
    <t>OUTS.CARNES DE DOURADO,FRESCAS/REFRIGERADAS/CONGELADAS</t>
  </si>
  <si>
    <t>0402290199</t>
  </si>
  <si>
    <t>QQ.OUT.LEITE EM PO,GORDURA&gt; 1.5%,ADOCICADO</t>
  </si>
  <si>
    <t>0511910101</t>
  </si>
  <si>
    <t>BEXIGAS NATATORIAS</t>
  </si>
  <si>
    <t>0602990103</t>
  </si>
  <si>
    <t>MUDAS DE PLANTAS ORNAMENTAIS,EXC.ORQUIDEAS</t>
  </si>
  <si>
    <t>0603900100</t>
  </si>
  <si>
    <t>FLORES/BOTOES,SECOS,CORTADOS P/ORNAMENTACAO</t>
  </si>
  <si>
    <t>0604100000</t>
  </si>
  <si>
    <t>MUSGOS E LINQUENS P/BUQUES OU ORNAMENTACAO</t>
  </si>
  <si>
    <t>0604990000</t>
  </si>
  <si>
    <t>FOLHAS/FOLHAGEM/RAMOS,SECOS/ETC.P/BUQUES/ORNAMENTACAO</t>
  </si>
  <si>
    <t>0706900000</t>
  </si>
  <si>
    <t>BETERRABAS/RABANETES/RAIZES COMESTIVEIS,FRESCOS/REFRIG.</t>
  </si>
  <si>
    <t>0709900000</t>
  </si>
  <si>
    <t>OUTS.PRODS.HORTICOLAS FRESCOS/REFRIGERADOS</t>
  </si>
  <si>
    <t>0801100100</t>
  </si>
  <si>
    <t>COCOS FRESCOS/SECOS,C/CASCA</t>
  </si>
  <si>
    <t>0801100200</t>
  </si>
  <si>
    <t>COCOS FRESCOS/SECOS,S/CASCA,MESMO RALADOS</t>
  </si>
  <si>
    <t>0801200100</t>
  </si>
  <si>
    <t>CASTANHA-DO-PARA (CASTANHA-DO-BRASIL),NATURAL,C/CASCA</t>
  </si>
  <si>
    <t>0801300200</t>
  </si>
  <si>
    <t>CASTANHA DE CAJU,FRESCA OU SECA,SEM CASCA</t>
  </si>
  <si>
    <t>0811909999</t>
  </si>
  <si>
    <t>QQ.OUT.FRUTA CONGELADA,NAO ACUCARADA,COZIDA OU NAO</t>
  </si>
  <si>
    <t>0902100100</t>
  </si>
  <si>
    <t>CHA VERDE (NAO FERMENTADO),EM SAQUINHOS-FILTRO</t>
  </si>
  <si>
    <t>0904110102</t>
  </si>
  <si>
    <t>PIMENTA PRETA,"BRASIL 1",N/TRITURADA N/EM PO</t>
  </si>
  <si>
    <t>0904110103</t>
  </si>
  <si>
    <t>PIMENTA PRETA,"BRASIL 2",N/TRITURADA N/EM PO</t>
  </si>
  <si>
    <t>0904110200</t>
  </si>
  <si>
    <t>PIMENTA BRANCA,NAO TRITURADA NEM EM PO</t>
  </si>
  <si>
    <t>0904110201</t>
  </si>
  <si>
    <t>PIMENTA BRANCA,"ASTA",N/TRITURADA NEM EM PO</t>
  </si>
  <si>
    <t>0904110202</t>
  </si>
  <si>
    <t>PIMENTA BRANCA,"BRASIL 1",N/TRITURADA NEM PO</t>
  </si>
  <si>
    <t>0904110203</t>
  </si>
  <si>
    <t>PIMENTA BRANCA,"BRASIL 2",N/TRITURADA NEM PO</t>
  </si>
  <si>
    <t>0904110300</t>
  </si>
  <si>
    <t>PIMENTA VERDE,NAO TRITURADA NEM EM PO</t>
  </si>
  <si>
    <t>0904119900</t>
  </si>
  <si>
    <t>OUTS.PIMENTAS "PIPER",N/TRITURADAS NEM EM PO</t>
  </si>
  <si>
    <t>0904120000</t>
  </si>
  <si>
    <t>PIMENTA (GENERO "PIPER"),TRITURADA OU EM PO</t>
  </si>
  <si>
    <t>0907000100</t>
  </si>
  <si>
    <t>CRAVO DA INDIA (FRUTOS/FLORES/ETC),EM BRUTO</t>
  </si>
  <si>
    <t>0910990000</t>
  </si>
  <si>
    <t>MISTURA DE OUTRAS ESPECIARIAS</t>
  </si>
  <si>
    <t>FECULAS DE MANDIOCA</t>
  </si>
  <si>
    <t>RAIZES DE "GINSENG",FRESCAS/SECAS/MESMO CORTADAS/ETC.</t>
  </si>
  <si>
    <t>OUTS.GOMAS,RESINAS,GOMAS-RESINAS E BALSAMOS,NATURAIS</t>
  </si>
  <si>
    <t>BAMBUS PARA CESTARIA OU ESPARTARIA</t>
  </si>
  <si>
    <t>OUTS.MATERIAS VEGETAIS,P/CESTARIA/ESPARTARIA</t>
  </si>
  <si>
    <t>OUTS.MATERIAS P/ENTRANCAR OUTS.PRODS.DE ORIGEM VEGETAL</t>
  </si>
  <si>
    <t>AZEITE DE OLIVEIRA,VIRGEM</t>
  </si>
  <si>
    <t>OLEO DE DENDE (PALMA),EM BRUTO</t>
  </si>
  <si>
    <t>OLEO DE "PALMISTE",EM BRUTO</t>
  </si>
  <si>
    <t>QQ.OUT.GORDURA/OLEO VEGETAL,REFINADOS</t>
  </si>
  <si>
    <t>QQ.OUT.GORDURA/OLEO VEGETAL,CARACTER.DE CERA ARTIFICIAL</t>
  </si>
  <si>
    <t>QQ.OUT.GORDURA/OLEO ANIMAL/VEGETAL,COZIDO/OXIDADO</t>
  </si>
  <si>
    <t>CACAU INTEIRO OU PARTIDO,TORRADO</t>
  </si>
  <si>
    <t>PASTAS DE CACAU,REFINADAS,N/DESENGORD.EM FLOCOS/BLOCOS</t>
  </si>
  <si>
    <t>OUTS.PASTAS DE CACAU,DESENGORDURADAS</t>
  </si>
  <si>
    <t>FEIJAO EM GRAOS,PREPARS/CONSERVS.EXC.VINAGRE/ETC.N/CONG</t>
  </si>
  <si>
    <t>OUTS.PRODS.HORTICOLAS PREPARS/CONSERVS.N/CONGELADOS</t>
  </si>
  <si>
    <t>DOCES,PURES E PASTAS,DE GOIABA</t>
  </si>
  <si>
    <t>CITRICOS PREPARADOS/CONSERVADOS DE OUTRO MODO</t>
  </si>
  <si>
    <t>FIGOS CONSERVADOS EM CALDA</t>
  </si>
  <si>
    <t>SUCOS DE ABACAXIS (ANANASES)</t>
  </si>
  <si>
    <t>SUCOS DE CAJUS</t>
  </si>
  <si>
    <t>SUCOS DE MARACUJAS</t>
  </si>
  <si>
    <t>QQ.OUT.SUCO DE OUTS.FRUTAS</t>
  </si>
  <si>
    <t>QQ.OUT.MOLHO PREPARADO,EXC.DE MAIONESE/PIMENTA</t>
  </si>
  <si>
    <t>QQ.OUT.CONDIMENTO/TEMPERO,COMPOSTO,EXC.DE "SAL DE AIPO"</t>
  </si>
  <si>
    <t>QQ.OUT.PREPARACAO P/BEBIDA,C/EXTRATO DE SEMENTE GUARANA</t>
  </si>
  <si>
    <t>REFRIGERANTE C/EXTR.GUARANA,EM LATA,CAP&lt;=260ML</t>
  </si>
  <si>
    <t>REFRIGERANTE C/EXTR.SEMENTE,VIDRO N/RETORNAVEL,C&lt;=260ML</t>
  </si>
  <si>
    <t>AGUARDENTE DE MELACO OU CACHACA</t>
  </si>
  <si>
    <t>OUTS.MATERIAS/DESPERDICIOS/ETC.VEGETAIS,P/ALIM.ANIMAL</t>
  </si>
  <si>
    <t>QQ.OUT.COMPLEM.C/SUBST.ORGAN/INORG.P/ALIM.DE ANIMAIS</t>
  </si>
  <si>
    <t>CAULIM LAVADO OU BENEFICIADO</t>
  </si>
  <si>
    <t>BARRO COZIDO,EM PO,E TERRAS DE DINAS</t>
  </si>
  <si>
    <t>GRANITO EM BRUTO</t>
  </si>
  <si>
    <t>LEUCITA,NEFELINA E NEFELINA-SIENITO</t>
  </si>
  <si>
    <t>HEMATITA ULTRAFINO - MINERIO DE FERRO N/AGLOMERADO</t>
  </si>
  <si>
    <t>QQ.OUT.HEMATITA N/AGLOMERADA - MINERIO DE FERRO</t>
  </si>
  <si>
    <t>MINERIOS DE MANGANES,SILICO-CARBONATADO,N/AGLOMERADO</t>
  </si>
  <si>
    <t>MINERIOS DE MANGANES,OXIDADOS,N/AGLOMERADOS</t>
  </si>
  <si>
    <t>MINERIOS DE MANGANES,AGLOMERADOS,E SEUS CONCENTRADOS</t>
  </si>
  <si>
    <t>BAUXITA REFRATARIA,CALCINADA</t>
  </si>
  <si>
    <t>BAUXITA METALURGICA,NAO CALCINADA</t>
  </si>
  <si>
    <t>BAUXITA REFRATARIA,NAO CALCINADA</t>
  </si>
  <si>
    <t>TANTALITA - MINERIO DE TANTALO</t>
  </si>
  <si>
    <t>SILICIO COM PUREZA &lt; 99,99%</t>
  </si>
  <si>
    <t>OUTS.DIOXIDOS DE SILICIO</t>
  </si>
  <si>
    <t>OLEO ESSENCIAL DE PALMA-ROSA</t>
  </si>
  <si>
    <t>PREPAR.P/ONDULACAO/ALISAMENTO/PERMANENTE DOS CABELOS</t>
  </si>
  <si>
    <t>SABAO PERFUMADO,EM BARRAS/PEDACOS/ETC.EXC.DE TOUCADOR</t>
  </si>
  <si>
    <t>PORTA/JANELA/CAIXILHOS/ALIZARES/SOLEIRAS,DE PLASTICO</t>
  </si>
  <si>
    <t>ESTATUETAS/OBJETOS DE ORNAMENTACAO,DE PLASTICO</t>
  </si>
  <si>
    <t>CABOS P/FERRAMENTAS,UTENSILIOS/APARELHOS,DE PLASTICO</t>
  </si>
  <si>
    <t>PELES INTEIRAS,DE BOVINO,SALGADAS-UMIDAS,PESO&gt;14KG</t>
  </si>
  <si>
    <t>COURO/PELE,INT.BOVINO,S&lt;=2.6M2,CURT.CROMO,UMIDO</t>
  </si>
  <si>
    <t>COURO INT.BOVINO,S&lt;=2.6M2,CURT.CROMO,FLOR INTEGR.S/ACAB</t>
  </si>
  <si>
    <t>COURO INT.BOVINO,S&lt;=2.6M2,CURT.CROMO,FLOR INTEGR.C/ACAB</t>
  </si>
  <si>
    <t>COURO/PELE DE BOVINO,PRE-CURTIMENTA DE OUT.MODO</t>
  </si>
  <si>
    <t>COURO/PELE BOVINO,CABECA,CURT.CROMO,UMIDO,FLOR INTEGR.</t>
  </si>
  <si>
    <t>COURO/PELE BOVINO,BARRIGA,CURT.CROMO,UMIDO,FLOR INTEGR.</t>
  </si>
  <si>
    <t>COURO/PELE BOVINO,EM GRUPAO,CURT.CROMO,UMIDO,FLOR INTEG</t>
  </si>
  <si>
    <t>COURO/PELE BOVINO,INTEIRO,CURTIDO AO CROMO,UMIDO,S/FLOR</t>
  </si>
  <si>
    <t>OUTS.COUROS/PELES,EQUINO,CURTIDOS/RECURTIDOS</t>
  </si>
  <si>
    <t>OUTS.COUROS/PELES DE BOVINO,CURTIDOS/RECURTIDOS</t>
  </si>
  <si>
    <t>QQ.OUT.COURO/PELE DE EQUIDEO,CURTIDO/RECURTIDO</t>
  </si>
  <si>
    <t>COURO/PELE BOVINO,CURT.CROMO,FLOR INTEGR.ACABAM.ANILINA</t>
  </si>
  <si>
    <t>COURO/PELE BOVINO,PREPARADO APOS CURTIMENTA,S/FLOR</t>
  </si>
  <si>
    <t>PELES DEPILADAS,DE RENA/ALCE/VEADO/ETC.PREPARADAS</t>
  </si>
  <si>
    <t>PELES DEPILADAS,DE OUTS.ANIMAIS,PREPARADAS</t>
  </si>
  <si>
    <t>COURO/PELE,ACAMURCADO,INCL.CAMURCA COMBINADA</t>
  </si>
  <si>
    <t>BOLSAS C/SUPERF.EXTER.DE COURO NATURAL/ETC.</t>
  </si>
  <si>
    <t>OUTS.OBRAS DE COURO NATURAL/RECONSTITUIDO</t>
  </si>
  <si>
    <t>SERRAGEM/DESPERDICIOS/RESIDUOS,DE MADEIRA</t>
  </si>
  <si>
    <t>OUTS.DORMENTES P/VIAS FERREAS,DE MADEIRA,IMPREGNADOS</t>
  </si>
  <si>
    <t>MADEIRA DE IMBUIA,SERRADA/FENDIDA LONGITUD/ETC.ESP&gt;6MM</t>
  </si>
  <si>
    <t>QQ.OUT.MADEIRA DE BABOEN/ETC.SERRADA/FENDIDA LONG.E&gt;6MM</t>
  </si>
  <si>
    <t>MADEIRA DE IMBUIA,APLAINADA/POLIDA/UNIDA,ESPESSURA&gt;6MM</t>
  </si>
  <si>
    <t>MADEIRA DE FALA,SERRADA LONGITUD/CORTADA EM FLS.ESP&gt;6MM</t>
  </si>
  <si>
    <t>MADEIRA DE CANELA,FENDIDA LONGITUDINALMENTE,ESPESS&gt;6MM</t>
  </si>
  <si>
    <t>MADEIRA DE QUIRI,SERRADA LONGIT/CORT.EM FLS.ESP&gt;6MM</t>
  </si>
  <si>
    <t>MADEIRA DE PAU-MARFIM,SERRADA LONGIT.CORT.FLS.ESP&gt;6MM</t>
  </si>
  <si>
    <t>MADEIRA DE CANAFISTULA,SERRADA LONGIT/CORT.FLS.ESP&gt;6MM</t>
  </si>
  <si>
    <t>MADEIRA DE FREIJO,SERRADA LONGIT/CORTADA EM FLS.ESP&gt;6MM</t>
  </si>
  <si>
    <t>MADEIRA DE VIROLA,APLAINADA/POLIDA/UNIDA,ESPESS&gt;6MM</t>
  </si>
  <si>
    <t>MADEIRA DE IPE,APLAINADA/POLIDA/UNIDA,ESPESS&gt;6MM</t>
  </si>
  <si>
    <t>QQ.OUT.MADEIRA CONIFERA,SERRADA LONGIT/CORT.FLS.E&lt;=6MM</t>
  </si>
  <si>
    <t>MADEIRA DE AGUANO/MOGNO,SERRADA LONGIT/CORT.FLS.E&lt;=6MM</t>
  </si>
  <si>
    <t>QQ.OUT.MADEIRA TROPICAL,SERRADA LONGIT/CORT.FLS.E&lt;=6MM</t>
  </si>
  <si>
    <t>MADEIRA DE IMBUIA,SERRADA LONGIT/CORT.EM FLS.ESP&lt;=6MM</t>
  </si>
  <si>
    <t>MADEIRA DE SUCUPIRA,SERRADA LONGIT/CORT.EM FLS.ESP&lt;=6MM</t>
  </si>
  <si>
    <t>MADEIRA DE VIROLA,SERRADA LONGIT/CORT.EM FLS.ESP&lt;=6MM</t>
  </si>
  <si>
    <t>MADEIRA DE CEDRORANA,SERRADA LONGIT/CORT.FLS.ESP&lt;=6MM</t>
  </si>
  <si>
    <t>MADEIRA DE QUIRI,SERRADA LONGIT/CORTADA EM FLS.ESP&lt;=6MM</t>
  </si>
  <si>
    <t>MADEIRA DE IPE,SERRADA LONGIT/CORTADA EM FLS.ESP&lt;=6MM</t>
  </si>
  <si>
    <t>MADEIRA DE JATOBA,SERRADA LONGIT/CORT.EM FLS.ESP&lt;=6MM</t>
  </si>
  <si>
    <t>MADEIRA DE TATAJUBA,SERRADA LONGIT/CORT.EM FLS.ESP&lt;=6MM</t>
  </si>
  <si>
    <t>MADEIRA DE FREIJO,SERRADA LONGIT/CORT.EM FLS.ESP&lt;=6MM</t>
  </si>
  <si>
    <t>MADEIRA CONIFERA,EM TIRAS/VARETAS,P/MOVEIS/QUADROS/ETC.</t>
  </si>
  <si>
    <t>MADEIRA CONIFERA,EM TACOS/FRISOS,P/SOALHOS</t>
  </si>
  <si>
    <t>MADEIRA N/CONIFERA,EM TIRAS/VARETAS,P/MOVEIS/QUADROS/</t>
  </si>
  <si>
    <t>OUTS.PAINEIS DE FIBRA DE MADEIRA,TRABALHADOS,D&gt;0.8G/CM3</t>
  </si>
  <si>
    <t>MADEIRA COMPENSADA,FACE MADEIRA TROPICAL,E&lt;=6MM,PERFIS</t>
  </si>
  <si>
    <t>MOLDURAS DE MADEIRA,P/QUADROS/FOTOGRAFIAS/ESPELHOS/ETC</t>
  </si>
  <si>
    <t>PALETES-CAIXAS,DE MADEIRA</t>
  </si>
  <si>
    <t>ARMACOES P/ESCOVAS/ARTEFATOS SEMELHS.DE MADEIRA</t>
  </si>
  <si>
    <t>PAINEIS CELULARES,DE MADEIRA</t>
  </si>
  <si>
    <t>ARTEFS.P/MESA/COZINHA,DE MADEIRA N/MARCHETADA,N/INCRUST</t>
  </si>
  <si>
    <t>ARTEFS.P/MESA/COZINHA,DE MADEIRA MARCHETADA/INCRUSTADA</t>
  </si>
  <si>
    <t>ESTATUETAS/OUTS.OBJETOS DE ORNAMENTACAO,DE MADEIRA</t>
  </si>
  <si>
    <t>MADEIRA MARCHETADA E MADEIRA INCRUSTADA</t>
  </si>
  <si>
    <t>QQ.OUT.ARTEFATO DE MOBILIARIO,DE MADEIRA</t>
  </si>
  <si>
    <t>UTENSILIOS DE MADEIRA,USO DOMESTICO,EXC.P/MESA/COZINHA</t>
  </si>
  <si>
    <t>OUTS.OBRAS DE MADEIRA</t>
  </si>
  <si>
    <t>CESTAS/BOLSAS/SACOLAS/ESTOJOS,DE MATERIAS VEGETAIS</t>
  </si>
  <si>
    <t>OUTS.OBRAS DE CESTARIA,DE OUTS.MATERIAS</t>
  </si>
  <si>
    <t>PASTA QUIM.DE MADEIRA CONIF.A SODA/SULFATO,BRANQUEADA</t>
  </si>
  <si>
    <t>PASTA QUIM.DE MADEIRA N/CONIF.A SODA/SULFATO,BRANQUEADA</t>
  </si>
  <si>
    <t>PAPEL SULFITE P/EMBALAGEM,N/REVESTIDO,EM ROLO/FOLHAS</t>
  </si>
  <si>
    <t>TOALHAS E GUARDANAPOS,DE MESA,DE PAPEL</t>
  </si>
  <si>
    <t>QQ.OUT.CATALOGO/ANUNCIO/PROSPECTO,P/FIM PUBLICITARIO</t>
  </si>
  <si>
    <t>TECIDO ALGODAO&gt;=85%,P&gt;100G/M2,PTO.TAFETA,CRU,N/MERC.</t>
  </si>
  <si>
    <t>FIO DE JUTA/FIBRA TEXTIL LIBERIANA SIMPLES,CRU,BRANQ.</t>
  </si>
  <si>
    <t>TECIDOS DE NAILON,ETC.ALTA TENACIDADE,S/FIO DE BORRACHA</t>
  </si>
  <si>
    <t>TECIDO DE LAMINA SINTETICA,S/FIO DE BORRACHA</t>
  </si>
  <si>
    <t>REDES DE MATERIA TEXTIL SINT/ARTIF.P/OUTS.FINS</t>
  </si>
  <si>
    <t>REDES DE OUTS.MATERIAS TEXTEIS,CONFECC.P/A PESCA</t>
  </si>
  <si>
    <t>MAIOS P/BANHO,DE MALHA DE OUT.MATER.TEXTIL,USO FEMININO</t>
  </si>
  <si>
    <t>CUECAS/CEROULAS,DE ALGODAO,USO MASCULINO</t>
  </si>
  <si>
    <t>ARTEFATOS P/GUARNICAO DE INTERIOR,DE MALHA,EXC.COLCHA</t>
  </si>
  <si>
    <t>OUTS.SACOS DE JUTA/FIBRA TEXTIL LIBERIANA,P/EMBALAGEM</t>
  </si>
  <si>
    <t>SACOS DE POLIETILENO/ETC.P/EMBALAGEM,EXC.DE MALHA</t>
  </si>
  <si>
    <t>CONFECCAO DE TECIDO P/DECORACAO/BANDEIRA/ESTANDARTE/ETC</t>
  </si>
  <si>
    <t>COADORES DE CAFE,DE MATERIA TEXTIL</t>
  </si>
  <si>
    <t>SANDALIAS E CHINELOS,DE COURO NATURAL</t>
  </si>
  <si>
    <t>GRANITO TALHADO/SERRADO,DE SUPERFICIE PLANA/LISA</t>
  </si>
  <si>
    <t>OUTS.GRANITOS TRABALHADOS E OBRAS DESTES</t>
  </si>
  <si>
    <t>OUTS.OBRAS COM PEDRA/OUTS.MATERIAS MINERAIS</t>
  </si>
  <si>
    <t>OUTS.LADRILHOS/ETC.DE CERAM.P/PAVIM/REVEST.N/VIDRADO/</t>
  </si>
  <si>
    <t>PASTILHAS DE CERAMICA,VIDRADAS/ESMALTADAS,LADO&lt;7CM</t>
  </si>
  <si>
    <t>OUTS.PASTILHAS/ETC.DE CERAMICA,LADO&gt;=7CM</t>
  </si>
  <si>
    <t>QQ.OUT.ARTEF.DE SERVICO DE MESA/COZINHA,DE OUT.CERAMICA</t>
  </si>
  <si>
    <t>OUTS.ARTEFS.DE USO DOMESTICO,DE OUT.CERAMICA</t>
  </si>
  <si>
    <t>ESTATUETAS/OBJETOS DE ORNAMENTACAO,DE BARRO</t>
  </si>
  <si>
    <t>ESTATUETAS/OBJETOS DE ORNAMENTACAO,DE OUT.CERAMICA</t>
  </si>
  <si>
    <t>OUTS.OBRAS DE CERAMICA,EXC.DE PORCELANA</t>
  </si>
  <si>
    <t>OUTS.OBJETOS DE VIDRO,P/ORNAMENTACAO DE INTERIORES</t>
  </si>
  <si>
    <t>QQ.OUT.PEDRA DE BERILO,EM BRUTO/SERRADA/DESBASTADA</t>
  </si>
  <si>
    <t>MORION (QUARTZO) EM BRUTO/SERRADA/DESBASTADA</t>
  </si>
  <si>
    <t>QUARTZO RUTILADO,EM BRUTO/SERRADA/DESBASTADA</t>
  </si>
  <si>
    <t>QUARTZO FUME,EM BRUTO/SERRADA OU DESBASTADA</t>
  </si>
  <si>
    <t>QUARTZO ROSEO,EM BRUTO/SERRADA/DESBASTADA</t>
  </si>
  <si>
    <t>QQ.OUT.PEDRA DE QUARTZO,EM BRUTO/SERRADA/DESBASTADA</t>
  </si>
  <si>
    <t>QQ.OUT.PEDRA DE CRISOBERILO,EM BRUTO/SERRADA/DESBASTADA</t>
  </si>
  <si>
    <t>TOPAZIO IMPERIAL,EM BRUTO/SERRADA/DESBASTADA</t>
  </si>
  <si>
    <t>QQ.OUT.PEDRA DE TOPAZIO,EM BRUTO/SERRADA/DESBASTADA</t>
  </si>
  <si>
    <t>TURMALINA VERDELICA,EM BRUTO/SERRADA/DESBASTADA</t>
  </si>
  <si>
    <t>TURMALINA SCHORLITA,EM BRUTO/SERRADA/DESBASTADA</t>
  </si>
  <si>
    <t>QQ.OUT.PEDRA DE TURMALINA,EM BRUTO/SERRADA/DESBASTADA</t>
  </si>
  <si>
    <t>QQ.OUT.PEDRA DE GRANADA,EM BRUTO/SERRADA/DESBASTADA</t>
  </si>
  <si>
    <t>ANDALUZITA EM BRUTO/SERRADA/DESBASTADA</t>
  </si>
  <si>
    <t>OUTS.PEDRAS PRECIOSAS/ETC.EM BRUTO/SERRADAS/DESBASTADAS</t>
  </si>
  <si>
    <t>AGUA-MARINHA (BERILO) TRABALHADA DE OUT.MODO</t>
  </si>
  <si>
    <t>MORGANITA (BERILO) TRABALHADA DE OUT.MODO</t>
  </si>
  <si>
    <t>QQ.OUT.PEDRA DE BERILO,TRABALHADA DE OUT.MODO</t>
  </si>
  <si>
    <t>AMETISTA (QUARTZO) TRABALHADA DE OUT.MODO</t>
  </si>
  <si>
    <t>CITRINA (QUARTZO),TRABALHADA DE OUT.MODO</t>
  </si>
  <si>
    <t>QUARTZO RUTILADO,TRABALHADA DE OUT.MODO</t>
  </si>
  <si>
    <t>QQ.OUT.PEDRA DE QUARTZO,TRABALHADA DE OUT.MODO</t>
  </si>
  <si>
    <t>CRISOBERILO OLHO-DE-GATO,TRABALHADA DE OUT.MODO</t>
  </si>
  <si>
    <t>TOPAZIO IMPERIAL,TRABALHADA DE OUT.MODO</t>
  </si>
  <si>
    <t>TOPAZIO AZUL,TRABALHADA DE OUT.MODO</t>
  </si>
  <si>
    <t>TURMALINA ACROITA,TRABALHADA DE OUT.MODO</t>
  </si>
  <si>
    <t>TURMALINA VERDELITA,TRABALHADA DE OUT.MODO</t>
  </si>
  <si>
    <t>QQ.OUT.PEDRA DE TURMALINA,TRABALHADA DE OUT.MODO</t>
  </si>
  <si>
    <t>ALMANDINA (GRANADA),TRABALHADA DE OUT.MODO</t>
  </si>
  <si>
    <t>OPALA NOBRE,TRABALHADA DE OUT.MODO</t>
  </si>
  <si>
    <t>ANDALUZITA TRABALHADA DE OUT.MODO</t>
  </si>
  <si>
    <t>OUTS.PEDRAS PRECIOSAS/SEMI,TRABALHADAS DE OUT.MODO</t>
  </si>
  <si>
    <t>PULSEIRAS DE PLASTICO,EXC.P/RELOGIOS</t>
  </si>
  <si>
    <t>QQ.OUT.OBRA DE BIJUTERIA,DE OUT.MATERIA</t>
  </si>
  <si>
    <t>LIGAS DE FERRO-SILICIO,PESO&gt;55% DE SILICIO</t>
  </si>
  <si>
    <t>PALHAS/ESPONJAS/ETC.P/LIMPEZA/POLIMENTO,DE FERRO/ACO</t>
  </si>
  <si>
    <t>PANELAS INCL.AS DE PRESSAO,DE ALUMINIO</t>
  </si>
  <si>
    <t>OUTS.LIGAS DE CHUMBO,EM FORMA BRUTA</t>
  </si>
  <si>
    <t>MOTOR HIDRAULICO,DE MOVIM.RETILINEO,EXC.P/AERONAUTICA</t>
  </si>
  <si>
    <t>OUTS.UNIDADES DIGITAIS DE PROCESSAMENTO</t>
  </si>
  <si>
    <t>QQ.OUT.CAIXA DE TRANSMISSAO/REDUTORES/MULTIPLICADORES/</t>
  </si>
  <si>
    <t>OUTS.INTERRUPTORES/ETC.AUTOMATICOS,N/SECOS,TENSAO&lt;=1KV</t>
  </si>
  <si>
    <t>CABOS COAXIAIS,ETC.S/ARMADURA METALICA DE PROTECAO</t>
  </si>
  <si>
    <t>AVIOES A TURBOELICE,MULTIMOTORES,7T&lt;P&lt;=15T</t>
  </si>
  <si>
    <t>OUTS.PARTES DE AVIOES OU DE HELICOPTEROS</t>
  </si>
  <si>
    <t>OUTS.PARTES DE VEICULOS AEREOS,N/MOTORIZADOS</t>
  </si>
  <si>
    <t>QQ.OUT.TRANSITO AMERICANO/INSTRUMENTO SEMELHANTE</t>
  </si>
  <si>
    <t>VOLTIMETROS,SEM DISPOSITIVO REGISTRADOR</t>
  </si>
  <si>
    <t>CONTROLADOR AUTOMATICA DE GRANDEZA N/ELETRICA</t>
  </si>
  <si>
    <t>PARTES/ACESSORIOS DE OUTS.INSTRUMENTOS DE CORDA</t>
  </si>
  <si>
    <t>CADEIRAS N/ESTOFADAS,C/ARMACAO DE MADEIRA</t>
  </si>
  <si>
    <t>OUTS.ASSENTOS N/ESTOFADADOS,C/ARMACAO DE MADEIRA</t>
  </si>
  <si>
    <t>MOVEIS DE MADEIRA,P/ESCRITORIOS</t>
  </si>
  <si>
    <t>MOVEIS DE MADEIRA,P/COZINHAS</t>
  </si>
  <si>
    <t>MOVEIS DE MADEIRA,P/QUARTOS DE DORMIR</t>
  </si>
  <si>
    <t>BILHARES DE DIMENSAO&gt;95CM</t>
  </si>
  <si>
    <t>VASSOURAS/ESCOVAS,DE MATERIA VEGETAL EM FEIXES,C/S CABO</t>
  </si>
  <si>
    <t>VASSOURAS MECANICAS,DE USO MANUAL E SUAS PARTES</t>
  </si>
  <si>
    <t>VASSOURAS/ESCOVAS/PINCEIS/ETC.DE OUTS.MATERIAS</t>
  </si>
  <si>
    <t>GARRAFAS TERMICAS/OUTS.RECIPIENTES ISOTERMICOS,MONTADOS</t>
  </si>
  <si>
    <t>Rondônia</t>
  </si>
  <si>
    <t>0901110100</t>
  </si>
  <si>
    <t>CAFE N/TORRADO,N/DESCAFEINADO,EM GRAO</t>
  </si>
  <si>
    <t>CASCAS/PELICULAS/OUTS.DESPERDICIOS DE CACAU</t>
  </si>
  <si>
    <t>CABIDES DE MADEIRA,PARA VESTUARIO</t>
  </si>
  <si>
    <t>QQ.OUT.PEDRA DE TOPAZIO,TRABALHADA DE OUT.MODO</t>
  </si>
  <si>
    <t>Roraima</t>
  </si>
  <si>
    <t>Tocantins</t>
  </si>
  <si>
    <t/>
  </si>
  <si>
    <t>Excluir duplicatas e selecionar certas</t>
  </si>
  <si>
    <t>Triagem 1</t>
  </si>
  <si>
    <t>Triagem 2</t>
  </si>
  <si>
    <t>Triagem 3</t>
  </si>
  <si>
    <t>TOTAL</t>
  </si>
  <si>
    <t>CARNES ETC.</t>
  </si>
  <si>
    <t>Products that were selected to compose EU exports:</t>
  </si>
  <si>
    <t>Palmitos Preparados/Conservados De Out.Modo</t>
  </si>
  <si>
    <t>Qq.Out.Madeira Serrada Longit/Cortada Em Fls.Esp&gt;6mm</t>
  </si>
  <si>
    <t>Oleo Essencial De Pau-Rosa</t>
  </si>
  <si>
    <t>Qq.Out.Madeira Em Fls.P/Compensado/Etc.Espessura&lt;=6mm</t>
  </si>
  <si>
    <t>Extratos De Carne</t>
  </si>
  <si>
    <t>Sucos De Carnes</t>
  </si>
  <si>
    <t>Oleo Essencial De Palma-Rosa</t>
  </si>
  <si>
    <t>Madeira De Dark Red Meranti/Etc.Serrada Longit.Esp&gt;6mm</t>
  </si>
  <si>
    <t>Qq.Out.Madeira De Baboen/Etc.Aplainada/Polida/Etc.E&gt;6mm</t>
  </si>
  <si>
    <t>Qq.Out.Madeira Serrada Longit/Cortada Em Fls.Esp&lt;=6mm</t>
  </si>
  <si>
    <t>Outs.Obras De Madeira</t>
  </si>
  <si>
    <t>Couro/Pele Bovino, Int/Meio, Curt.Cromo, Umido, Flor Integr</t>
  </si>
  <si>
    <t>Couro/Pele Bovino, Out.Forma, Curt.Cromo, Umido, Flor Integ</t>
  </si>
  <si>
    <t>Madeira De Aguano/Mogno, Serrada/Fendida Longitud.E&gt;6mm</t>
  </si>
  <si>
    <t>Madeira De Aguano/Mogno, Aplainada/Polida/Unida, Esp&gt;6mm</t>
  </si>
  <si>
    <t>Madeira De Cedro, Serrada Longit/Cort.Em Fls.Espess&gt;6mm</t>
  </si>
  <si>
    <t>Outs.Oleos De Dende, Refinados</t>
  </si>
  <si>
    <t>Palmitos Preparados/Conservados, Em Vinagre/Ac.Acetico</t>
  </si>
  <si>
    <t>Madeira De Conifera, Em Outs.Formas</t>
  </si>
  <si>
    <t>Madeira De Andiroba, Serrada Longit/Cort.Em Fls.Esp&gt;6mm</t>
  </si>
  <si>
    <t>Outs.Madeiras Compensadas, Face Madeira Tropical, E&lt;=6mm</t>
  </si>
  <si>
    <t>Outs.Madeiras Compensadas, Face Madeira N/Conif.E&lt;=6mm</t>
  </si>
  <si>
    <t>Outs.Madeiras Folheadas, N/Conif.C/Painel De Particulas</t>
  </si>
  <si>
    <t>Outs.Madeiras Folheadas, N/Coniferas</t>
  </si>
  <si>
    <t>Farelo De Soja, Da Extracao Do Oleo</t>
  </si>
  <si>
    <t>Qq.Out.Couro/Pele De Bovino, Inteiro, Curtido, C/Acabam.</t>
  </si>
  <si>
    <t>Madeira De Sucupira, Serrada Longit/Cort.Em Fls.Esp&gt;6mm</t>
  </si>
  <si>
    <t>Madeira De Virola, Serrada Longit/Cort.Em Fls.Espess&gt;6mm</t>
  </si>
  <si>
    <t>Madeira De Jatoba, Serrada Longit/Cortada Em Fls.Esp&gt;6mm</t>
  </si>
  <si>
    <t>Qq.Out.Madeira Aplainada/Polida/Unida, Espessura&gt;6mm</t>
  </si>
  <si>
    <t>Madeira De Muiratinga, Em Fls.P/Compensado/Etc.Esp&lt;=6mm</t>
  </si>
  <si>
    <t>Madeira De Assacu, Serrada Longit/Cort.Em Fls.Esp&lt;=6mm</t>
  </si>
  <si>
    <t>Madeira Compensada, Face Outs.Madeiras, E&lt;=6mm, Em Perfis</t>
  </si>
  <si>
    <t>Outs.Madeiras Compensadas, Face De Outs.Madeiras, E&lt;=6mm</t>
  </si>
  <si>
    <t>Outs.Madeiras Estratificadas, N/Coniferas</t>
  </si>
  <si>
    <t>Madeira "Densificada", Em Pranchas/Laminas</t>
  </si>
  <si>
    <t>Outs.Prod.De Origem Animal, Impropr.P/Alimentacao Humana</t>
  </si>
  <si>
    <t>Soja, Mesmo Triturada</t>
  </si>
  <si>
    <t>Oleo De Babacu, Em Bruto</t>
  </si>
  <si>
    <t>Carvoes Vegetais, Mesmo Aglomerados</t>
  </si>
  <si>
    <t>Madeira De Angelim Vermelho, Serrada Longit.Em Fls.E&gt;6mm</t>
  </si>
  <si>
    <t>Madeira De Tatajuba, Serrada Longit/Cort.Em Fls.Esp&gt;6mm</t>
  </si>
  <si>
    <t>Madeira Compensada, Face Madeira N/Conif.E&lt;=6mm, Perfis</t>
  </si>
  <si>
    <t>Porta/Caixilhos/Alizares/Soleiras, De Madeira</t>
  </si>
  <si>
    <t>Paineis Madeira, Para Soalhos</t>
  </si>
  <si>
    <t>Papel/Cartao, C/As Camadas Branq.N/Revest.Em Rolo/Folhas</t>
  </si>
  <si>
    <t>Papel/Cartao, C/1camada Exter.Branq.N/Revest.Em Rolo/Fls</t>
  </si>
  <si>
    <t>Qq.Out.Construcao Pre-Fabricada, De Madeira</t>
  </si>
  <si>
    <t>Carnes De Bovino, Dessossadas, Frescas Ou Refrigeradas</t>
  </si>
  <si>
    <t>Quarto De Traseiro, De Bovino, Desossado, Fresco Ou Refrig</t>
  </si>
  <si>
    <t>Coracao De Alcatra, De Bovino, Desossado, Fresco Ou Refrig</t>
  </si>
  <si>
    <t>Contrafile De Bovino, Desossado, Fresco Ou Refrigerado</t>
  </si>
  <si>
    <t>File Mignon, De Bovino, Desossado, Fresco Ou Refrigerado</t>
  </si>
  <si>
    <t>Outs.Carnes De Bovino, Desossadas, Frescas Ou Refrigerad.</t>
  </si>
  <si>
    <t>Carne De Bovino, Dessossada, Congelada</t>
  </si>
  <si>
    <t>Coracao De Alcatra, De Bovino, Desossado, Congelado</t>
  </si>
  <si>
    <t>Contrafile De Bovino, Desossado, Congelado</t>
  </si>
  <si>
    <t>Coxao Mole, De Bovino, Desossado, Congelado</t>
  </si>
  <si>
    <t>File Mignon, De Bovino, Desossado, Congelado</t>
  </si>
  <si>
    <t>Lagarto De Bovino, Desossado, Congelado</t>
  </si>
  <si>
    <t>Outs.Carnes De Bovino, Desossadas, Congeladas</t>
  </si>
  <si>
    <t>Linguas De Bovino, Congeladas</t>
  </si>
  <si>
    <t>Buchos De Animais, Exceto De Peixes</t>
  </si>
  <si>
    <t>Bilis De Boi, P/Prepar.De Prods.Farmaceuticos</t>
  </si>
  <si>
    <t>Oleo De Soja, Em Bruto, Mesmo Degomado</t>
  </si>
  <si>
    <t>Enchidos/Produtos Semelhantes, De Carnes/Miudezas/Sangue</t>
  </si>
  <si>
    <t>Prepar.Alimenticia Composta, Homogeneizada, De Bovinos</t>
  </si>
  <si>
    <t>Linguas De Bovino, Preparadas Ou Conservadas</t>
  </si>
  <si>
    <t>Carne De Bovino, Cozida, Nao Congelada</t>
  </si>
  <si>
    <t>Carne De Bovino, Cozida, Congelada</t>
  </si>
  <si>
    <t>Couro/Pele Bovino, Curt.Cromo, C/Flor Integral, S/Acabam.</t>
  </si>
  <si>
    <t>Qq.Out.Madeira Conifera, Serrada Longit.Cort.Fls.Esp&gt;6mm</t>
  </si>
  <si>
    <t>Madeira De Cedrorana, Serrada Longit/Cort.Em Fls.Esp&gt;6mm</t>
  </si>
  <si>
    <t>Madeira De Ipe, Serrada Longit/Cortada Em Fls.Espess&gt;6mm</t>
  </si>
  <si>
    <t>Madeira De Cerejeira, Serrada Longit/Cort.Em Fls.Esp&gt;6mm</t>
  </si>
  <si>
    <t>Qq.Out.Madeira Conifera Em Fls.P/Compensados, Esp&lt;=6mm</t>
  </si>
  <si>
    <t>Madeira De Aguano/Mogno, Em Fls.P/Compensado/Etc.E&lt;=6mm</t>
  </si>
  <si>
    <t>Madeira De Cerejeira, Em Fls.P/Compensado/Etc.Esp&lt;=6mm</t>
  </si>
  <si>
    <t>Madeira De Louro, Em Fls.P/Compensado/Etc.Espess&lt;=6mm</t>
  </si>
  <si>
    <t>Madeira N/Conifera, Perfilada, Do Desbaste/Arredond.Bordo</t>
  </si>
  <si>
    <t>Outs.Madeiras N/Coniferas, Perfiladas</t>
  </si>
  <si>
    <t>Cabos De Madeira, P/Vassouras</t>
  </si>
  <si>
    <t>Outs.Obras De Marcenaria/Carpintaria, P/Construcoes</t>
  </si>
  <si>
    <t>Oleo De Dende (Palma), Em Bruto</t>
  </si>
  <si>
    <t>Peles Inteiras, De Bovino, Salgadas-Umidas, Peso&gt;14kg</t>
  </si>
  <si>
    <t>Couro/Pele, Int.Bovino, S&lt;=2.6m2, Curt.Cromo, Umido</t>
  </si>
  <si>
    <t>Couro Int.Bovino, S&lt;=2.6m2, Curt.Cromo, Flor Integr.S/Acab</t>
  </si>
  <si>
    <t>Couro/Pele Bovino, Inteiro, Curtido Ao Cromo, Umido, S/Flor</t>
  </si>
  <si>
    <t>Outs.Couros/Peles, Equino, Curtidos/Recurtidos</t>
  </si>
  <si>
    <t>Outs.Couros/Peles De Bovino, Curtidos/Recurtidos</t>
  </si>
  <si>
    <t>Peles Depiladas, De Outs.Animais, Preparadas</t>
  </si>
  <si>
    <t>Couro/Pele, Acamurcado, Incl.Camurca Combinada</t>
  </si>
  <si>
    <t>Outs.Dormentes P/Vias Ferreas, De Madeira, Impregnados</t>
  </si>
  <si>
    <t>Qq.Out.Madeira Conifera, Aplainada/Polida/Unida, Esp&gt;6mm</t>
  </si>
  <si>
    <t>Madeira De Canela, Fendida Longitudinalmente, Espess&gt;6mm</t>
  </si>
  <si>
    <t>Madeira De Jacaranda, Serrada Longit/Cort.Em Fls.Esp&gt;6mm</t>
  </si>
  <si>
    <t>Madeira De Freijo, Serrada Longit/Cortada Em Fls.Esp&gt;6mm</t>
  </si>
  <si>
    <t>Madeira De Virola, Aplainada/Polida/Unida, Espess&gt;6mm</t>
  </si>
  <si>
    <t>Madeira De Ipe, Aplainada/Polida/Unida, Espess&gt;6mm</t>
  </si>
  <si>
    <t>Madeira De Jatoba, Aplainada/Polida/Unida, Espess&gt;6mm</t>
  </si>
  <si>
    <t>Qq.Out.Madeira Tropical, Em Fls.P/Compensado/Etc.E&lt;=6mm</t>
  </si>
  <si>
    <t>Madeira De Aguano/Mogno, Serrada Longit/Cort.Fls.E&lt;=6mm</t>
  </si>
  <si>
    <t>Madeira De Cedro, Em Fls.P/Compensado/Etc.Espess&lt;=6mm</t>
  </si>
  <si>
    <t>Madeira De Cedro, Serrada Longit/Cortada Em Fls.Esp&lt;=6mm</t>
  </si>
  <si>
    <t>Madeira De Sucupira, Serrada Longit/Cort.Em Fls.Esp&lt;=6mm</t>
  </si>
  <si>
    <t>Madeira De Andiroba, Serrada Longit/Cort.Em Fls.Esp&lt;=6mm</t>
  </si>
  <si>
    <t>Madeira De Jatoba, Serrada Longit/Cort.Em Fls.Esp&lt;=6mm</t>
  </si>
  <si>
    <t>Madeira De Tatajuba, Serrada Longit/Cort.Em Fls.Esp&lt;=6mm</t>
  </si>
  <si>
    <t>Madeira Conifera, Em Tacos/Frisos, P/Soalhos</t>
  </si>
  <si>
    <t>Madeira N/Conifera, Em Tacos/Frisos, P/Soalhos</t>
  </si>
  <si>
    <t>Madeira Compensada, Face Madeira Tropical, E&lt;=6mm, Perfis</t>
  </si>
  <si>
    <t>Paletes-Caixas, De Madeira</t>
  </si>
  <si>
    <t>Cabos De Madeira, P/Ferramentas</t>
  </si>
  <si>
    <t>Paineis Celulares, De Madeira</t>
  </si>
  <si>
    <t>Artefs.P/Mesa/Cozinha, De Madeira N/Marchetada, N/Incrust</t>
  </si>
  <si>
    <t>Artefs.P/Mesa/Cozinha, De Madeira Marchetada/Incrustada</t>
  </si>
  <si>
    <t>Pasta Quim.De Madeira Conif.A Soda/Sulfato, Branqueada</t>
  </si>
  <si>
    <t>Pasta Quim.De Madeira N/Conif.A Soda/Sulfato, Branqueada</t>
  </si>
  <si>
    <t>Construcao Pre-Fabricada, De Madeira</t>
  </si>
  <si>
    <t>Vassouras/Escovas, De Materia Vegetal Em Feixes, C/S Cabo</t>
  </si>
  <si>
    <t>Couro/Pele De Bovino, Inteiro, Curtido Ao Cromo, Umido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</si>
</sst>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2" borderId="0" xfId="0" applyFill="1"/>
    <xf numFmtId="1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5"/>
  <sheetViews>
    <sheetView zoomScale="40" zoomScaleNormal="40" workbookViewId="0">
      <pane xSplit="2" ySplit="1" topLeftCell="C902" activePane="bottomRight" state="frozen"/>
      <selection pane="topRight" activeCell="C1" sqref="C1"/>
      <selection pane="bottomLeft" activeCell="A2" sqref="A2"/>
      <selection pane="bottomRight" activeCell="I928" sqref="H928:O928"/>
    </sheetView>
  </sheetViews>
  <sheetFormatPr defaultRowHeight="15" x14ac:dyDescent="0.25"/>
  <cols>
    <col min="1" max="1" width="11.42578125" customWidth="1"/>
    <col min="2" max="2" width="12.42578125" customWidth="1"/>
    <col min="3" max="3" width="14.7109375" bestFit="1" customWidth="1"/>
    <col min="4" max="4" width="66" bestFit="1" customWidth="1"/>
    <col min="5" max="5" width="22.140625" customWidth="1"/>
    <col min="6" max="6" width="50.140625" customWidth="1"/>
    <col min="7" max="7" width="57.7109375" customWidth="1"/>
    <col min="8" max="8" width="24" customWidth="1"/>
    <col min="9" max="9" width="23.28515625" customWidth="1"/>
    <col min="10" max="10" width="24.28515625" customWidth="1"/>
    <col min="11" max="11" width="20.5703125" customWidth="1"/>
    <col min="12" max="12" width="27.7109375" customWidth="1"/>
    <col min="13" max="13" width="29" customWidth="1"/>
    <col min="14" max="15" width="22.85546875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4" t="s">
        <v>788</v>
      </c>
      <c r="F1" s="4" t="s">
        <v>789</v>
      </c>
      <c r="G1" s="4" t="s">
        <v>790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</row>
    <row r="2" spans="1:15" x14ac:dyDescent="0.25">
      <c r="A2" s="2" t="s">
        <v>12</v>
      </c>
      <c r="B2" s="2" t="s">
        <v>13</v>
      </c>
      <c r="C2" s="2" t="s">
        <v>14</v>
      </c>
      <c r="D2" s="2" t="s">
        <v>15</v>
      </c>
      <c r="E2" s="4" cm="1">
        <f t="array" ref="E2">_xlfn.IFS(H2&gt;50000,1,I2&gt;50000,1,J2&gt;50000,1,K2&gt;50000,1,L2&gt;50000,1,M2&gt;50000,1,N2&gt;50000,1,O2&gt;50000,1,O2&lt;50000,0)</f>
        <v>0</v>
      </c>
      <c r="F2" s="4" t="str">
        <f>IF(E2=1,D2,"")</f>
        <v/>
      </c>
      <c r="G2" s="4" t="e">
        <f>VLOOKUP(D2,Triagem!$A$3:$A$251,1,)</f>
        <v>#N/A</v>
      </c>
      <c r="H2" s="3">
        <v>0</v>
      </c>
      <c r="I2" s="3">
        <v>0</v>
      </c>
      <c r="J2" s="3">
        <v>0</v>
      </c>
      <c r="K2" s="3">
        <v>48813</v>
      </c>
      <c r="L2" s="3">
        <v>0</v>
      </c>
      <c r="M2" s="3">
        <v>0</v>
      </c>
      <c r="N2" s="3">
        <v>0</v>
      </c>
      <c r="O2" s="3">
        <v>0</v>
      </c>
    </row>
    <row r="3" spans="1:15" x14ac:dyDescent="0.25">
      <c r="A3" s="2" t="s">
        <v>12</v>
      </c>
      <c r="B3" s="2" t="s">
        <v>13</v>
      </c>
      <c r="C3" s="2" t="s">
        <v>16</v>
      </c>
      <c r="D3" s="2" t="s">
        <v>17</v>
      </c>
      <c r="E3" s="4" cm="1">
        <f t="array" ref="E3">_xlfn.IFS(H3&gt;50000,1,I3&gt;50000,1,J3&gt;50000,1,K3&gt;50000,1,L3&gt;50000,1,M3&gt;50000,1,N3&gt;50000,1,O3&gt;50000,1,O3&lt;50000,0)</f>
        <v>1</v>
      </c>
      <c r="F3" s="4" t="str">
        <f t="shared" ref="F3:F66" si="0">IF(E3=1,D3,"")</f>
        <v>CASTANHA-DO-PARA (CASTANHA-DO-BRASIL),SECA,S/CASCA</v>
      </c>
      <c r="G3" s="4" t="e">
        <f>VLOOKUP(D3,Triagem!$A$3:$A$251,1,)</f>
        <v>#N/A</v>
      </c>
      <c r="H3" s="3">
        <v>54982</v>
      </c>
      <c r="I3" s="3">
        <v>0</v>
      </c>
      <c r="J3" s="3">
        <v>0</v>
      </c>
      <c r="K3" s="3">
        <v>46400</v>
      </c>
      <c r="L3" s="3">
        <v>0</v>
      </c>
      <c r="M3" s="3">
        <v>0</v>
      </c>
      <c r="N3" s="3">
        <v>0</v>
      </c>
      <c r="O3" s="3">
        <v>407990</v>
      </c>
    </row>
    <row r="4" spans="1:15" x14ac:dyDescent="0.25">
      <c r="A4" s="2" t="s">
        <v>12</v>
      </c>
      <c r="B4" s="2" t="s">
        <v>13</v>
      </c>
      <c r="C4" s="2">
        <v>1211900801</v>
      </c>
      <c r="D4" s="2" t="s">
        <v>18</v>
      </c>
      <c r="E4" s="4" cm="1">
        <f t="array" ref="E4">_xlfn.IFS(H4&gt;50000,1,I4&gt;50000,1,J4&gt;50000,1,K4&gt;50000,1,L4&gt;50000,1,M4&gt;50000,1,N4&gt;50000,1,O4&gt;50000,1,O4&lt;50000,0)</f>
        <v>0</v>
      </c>
      <c r="F4" s="4" t="str">
        <f t="shared" si="0"/>
        <v/>
      </c>
      <c r="G4" s="4" t="e">
        <f>VLOOKUP(D4,Triagem!$A$3:$A$251,1,)</f>
        <v>#N/A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10000</v>
      </c>
    </row>
    <row r="5" spans="1:15" x14ac:dyDescent="0.25">
      <c r="A5" s="2" t="s">
        <v>12</v>
      </c>
      <c r="B5" s="2" t="s">
        <v>13</v>
      </c>
      <c r="C5" s="2">
        <v>1211900899</v>
      </c>
      <c r="D5" s="2" t="s">
        <v>19</v>
      </c>
      <c r="E5" s="4" cm="1">
        <f t="array" ref="E5">_xlfn.IFS(H5&gt;50000,1,I5&gt;50000,1,J5&gt;50000,1,K5&gt;50000,1,L5&gt;50000,1,M5&gt;50000,1,N5&gt;50000,1,O5&gt;50000,1,O5&lt;50000,0)</f>
        <v>0</v>
      </c>
      <c r="F5" s="4" t="str">
        <f t="shared" si="0"/>
        <v/>
      </c>
      <c r="G5" s="4" t="e">
        <f>VLOOKUP(D5,Triagem!$A$3:$A$251,1,)</f>
        <v>#N/A</v>
      </c>
      <c r="H5" s="3">
        <v>0</v>
      </c>
      <c r="I5" s="3">
        <v>0</v>
      </c>
      <c r="J5" s="3">
        <v>0</v>
      </c>
      <c r="K5" s="3">
        <v>8550</v>
      </c>
      <c r="L5" s="3">
        <v>21715</v>
      </c>
      <c r="M5" s="3">
        <v>8550</v>
      </c>
      <c r="N5" s="3">
        <v>12540</v>
      </c>
      <c r="O5" s="3">
        <v>4845</v>
      </c>
    </row>
    <row r="6" spans="1:15" x14ac:dyDescent="0.25">
      <c r="A6" s="2" t="s">
        <v>12</v>
      </c>
      <c r="B6" s="2" t="s">
        <v>13</v>
      </c>
      <c r="C6" s="2">
        <v>2008910000</v>
      </c>
      <c r="D6" s="2" t="s">
        <v>20</v>
      </c>
      <c r="E6" s="4" cm="1">
        <f t="array" ref="E6">_xlfn.IFS(H6&gt;50000,1,I6&gt;50000,1,J6&gt;50000,1,K6&gt;50000,1,L6&gt;50000,1,M6&gt;50000,1,N6&gt;50000,1,O6&gt;50000,1,O6&lt;50000,0)</f>
        <v>0</v>
      </c>
      <c r="F6" s="4" t="str">
        <f t="shared" si="0"/>
        <v/>
      </c>
      <c r="G6" s="4" t="str">
        <f>VLOOKUP(D6,Triagem!$A$3:$A$251,1,)</f>
        <v>PALMITOS PREPARADOS/CONSERVADOS DE OUT.MODO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29358</v>
      </c>
      <c r="O6" s="3">
        <v>0</v>
      </c>
    </row>
    <row r="7" spans="1:15" x14ac:dyDescent="0.25">
      <c r="A7" s="2" t="s">
        <v>12</v>
      </c>
      <c r="B7" s="2" t="s">
        <v>13</v>
      </c>
      <c r="C7" s="2">
        <v>2106900700</v>
      </c>
      <c r="D7" s="2" t="s">
        <v>21</v>
      </c>
      <c r="E7" s="4" cm="1">
        <f t="array" ref="E7">_xlfn.IFS(H7&gt;50000,1,I7&gt;50000,1,J7&gt;50000,1,K7&gt;50000,1,L7&gt;50000,1,M7&gt;50000,1,N7&gt;50000,1,O7&gt;50000,1,O7&lt;50000,0)</f>
        <v>0</v>
      </c>
      <c r="F7" s="4" t="str">
        <f t="shared" si="0"/>
        <v/>
      </c>
      <c r="G7" s="4" t="e">
        <f>VLOOKUP(D7,Triagem!$A$3:$A$251,1,)</f>
        <v>#N/A</v>
      </c>
      <c r="H7" s="3">
        <v>0</v>
      </c>
      <c r="I7" s="3">
        <v>0</v>
      </c>
      <c r="J7" s="3">
        <v>0</v>
      </c>
      <c r="K7" s="3">
        <v>8550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2" t="s">
        <v>12</v>
      </c>
      <c r="B8" s="2" t="s">
        <v>13</v>
      </c>
      <c r="C8" s="2">
        <v>4104290101</v>
      </c>
      <c r="D8" s="2" t="s">
        <v>22</v>
      </c>
      <c r="E8" s="4" cm="1">
        <f t="array" ref="E8">_xlfn.IFS(H8&gt;50000,1,I8&gt;50000,1,J8&gt;50000,1,K8&gt;50000,1,L8&gt;50000,1,M8&gt;50000,1,N8&gt;50000,1,O8&gt;50000,1,O8&lt;50000,0)</f>
        <v>1</v>
      </c>
      <c r="F8" s="4" t="str">
        <f t="shared" si="0"/>
        <v>COURO/PELE BOVINO,INT/MEIO,CURT.CROMO,UMIDO,FLOR INTEGR</v>
      </c>
      <c r="G8" s="4" t="str">
        <f>VLOOKUP(D8,Triagem!$A$3:$A$251,1,)</f>
        <v>COURO/PELE BOVINO,INT/MEIO,CURT.CROMO,UMIDO,FLOR INTEGR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201780</v>
      </c>
      <c r="O8" s="3">
        <v>0</v>
      </c>
    </row>
    <row r="9" spans="1:15" x14ac:dyDescent="0.25">
      <c r="A9" s="2" t="s">
        <v>12</v>
      </c>
      <c r="B9" s="2" t="s">
        <v>13</v>
      </c>
      <c r="C9" s="2">
        <v>4104290105</v>
      </c>
      <c r="D9" s="2" t="s">
        <v>23</v>
      </c>
      <c r="E9" s="4" cm="1">
        <f t="array" ref="E9">_xlfn.IFS(H9&gt;50000,1,I9&gt;50000,1,J9&gt;50000,1,K9&gt;50000,1,L9&gt;50000,1,M9&gt;50000,1,N9&gt;50000,1,O9&gt;50000,1,O9&lt;50000,0)</f>
        <v>1</v>
      </c>
      <c r="F9" s="4" t="str">
        <f t="shared" si="0"/>
        <v>COURO/PELE BOVINO,OUT.FORMA,CURT.CROMO,UMIDO,FLOR INTEG</v>
      </c>
      <c r="G9" s="4" t="str">
        <f>VLOOKUP(D9,Triagem!$A$3:$A$251,1,)</f>
        <v>COURO/PELE BOVINO,OUT.FORMA,CURT.CROMO,UMIDO,FLOR INTEG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138375</v>
      </c>
      <c r="O9" s="3">
        <v>56700</v>
      </c>
    </row>
    <row r="10" spans="1:15" x14ac:dyDescent="0.25">
      <c r="A10" s="2" t="s">
        <v>12</v>
      </c>
      <c r="B10" s="2" t="s">
        <v>13</v>
      </c>
      <c r="C10" s="2">
        <v>4407230102</v>
      </c>
      <c r="D10" s="2" t="s">
        <v>24</v>
      </c>
      <c r="E10" s="4" cm="1">
        <f t="array" ref="E10">_xlfn.IFS(H10&gt;50000,1,I10&gt;50000,1,J10&gt;50000,1,K10&gt;50000,1,L10&gt;50000,1,M10&gt;50000,1,N10&gt;50000,1,O10&gt;50000,1,O10&lt;50000,0)</f>
        <v>1</v>
      </c>
      <c r="F10" s="4" t="str">
        <f t="shared" si="0"/>
        <v>MADEIRA DE AGUANO/MOGNO,SERRADA/FENDIDA LONGITUD.E&gt;6MM</v>
      </c>
      <c r="G10" s="4" t="str">
        <f>VLOOKUP(D10,Triagem!$A$3:$A$251,1,)</f>
        <v>MADEIRA DE AGUANO/MOGNO,SERRADA/FENDIDA LONGITUD.E&gt;6MM</v>
      </c>
      <c r="H10" s="3">
        <v>134809</v>
      </c>
      <c r="I10" s="3">
        <v>13000</v>
      </c>
      <c r="J10" s="3">
        <v>598760</v>
      </c>
      <c r="K10" s="3">
        <v>383256</v>
      </c>
      <c r="L10" s="3">
        <v>542750</v>
      </c>
      <c r="M10" s="3">
        <v>894034</v>
      </c>
      <c r="N10" s="3">
        <v>308684</v>
      </c>
      <c r="O10" s="3">
        <v>118703</v>
      </c>
    </row>
    <row r="11" spans="1:15" x14ac:dyDescent="0.25">
      <c r="A11" s="2" t="s">
        <v>12</v>
      </c>
      <c r="B11" s="2" t="s">
        <v>13</v>
      </c>
      <c r="C11" s="2">
        <v>4407230201</v>
      </c>
      <c r="D11" s="2" t="s">
        <v>25</v>
      </c>
      <c r="E11" s="4" cm="1">
        <f t="array" ref="E11">_xlfn.IFS(H11&gt;50000,1,I11&gt;50000,1,J11&gt;50000,1,K11&gt;50000,1,L11&gt;50000,1,M11&gt;50000,1,N11&gt;50000,1,O11&gt;50000,1,O11&lt;50000,0)</f>
        <v>1</v>
      </c>
      <c r="F11" s="4" t="str">
        <f t="shared" si="0"/>
        <v>MADEIRA DE AGUANO/MOGNO,APLAINADA/POLIDA/UNIDA,ESP&gt;6MM</v>
      </c>
      <c r="G11" s="4" t="str">
        <f>VLOOKUP(D11,Triagem!$A$3:$A$251,1,)</f>
        <v>MADEIRA DE AGUANO/MOGNO,APLAINADA/POLIDA/UNIDA,ESP&gt;6MM</v>
      </c>
      <c r="H11" s="3">
        <v>0</v>
      </c>
      <c r="I11" s="3">
        <v>0</v>
      </c>
      <c r="J11" s="3">
        <v>0</v>
      </c>
      <c r="K11" s="3">
        <v>0</v>
      </c>
      <c r="L11" s="3">
        <v>10062</v>
      </c>
      <c r="M11" s="3">
        <v>0</v>
      </c>
      <c r="N11" s="3">
        <v>55850</v>
      </c>
      <c r="O11" s="3">
        <v>129010</v>
      </c>
    </row>
    <row r="12" spans="1:15" x14ac:dyDescent="0.25">
      <c r="A12" s="2" t="s">
        <v>12</v>
      </c>
      <c r="B12" s="2" t="s">
        <v>13</v>
      </c>
      <c r="C12" s="2">
        <v>4407990201</v>
      </c>
      <c r="D12" s="2" t="s">
        <v>26</v>
      </c>
      <c r="E12" s="4" cm="1">
        <f t="array" ref="E12">_xlfn.IFS(H12&gt;50000,1,I12&gt;50000,1,J12&gt;50000,1,K12&gt;50000,1,L12&gt;50000,1,M12&gt;50000,1,N12&gt;50000,1,O12&gt;50000,1,O12&lt;50000,0)</f>
        <v>1</v>
      </c>
      <c r="F12" s="4" t="str">
        <f t="shared" si="0"/>
        <v>MADEIRA DE CEDRO,SERRADA LONGIT/CORT.EM FLS.ESPESS&gt;6MM</v>
      </c>
      <c r="G12" s="4" t="str">
        <f>VLOOKUP(D12,Triagem!$A$3:$A$251,1,)</f>
        <v>MADEIRA DE CEDRO,SERRADA LONGIT/CORT.EM FLS.ESPESS&gt;6MM</v>
      </c>
      <c r="H12" s="3">
        <v>158104</v>
      </c>
      <c r="I12" s="3">
        <v>59435</v>
      </c>
      <c r="J12" s="3">
        <v>35926</v>
      </c>
      <c r="K12" s="3">
        <v>0</v>
      </c>
      <c r="L12" s="3">
        <v>0</v>
      </c>
      <c r="M12" s="3">
        <v>21603</v>
      </c>
      <c r="N12" s="3">
        <v>4130</v>
      </c>
      <c r="O12" s="3">
        <v>0</v>
      </c>
    </row>
    <row r="13" spans="1:15" x14ac:dyDescent="0.25">
      <c r="A13" s="2" t="s">
        <v>12</v>
      </c>
      <c r="B13" s="2" t="s">
        <v>13</v>
      </c>
      <c r="C13" s="2">
        <v>4407990204</v>
      </c>
      <c r="D13" s="2" t="s">
        <v>27</v>
      </c>
      <c r="E13" s="4" cm="1">
        <f t="array" ref="E13">_xlfn.IFS(H13&gt;50000,1,I13&gt;50000,1,J13&gt;50000,1,K13&gt;50000,1,L13&gt;50000,1,M13&gt;50000,1,N13&gt;50000,1,O13&gt;50000,1,O13&lt;50000,0)</f>
        <v>0</v>
      </c>
      <c r="F13" s="4" t="str">
        <f t="shared" si="0"/>
        <v/>
      </c>
      <c r="G13" s="4" t="str">
        <f>VLOOKUP(D13,Triagem!$A$3:$A$251,1,)</f>
        <v>MADEIRA DE SUCUPIRA,SERRADA LONGIT/CORT.EM FLS.ESP&gt;6MM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12953</v>
      </c>
      <c r="N13" s="3">
        <v>0</v>
      </c>
      <c r="O13" s="3">
        <v>0</v>
      </c>
    </row>
    <row r="14" spans="1:15" x14ac:dyDescent="0.25">
      <c r="A14" s="2" t="s">
        <v>12</v>
      </c>
      <c r="B14" s="2" t="s">
        <v>13</v>
      </c>
      <c r="C14" s="2">
        <v>4407990209</v>
      </c>
      <c r="D14" s="2" t="s">
        <v>28</v>
      </c>
      <c r="E14" s="4" cm="1">
        <f t="array" ref="E14">_xlfn.IFS(H14&gt;50000,1,I14&gt;50000,1,J14&gt;50000,1,K14&gt;50000,1,L14&gt;50000,1,M14&gt;50000,1,N14&gt;50000,1,O14&gt;50000,1,O14&lt;50000,0)</f>
        <v>0</v>
      </c>
      <c r="F14" s="4" t="str">
        <f t="shared" si="0"/>
        <v/>
      </c>
      <c r="G14" s="4" t="str">
        <f>VLOOKUP(D14,Triagem!$A$3:$A$251,1,)</f>
        <v>MADEIRA DE ANDIROBA,SERRADA LONGIT/CORT.EM FLS.ESP&gt;6MM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12499</v>
      </c>
      <c r="N14" s="3">
        <v>0</v>
      </c>
      <c r="O14" s="3">
        <v>0</v>
      </c>
    </row>
    <row r="15" spans="1:15" x14ac:dyDescent="0.25">
      <c r="A15" s="2" t="s">
        <v>12</v>
      </c>
      <c r="B15" s="2" t="s">
        <v>13</v>
      </c>
      <c r="C15" s="2">
        <v>4407990212</v>
      </c>
      <c r="D15" s="2" t="s">
        <v>29</v>
      </c>
      <c r="E15" s="4" cm="1">
        <f t="array" ref="E15">_xlfn.IFS(H15&gt;50000,1,I15&gt;50000,1,J15&gt;50000,1,K15&gt;50000,1,L15&gt;50000,1,M15&gt;50000,1,N15&gt;50000,1,O15&gt;50000,1,O15&lt;50000,0)</f>
        <v>0</v>
      </c>
      <c r="F15" s="4" t="str">
        <f t="shared" si="0"/>
        <v/>
      </c>
      <c r="G15" s="4" t="str">
        <f>VLOOKUP(D15,Triagem!$A$3:$A$251,1,)</f>
        <v>MADEIRA DE JATOBA,SERRADA LONGIT/CORTADA EM FLS.ESP&gt;6MM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16301</v>
      </c>
      <c r="N15" s="3">
        <v>0</v>
      </c>
      <c r="O15" s="3">
        <v>0</v>
      </c>
    </row>
    <row r="16" spans="1:15" x14ac:dyDescent="0.25">
      <c r="A16" s="2" t="s">
        <v>12</v>
      </c>
      <c r="B16" s="2" t="s">
        <v>13</v>
      </c>
      <c r="C16" s="2">
        <v>4407990299</v>
      </c>
      <c r="D16" s="2" t="s">
        <v>30</v>
      </c>
      <c r="E16" s="4" cm="1">
        <f t="array" ref="E16">_xlfn.IFS(H16&gt;50000,1,I16&gt;50000,1,J16&gt;50000,1,K16&gt;50000,1,L16&gt;50000,1,M16&gt;50000,1,N16&gt;50000,1,O16&gt;50000,1,O16&lt;50000,0)</f>
        <v>0</v>
      </c>
      <c r="F16" s="4" t="str">
        <f t="shared" si="0"/>
        <v/>
      </c>
      <c r="G16" s="4" t="str">
        <f>VLOOKUP(D16,Triagem!$A$3:$A$251,1,)</f>
        <v>QQ.OUT.MADEIRA SERRADA LONGIT/CORTADA EM FLS.ESP&gt;6MM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2550</v>
      </c>
      <c r="O16" s="3">
        <v>0</v>
      </c>
    </row>
    <row r="17" spans="1:15" x14ac:dyDescent="0.25">
      <c r="A17" s="2" t="s">
        <v>12</v>
      </c>
      <c r="B17" s="2" t="s">
        <v>31</v>
      </c>
      <c r="C17" s="2">
        <v>1511909900</v>
      </c>
      <c r="D17" s="2" t="s">
        <v>32</v>
      </c>
      <c r="E17" s="4" cm="1">
        <f t="array" ref="E17">_xlfn.IFS(H17&gt;50000,1,I17&gt;50000,1,J17&gt;50000,1,K17&gt;50000,1,L17&gt;50000,1,M17&gt;50000,1,N17&gt;50000,1,O17&gt;50000,1,O17&lt;50000,0)</f>
        <v>1</v>
      </c>
      <c r="F17" s="4" t="str">
        <f t="shared" si="0"/>
        <v>OUTS.OLEOS DE DENDE,REFINADOS</v>
      </c>
      <c r="G17" s="4" t="str">
        <f>VLOOKUP(D17,Triagem!$A$3:$A$251,1,)</f>
        <v>OUTS.OLEOS DE DENDE,REFINADOS</v>
      </c>
      <c r="H17" s="3">
        <v>0</v>
      </c>
      <c r="I17" s="3">
        <v>920727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2" t="s">
        <v>12</v>
      </c>
      <c r="B18" s="2" t="s">
        <v>31</v>
      </c>
      <c r="C18" s="2">
        <v>2001900300</v>
      </c>
      <c r="D18" s="2" t="s">
        <v>33</v>
      </c>
      <c r="E18" s="4" cm="1">
        <f t="array" ref="E18">_xlfn.IFS(H18&gt;50000,1,I18&gt;50000,1,J18&gt;50000,1,K18&gt;50000,1,L18&gt;50000,1,M18&gt;50000,1,N18&gt;50000,1,O18&gt;50000,1,O18&lt;50000,0)</f>
        <v>1</v>
      </c>
      <c r="F18" s="4" t="str">
        <f t="shared" si="0"/>
        <v>PALMITOS PREPARADOS/CONSERVADOS,EM VINAGRE/AC.ACETICO</v>
      </c>
      <c r="G18" s="4" t="str">
        <f>VLOOKUP(D18,Triagem!$A$3:$A$251,1,)</f>
        <v>PALMITOS PREPARADOS/CONSERVADOS,EM VINAGRE/AC.ACETICO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189360</v>
      </c>
    </row>
    <row r="19" spans="1:15" x14ac:dyDescent="0.25">
      <c r="A19" s="2" t="s">
        <v>12</v>
      </c>
      <c r="B19" s="2" t="s">
        <v>31</v>
      </c>
      <c r="C19" s="2">
        <v>2008910000</v>
      </c>
      <c r="D19" s="2" t="s">
        <v>20</v>
      </c>
      <c r="E19" s="4" cm="1">
        <f t="array" ref="E19">_xlfn.IFS(H19&gt;50000,1,I19&gt;50000,1,J19&gt;50000,1,K19&gt;50000,1,L19&gt;50000,1,M19&gt;50000,1,N19&gt;50000,1,O19&gt;50000,1,O19&lt;50000,0)</f>
        <v>1</v>
      </c>
      <c r="F19" s="4" t="str">
        <f t="shared" si="0"/>
        <v>PALMITOS PREPARADOS/CONSERVADOS DE OUT.MODO</v>
      </c>
      <c r="G19" s="4" t="str">
        <f>VLOOKUP(D19,Triagem!$A$3:$A$251,1,)</f>
        <v>PALMITOS PREPARADOS/CONSERVADOS DE OUT.MODO</v>
      </c>
      <c r="H19" s="3">
        <v>3563279</v>
      </c>
      <c r="I19" s="3">
        <v>2768951</v>
      </c>
      <c r="J19" s="3">
        <v>2499480</v>
      </c>
      <c r="K19" s="3">
        <v>2315277</v>
      </c>
      <c r="L19" s="3">
        <v>613290</v>
      </c>
      <c r="M19" s="3">
        <v>650586</v>
      </c>
      <c r="N19" s="3">
        <v>1499439</v>
      </c>
      <c r="O19" s="3">
        <v>1269330</v>
      </c>
    </row>
    <row r="20" spans="1:15" x14ac:dyDescent="0.25">
      <c r="A20" s="2" t="s">
        <v>12</v>
      </c>
      <c r="B20" s="2" t="s">
        <v>31</v>
      </c>
      <c r="C20" s="2">
        <v>2602000199</v>
      </c>
      <c r="D20" s="2" t="s">
        <v>34</v>
      </c>
      <c r="E20" s="4" cm="1">
        <f t="array" ref="E20">_xlfn.IFS(H20&gt;50000,1,I20&gt;50000,1,J20&gt;50000,1,K20&gt;50000,1,L20&gt;50000,1,M20&gt;50000,1,N20&gt;50000,1,O20&gt;50000,1,O20&lt;50000,0)</f>
        <v>1</v>
      </c>
      <c r="F20" s="4" t="str">
        <f t="shared" si="0"/>
        <v>QQ.OUT.MINERIO DE MANGANES,N/AGLOMERADO,E CONCENTRADOS</v>
      </c>
      <c r="G20" s="4" t="e">
        <f>VLOOKUP(D20,Triagem!$A$3:$A$251,1,)</f>
        <v>#N/A</v>
      </c>
      <c r="H20" s="3">
        <v>8194893</v>
      </c>
      <c r="I20" s="3">
        <v>11148324</v>
      </c>
      <c r="J20" s="3">
        <v>13319457</v>
      </c>
      <c r="K20" s="3">
        <v>17167205</v>
      </c>
      <c r="L20" s="3">
        <v>2352953</v>
      </c>
      <c r="M20" s="3">
        <v>15930334</v>
      </c>
      <c r="N20" s="3">
        <v>28813005</v>
      </c>
      <c r="O20" s="3">
        <v>16212949</v>
      </c>
    </row>
    <row r="21" spans="1:15" x14ac:dyDescent="0.25">
      <c r="A21" s="2" t="s">
        <v>12</v>
      </c>
      <c r="B21" s="2" t="s">
        <v>31</v>
      </c>
      <c r="C21" s="2">
        <v>2610000100</v>
      </c>
      <c r="D21" s="2" t="s">
        <v>35</v>
      </c>
      <c r="E21" s="4" cm="1">
        <f t="array" ref="E21">_xlfn.IFS(H21&gt;50000,1,I21&gt;50000,1,J21&gt;50000,1,K21&gt;50000,1,L21&gt;50000,1,M21&gt;50000,1,N21&gt;50000,1,O21&gt;50000,1,O21&lt;50000,0)</f>
        <v>1</v>
      </c>
      <c r="F21" s="4" t="str">
        <f t="shared" si="0"/>
        <v>CROMITA - MINERIO DE CROMO</v>
      </c>
      <c r="G21" s="4" t="e">
        <f>VLOOKUP(D21,Triagem!$A$3:$A$251,1,)</f>
        <v>#N/A</v>
      </c>
      <c r="H21" s="3">
        <v>8550961</v>
      </c>
      <c r="I21" s="3">
        <v>2196852</v>
      </c>
      <c r="J21" s="3">
        <v>8303741</v>
      </c>
      <c r="K21" s="3">
        <v>2157989</v>
      </c>
      <c r="L21" s="3">
        <v>0</v>
      </c>
      <c r="M21" s="3">
        <v>1889950</v>
      </c>
      <c r="N21" s="3">
        <v>0</v>
      </c>
      <c r="O21" s="3">
        <v>3394461</v>
      </c>
    </row>
    <row r="22" spans="1:15" x14ac:dyDescent="0.25">
      <c r="A22" s="2" t="s">
        <v>12</v>
      </c>
      <c r="B22" s="2" t="s">
        <v>31</v>
      </c>
      <c r="C22" s="2">
        <v>2615900102</v>
      </c>
      <c r="D22" s="2" t="s">
        <v>36</v>
      </c>
      <c r="E22" s="4" cm="1">
        <f t="array" ref="E22">_xlfn.IFS(H22&gt;50000,1,I22&gt;50000,1,J22&gt;50000,1,K22&gt;50000,1,L22&gt;50000,1,M22&gt;50000,1,N22&gt;50000,1,O22&gt;50000,1,O22&lt;50000,0)</f>
        <v>1</v>
      </c>
      <c r="F22" s="4" t="str">
        <f t="shared" si="0"/>
        <v>COLUMBITA (NIOBITA) - MINERIO DE NIOBIO</v>
      </c>
      <c r="G22" s="4" t="e">
        <f>VLOOKUP(D22,Triagem!$A$3:$A$251,1,)</f>
        <v>#N/A</v>
      </c>
      <c r="H22" s="3">
        <v>77721</v>
      </c>
      <c r="I22" s="3">
        <v>35529</v>
      </c>
      <c r="J22" s="3">
        <v>31071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2" t="s">
        <v>12</v>
      </c>
      <c r="B23" s="2" t="s">
        <v>31</v>
      </c>
      <c r="C23" s="2">
        <v>2615900199</v>
      </c>
      <c r="D23" s="2" t="s">
        <v>37</v>
      </c>
      <c r="E23" s="4" cm="1">
        <f t="array" ref="E23">_xlfn.IFS(H23&gt;50000,1,I23&gt;50000,1,J23&gt;50000,1,K23&gt;50000,1,L23&gt;50000,1,M23&gt;50000,1,N23&gt;50000,1,O23&gt;50000,1,O23&lt;50000,0)</f>
        <v>0</v>
      </c>
      <c r="F23" s="4" t="str">
        <f t="shared" si="0"/>
        <v/>
      </c>
      <c r="G23" s="4" t="e">
        <f>VLOOKUP(D23,Triagem!$A$3:$A$251,1,)</f>
        <v>#N/A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15380</v>
      </c>
      <c r="N23" s="3">
        <v>0</v>
      </c>
      <c r="O23" s="3">
        <v>0</v>
      </c>
    </row>
    <row r="24" spans="1:15" x14ac:dyDescent="0.25">
      <c r="A24" s="2" t="s">
        <v>12</v>
      </c>
      <c r="B24" s="2" t="s">
        <v>31</v>
      </c>
      <c r="C24" s="2">
        <v>2621000000</v>
      </c>
      <c r="D24" s="2" t="s">
        <v>38</v>
      </c>
      <c r="E24" s="4" cm="1">
        <f t="array" ref="E24">_xlfn.IFS(H24&gt;50000,1,I24&gt;50000,1,J24&gt;50000,1,K24&gt;50000,1,L24&gt;50000,1,M24&gt;50000,1,N24&gt;50000,1,O24&gt;50000,1,O24&lt;50000,0)</f>
        <v>1</v>
      </c>
      <c r="F24" s="4" t="str">
        <f t="shared" si="0"/>
        <v>OUTS.ESCORIAS E CINZAS,INCL.CINZAS DE ALGAS</v>
      </c>
      <c r="G24" s="4" t="e">
        <f>VLOOKUP(D24,Triagem!$A$3:$A$251,1,)</f>
        <v>#N/A</v>
      </c>
      <c r="H24" s="3">
        <v>0</v>
      </c>
      <c r="I24" s="3">
        <v>0</v>
      </c>
      <c r="J24" s="3">
        <v>0</v>
      </c>
      <c r="K24" s="3">
        <v>339896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2" t="s">
        <v>12</v>
      </c>
      <c r="B25" s="2" t="s">
        <v>31</v>
      </c>
      <c r="C25" s="2">
        <v>4404109900</v>
      </c>
      <c r="D25" s="2" t="s">
        <v>39</v>
      </c>
      <c r="E25" s="4" cm="1">
        <f t="array" ref="E25">_xlfn.IFS(H25&gt;50000,1,I25&gt;50000,1,J25&gt;50000,1,K25&gt;50000,1,L25&gt;50000,1,M25&gt;50000,1,N25&gt;50000,1,O25&gt;50000,1,O25&lt;50000,0)</f>
        <v>1</v>
      </c>
      <c r="F25" s="4" t="str">
        <f t="shared" si="0"/>
        <v>MADEIRA DE CONIFERA,EM OUTS.FORMAS</v>
      </c>
      <c r="G25" s="4" t="str">
        <f>VLOOKUP(D25,Triagem!$A$3:$A$251,1,)</f>
        <v>MADEIRA DE CONIFERA,EM OUTS.FORMAS</v>
      </c>
      <c r="H25" s="3">
        <v>17669805</v>
      </c>
      <c r="I25" s="3">
        <v>9529009</v>
      </c>
      <c r="J25" s="3">
        <v>10212431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2" t="s">
        <v>12</v>
      </c>
      <c r="B26" s="2" t="s">
        <v>31</v>
      </c>
      <c r="C26" s="2">
        <v>4407990201</v>
      </c>
      <c r="D26" s="2" t="s">
        <v>26</v>
      </c>
      <c r="E26" s="4" cm="1">
        <f t="array" ref="E26">_xlfn.IFS(H26&gt;50000,1,I26&gt;50000,1,J26&gt;50000,1,K26&gt;50000,1,L26&gt;50000,1,M26&gt;50000,1,N26&gt;50000,1,O26&gt;50000,1,O26&lt;50000,0)</f>
        <v>0</v>
      </c>
      <c r="F26" s="4" t="str">
        <f t="shared" si="0"/>
        <v/>
      </c>
      <c r="G26" s="4" t="str">
        <f>VLOOKUP(D26,Triagem!$A$3:$A$251,1,)</f>
        <v>MADEIRA DE CEDRO,SERRADA LONGIT/CORT.EM FLS.ESPESS&gt;6MM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6989</v>
      </c>
    </row>
    <row r="27" spans="1:15" x14ac:dyDescent="0.25">
      <c r="A27" s="2" t="s">
        <v>12</v>
      </c>
      <c r="B27" s="2" t="s">
        <v>31</v>
      </c>
      <c r="C27" s="2">
        <v>4407990206</v>
      </c>
      <c r="D27" s="2" t="s">
        <v>40</v>
      </c>
      <c r="E27" s="4" cm="1">
        <f t="array" ref="E27">_xlfn.IFS(H27&gt;50000,1,I27&gt;50000,1,J27&gt;50000,1,K27&gt;50000,1,L27&gt;50000,1,M27&gt;50000,1,N27&gt;50000,1,O27&gt;50000,1,O27&lt;50000,0)</f>
        <v>0</v>
      </c>
      <c r="F27" s="4" t="str">
        <f t="shared" si="0"/>
        <v/>
      </c>
      <c r="G27" s="4" t="str">
        <f>VLOOKUP(D27,Triagem!$A$3:$A$251,1,)</f>
        <v>MADEIRA DE CEDRORANA,SERRADA LONGIT/CORT.EM FLS.ESP&gt;6MM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4759</v>
      </c>
      <c r="O27" s="3">
        <v>0</v>
      </c>
    </row>
    <row r="28" spans="1:15" x14ac:dyDescent="0.25">
      <c r="A28" s="2" t="s">
        <v>12</v>
      </c>
      <c r="B28" s="2" t="s">
        <v>31</v>
      </c>
      <c r="C28" s="2">
        <v>4407990209</v>
      </c>
      <c r="D28" s="2" t="s">
        <v>28</v>
      </c>
      <c r="E28" s="4" cm="1">
        <f t="array" ref="E28">_xlfn.IFS(H28&gt;50000,1,I28&gt;50000,1,J28&gt;50000,1,K28&gt;50000,1,L28&gt;50000,1,M28&gt;50000,1,N28&gt;50000,1,O28&gt;50000,1,O28&lt;50000,0)</f>
        <v>1</v>
      </c>
      <c r="F28" s="4" t="str">
        <f t="shared" si="0"/>
        <v>MADEIRA DE ANDIROBA,SERRADA LONGIT/CORT.EM FLS.ESP&gt;6MM</v>
      </c>
      <c r="G28" s="4" t="str">
        <f>VLOOKUP(D28,Triagem!$A$3:$A$251,1,)</f>
        <v>MADEIRA DE ANDIROBA,SERRADA LONGIT/CORT.EM FLS.ESP&gt;6MM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173986</v>
      </c>
      <c r="N28" s="3">
        <v>161699</v>
      </c>
      <c r="O28" s="3">
        <v>204839</v>
      </c>
    </row>
    <row r="29" spans="1:15" x14ac:dyDescent="0.25">
      <c r="A29" s="2" t="s">
        <v>12</v>
      </c>
      <c r="B29" s="2" t="s">
        <v>31</v>
      </c>
      <c r="C29" s="2">
        <v>4407990214</v>
      </c>
      <c r="D29" s="2" t="s">
        <v>41</v>
      </c>
      <c r="E29" s="4" cm="1">
        <f t="array" ref="E29">_xlfn.IFS(H29&gt;50000,1,I29&gt;50000,1,J29&gt;50000,1,K29&gt;50000,1,L29&gt;50000,1,M29&gt;50000,1,N29&gt;50000,1,O29&gt;50000,1,O29&lt;50000,0)</f>
        <v>0</v>
      </c>
      <c r="F29" s="4" t="str">
        <f t="shared" si="0"/>
        <v/>
      </c>
      <c r="G29" s="4" t="str">
        <f>VLOOKUP(D29,Triagem!$A$3:$A$251,1,)</f>
        <v>MADEIRA DE TATAJUBA,SERRADA LONGIT/CORT.EM FLS.ESP&gt;6MM</v>
      </c>
      <c r="H29" s="3">
        <v>0</v>
      </c>
      <c r="I29" s="3">
        <v>0</v>
      </c>
      <c r="J29" s="3">
        <v>0</v>
      </c>
      <c r="K29" s="3">
        <v>33236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2" t="s">
        <v>12</v>
      </c>
      <c r="B30" s="2" t="s">
        <v>31</v>
      </c>
      <c r="C30" s="2">
        <v>4407990299</v>
      </c>
      <c r="D30" s="2" t="s">
        <v>30</v>
      </c>
      <c r="E30" s="4" cm="1">
        <f t="array" ref="E30">_xlfn.IFS(H30&gt;50000,1,I30&gt;50000,1,J30&gt;50000,1,K30&gt;50000,1,L30&gt;50000,1,M30&gt;50000,1,N30&gt;50000,1,O30&gt;50000,1,O30&lt;50000,0)</f>
        <v>1</v>
      </c>
      <c r="F30" s="4" t="str">
        <f t="shared" si="0"/>
        <v>QQ.OUT.MADEIRA SERRADA LONGIT/CORTADA EM FLS.ESP&gt;6MM</v>
      </c>
      <c r="G30" s="4" t="str">
        <f>VLOOKUP(D30,Triagem!$A$3:$A$251,1,)</f>
        <v>QQ.OUT.MADEIRA SERRADA LONGIT/CORTADA EM FLS.ESP&gt;6MM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7176</v>
      </c>
      <c r="N30" s="3">
        <v>0</v>
      </c>
      <c r="O30" s="3">
        <v>85426</v>
      </c>
    </row>
    <row r="31" spans="1:15" x14ac:dyDescent="0.25">
      <c r="A31" s="2" t="s">
        <v>12</v>
      </c>
      <c r="B31" s="2" t="s">
        <v>31</v>
      </c>
      <c r="C31" s="2">
        <v>4408900103</v>
      </c>
      <c r="D31" s="2" t="s">
        <v>42</v>
      </c>
      <c r="E31" s="4" cm="1">
        <f t="array" ref="E31">_xlfn.IFS(H31&gt;50000,1,I31&gt;50000,1,J31&gt;50000,1,K31&gt;50000,1,L31&gt;50000,1,M31&gt;50000,1,N31&gt;50000,1,O31&gt;50000,1,O31&lt;50000,0)</f>
        <v>0</v>
      </c>
      <c r="F31" s="4" t="str">
        <f t="shared" si="0"/>
        <v/>
      </c>
      <c r="G31" s="4" t="e">
        <f>VLOOKUP(D31,Triagem!$A$3:$A$251,1,)</f>
        <v>#N/A</v>
      </c>
      <c r="H31" s="3">
        <v>0</v>
      </c>
      <c r="I31" s="3">
        <v>0</v>
      </c>
      <c r="J31" s="3">
        <v>0</v>
      </c>
      <c r="K31" s="3">
        <v>29085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2" t="s">
        <v>12</v>
      </c>
      <c r="B32" s="2" t="s">
        <v>31</v>
      </c>
      <c r="C32" s="2">
        <v>4412119900</v>
      </c>
      <c r="D32" s="2" t="s">
        <v>43</v>
      </c>
      <c r="E32" s="4" cm="1">
        <f t="array" ref="E32">_xlfn.IFS(H32&gt;50000,1,I32&gt;50000,1,J32&gt;50000,1,K32&gt;50000,1,L32&gt;50000,1,M32&gt;50000,1,N32&gt;50000,1,O32&gt;50000,1,O32&lt;50000,0)</f>
        <v>1</v>
      </c>
      <c r="F32" s="4" t="str">
        <f t="shared" si="0"/>
        <v>OUTS.MADEIRAS COMPENSADAS,FACE MADEIRA TROPICAL,E&lt;=6MM</v>
      </c>
      <c r="G32" s="4" t="str">
        <f>VLOOKUP(D32,Triagem!$A$3:$A$251,1,)</f>
        <v>OUTS.MADEIRAS COMPENSADAS,FACE MADEIRA TROPICAL,E&lt;=6MM</v>
      </c>
      <c r="H32" s="3">
        <v>0</v>
      </c>
      <c r="I32" s="3">
        <v>0</v>
      </c>
      <c r="J32" s="3">
        <v>0</v>
      </c>
      <c r="K32" s="3">
        <v>0</v>
      </c>
      <c r="L32" s="3">
        <v>211263</v>
      </c>
      <c r="M32" s="3">
        <v>0</v>
      </c>
      <c r="N32" s="3">
        <v>0</v>
      </c>
      <c r="O32" s="3">
        <v>195070</v>
      </c>
    </row>
    <row r="33" spans="1:15" x14ac:dyDescent="0.25">
      <c r="A33" s="2" t="s">
        <v>12</v>
      </c>
      <c r="B33" s="2" t="s">
        <v>31</v>
      </c>
      <c r="C33" s="2">
        <v>4412129900</v>
      </c>
      <c r="D33" s="2" t="s">
        <v>44</v>
      </c>
      <c r="E33" s="4" cm="1">
        <f t="array" ref="E33">_xlfn.IFS(H33&gt;50000,1,I33&gt;50000,1,J33&gt;50000,1,K33&gt;50000,1,L33&gt;50000,1,M33&gt;50000,1,N33&gt;50000,1,O33&gt;50000,1,O33&lt;50000,0)</f>
        <v>1</v>
      </c>
      <c r="F33" s="4" t="str">
        <f t="shared" si="0"/>
        <v>OUTS.MADEIRAS COMPENSADAS,FACE MADEIRA N/CONIF.E&lt;=6MM</v>
      </c>
      <c r="G33" s="4" t="str">
        <f>VLOOKUP(D33,Triagem!$A$3:$A$251,1,)</f>
        <v>OUTS.MADEIRAS COMPENSADAS,FACE MADEIRA N/CONIF.E&lt;=6MM</v>
      </c>
      <c r="H33" s="3">
        <v>0</v>
      </c>
      <c r="I33" s="3">
        <v>0</v>
      </c>
      <c r="J33" s="3">
        <v>0</v>
      </c>
      <c r="K33" s="3">
        <v>28959</v>
      </c>
      <c r="L33" s="3">
        <v>281342</v>
      </c>
      <c r="M33" s="3">
        <v>215210</v>
      </c>
      <c r="N33" s="3">
        <v>808336</v>
      </c>
      <c r="O33" s="3">
        <v>872635</v>
      </c>
    </row>
    <row r="34" spans="1:15" x14ac:dyDescent="0.25">
      <c r="A34" s="2" t="s">
        <v>12</v>
      </c>
      <c r="B34" s="2" t="s">
        <v>31</v>
      </c>
      <c r="C34" s="2">
        <v>4412219900</v>
      </c>
      <c r="D34" s="2" t="s">
        <v>45</v>
      </c>
      <c r="E34" s="4" cm="1">
        <f t="array" ref="E34">_xlfn.IFS(H34&gt;50000,1,I34&gt;50000,1,J34&gt;50000,1,K34&gt;50000,1,L34&gt;50000,1,M34&gt;50000,1,N34&gt;50000,1,O34&gt;50000,1,O34&lt;50000,0)</f>
        <v>1</v>
      </c>
      <c r="F34" s="4" t="str">
        <f t="shared" si="0"/>
        <v>OUTS.MADEIRAS FOLHEADAS,N/CONIF.C/PAINEL DE PARTICULAS</v>
      </c>
      <c r="G34" s="4" t="str">
        <f>VLOOKUP(D34,Triagem!$A$3:$A$251,1,)</f>
        <v>OUTS.MADEIRAS FOLHEADAS,N/CONIF.C/PAINEL DE PARTICULAS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65886</v>
      </c>
    </row>
    <row r="35" spans="1:15" x14ac:dyDescent="0.25">
      <c r="A35" s="2" t="s">
        <v>12</v>
      </c>
      <c r="B35" s="2" t="s">
        <v>31</v>
      </c>
      <c r="C35" s="2">
        <v>4412299900</v>
      </c>
      <c r="D35" s="2" t="s">
        <v>46</v>
      </c>
      <c r="E35" s="4" cm="1">
        <f t="array" ref="E35">_xlfn.IFS(H35&gt;50000,1,I35&gt;50000,1,J35&gt;50000,1,K35&gt;50000,1,L35&gt;50000,1,M35&gt;50000,1,N35&gt;50000,1,O35&gt;50000,1,O35&lt;50000,0)</f>
        <v>1</v>
      </c>
      <c r="F35" s="4" t="str">
        <f t="shared" si="0"/>
        <v>OUTS.MADEIRAS FOLHEADAS,N/CONIFERAS</v>
      </c>
      <c r="G35" s="4" t="str">
        <f>VLOOKUP(D35,Triagem!$A$3:$A$251,1,)</f>
        <v>OUTS.MADEIRAS FOLHEADAS,N/CONIFERAS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56331</v>
      </c>
      <c r="O35" s="3">
        <v>22285</v>
      </c>
    </row>
    <row r="36" spans="1:15" x14ac:dyDescent="0.25">
      <c r="A36" s="2" t="s">
        <v>12</v>
      </c>
      <c r="B36" s="2" t="s">
        <v>31</v>
      </c>
      <c r="C36" s="2">
        <v>7108130100</v>
      </c>
      <c r="D36" s="2" t="s">
        <v>47</v>
      </c>
      <c r="E36" s="4" cm="1">
        <f t="array" ref="E36">_xlfn.IFS(H36&gt;50000,1,I36&gt;50000,1,J36&gt;50000,1,K36&gt;50000,1,L36&gt;50000,1,M36&gt;50000,1,N36&gt;50000,1,O36&gt;50000,1,O36&lt;50000,0)</f>
        <v>1</v>
      </c>
      <c r="F36" s="4" t="str">
        <f t="shared" si="0"/>
        <v>OURO EM BARRAS/FIOS/ETC.SECAO MACICA,P/USO N/MONETARIO</v>
      </c>
      <c r="G36" s="4" t="e">
        <f>VLOOKUP(D36,Triagem!$A$3:$A$251,1,)</f>
        <v>#N/A</v>
      </c>
      <c r="H36" s="3">
        <v>0</v>
      </c>
      <c r="I36" s="3">
        <v>0</v>
      </c>
      <c r="J36" s="3">
        <v>1011932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2" t="s">
        <v>12</v>
      </c>
      <c r="B37" s="2" t="s">
        <v>31</v>
      </c>
      <c r="C37" s="2">
        <v>7202110000</v>
      </c>
      <c r="D37" s="2" t="s">
        <v>48</v>
      </c>
      <c r="E37" s="4" cm="1">
        <f t="array" ref="E37">_xlfn.IFS(H37&gt;50000,1,I37&gt;50000,1,J37&gt;50000,1,K37&gt;50000,1,L37&gt;50000,1,M37&gt;50000,1,N37&gt;50000,1,O37&gt;50000,1,O37&lt;50000,0)</f>
        <v>1</v>
      </c>
      <c r="F37" s="4" t="str">
        <f t="shared" si="0"/>
        <v>LIGAS DE FERRO-MANGANES,PESO&gt;2% DE CARBONO</v>
      </c>
      <c r="G37" s="4" t="e">
        <f>VLOOKUP(D37,Triagem!$A$3:$A$251,1,)</f>
        <v>#N/A</v>
      </c>
      <c r="H37" s="3">
        <v>1586809</v>
      </c>
      <c r="I37" s="3">
        <v>1857973</v>
      </c>
      <c r="J37" s="3">
        <v>749141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2" t="s">
        <v>12</v>
      </c>
      <c r="B38" s="2" t="s">
        <v>49</v>
      </c>
      <c r="C38" s="2" t="s">
        <v>50</v>
      </c>
      <c r="D38" s="2" t="s">
        <v>51</v>
      </c>
      <c r="E38" s="4" cm="1">
        <f t="array" ref="E38">_xlfn.IFS(H38&gt;50000,1,I38&gt;50000,1,J38&gt;50000,1,K38&gt;50000,1,L38&gt;50000,1,M38&gt;50000,1,N38&gt;50000,1,O38&gt;50000,1,O38&lt;50000,0)</f>
        <v>0</v>
      </c>
      <c r="F38" s="4" t="str">
        <f t="shared" si="0"/>
        <v/>
      </c>
      <c r="G38" s="4" t="e">
        <f>VLOOKUP(D38,Triagem!$A$3:$A$251,1,)</f>
        <v>#N/A</v>
      </c>
      <c r="H38" s="3">
        <v>0</v>
      </c>
      <c r="I38" s="3">
        <v>1346</v>
      </c>
      <c r="J38" s="3">
        <v>0</v>
      </c>
      <c r="K38" s="3">
        <v>15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2" t="s">
        <v>12</v>
      </c>
      <c r="B39" s="2" t="s">
        <v>49</v>
      </c>
      <c r="C39" s="2" t="s">
        <v>52</v>
      </c>
      <c r="D39" s="2" t="s">
        <v>53</v>
      </c>
      <c r="E39" s="4" cm="1">
        <f t="array" ref="E39">_xlfn.IFS(H39&gt;50000,1,I39&gt;50000,1,J39&gt;50000,1,K39&gt;50000,1,L39&gt;50000,1,M39&gt;50000,1,N39&gt;50000,1,O39&gt;50000,1,O39&lt;50000,0)</f>
        <v>0</v>
      </c>
      <c r="F39" s="4" t="str">
        <f t="shared" si="0"/>
        <v/>
      </c>
      <c r="G39" s="4" t="e">
        <f>VLOOKUP(D39,Triagem!$A$3:$A$251,1,)</f>
        <v>#N/A</v>
      </c>
      <c r="H39" s="3">
        <v>0</v>
      </c>
      <c r="I39" s="3">
        <v>2675</v>
      </c>
      <c r="J39" s="3">
        <v>828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2" t="s">
        <v>12</v>
      </c>
      <c r="B40" s="2" t="s">
        <v>49</v>
      </c>
      <c r="C40" s="2" t="s">
        <v>54</v>
      </c>
      <c r="D40" s="2" t="s">
        <v>55</v>
      </c>
      <c r="E40" s="4" cm="1">
        <f t="array" ref="E40">_xlfn.IFS(H40&gt;50000,1,I40&gt;50000,1,J40&gt;50000,1,K40&gt;50000,1,L40&gt;50000,1,M40&gt;50000,1,N40&gt;50000,1,O40&gt;50000,1,O40&lt;50000,0)</f>
        <v>1</v>
      </c>
      <c r="F40" s="4" t="str">
        <f t="shared" si="0"/>
        <v>CONSUMO DE BORDO - COMBUSTIVEIS E LUBRIF.P/EMBARCACOES</v>
      </c>
      <c r="G40" s="4" t="e">
        <f>VLOOKUP(D40,Triagem!$A$3:$A$251,1,)</f>
        <v>#N/A</v>
      </c>
      <c r="H40" s="3">
        <v>0</v>
      </c>
      <c r="I40" s="3">
        <v>0</v>
      </c>
      <c r="J40" s="3">
        <v>0</v>
      </c>
      <c r="K40" s="3">
        <v>306071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2" t="s">
        <v>12</v>
      </c>
      <c r="B41" s="2" t="s">
        <v>49</v>
      </c>
      <c r="C41" s="2" t="s">
        <v>56</v>
      </c>
      <c r="D41" s="2" t="s">
        <v>57</v>
      </c>
      <c r="E41" s="4" cm="1">
        <f t="array" ref="E41">_xlfn.IFS(H41&gt;50000,1,I41&gt;50000,1,J41&gt;50000,1,K41&gt;50000,1,L41&gt;50000,1,M41&gt;50000,1,N41&gt;50000,1,O41&gt;50000,1,O41&lt;50000,0)</f>
        <v>0</v>
      </c>
      <c r="F41" s="4" t="str">
        <f t="shared" si="0"/>
        <v/>
      </c>
      <c r="G41" s="4" t="e">
        <f>VLOOKUP(D41,Triagem!$A$3:$A$251,1,)</f>
        <v>#N/A</v>
      </c>
      <c r="H41" s="3">
        <v>0</v>
      </c>
      <c r="I41" s="3">
        <v>951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2" t="s">
        <v>12</v>
      </c>
      <c r="B42" s="2" t="s">
        <v>49</v>
      </c>
      <c r="C42" s="2" t="s">
        <v>58</v>
      </c>
      <c r="D42" s="2" t="s">
        <v>59</v>
      </c>
      <c r="E42" s="4" cm="1">
        <f t="array" ref="E42">_xlfn.IFS(H42&gt;50000,1,I42&gt;50000,1,J42&gt;50000,1,K42&gt;50000,1,L42&gt;50000,1,M42&gt;50000,1,N42&gt;50000,1,O42&gt;50000,1,O42&lt;50000,0)</f>
        <v>1</v>
      </c>
      <c r="F42" s="4" t="str">
        <f t="shared" si="0"/>
        <v>PEIXES VIVOS ORNAMENTAIS</v>
      </c>
      <c r="G42" s="4" t="e">
        <f>VLOOKUP(D42,Triagem!$A$3:$A$251,1,)</f>
        <v>#N/A</v>
      </c>
      <c r="H42" s="3">
        <v>1181202</v>
      </c>
      <c r="I42" s="3">
        <v>1184161</v>
      </c>
      <c r="J42" s="3">
        <v>1086393</v>
      </c>
      <c r="K42" s="3">
        <v>1109908</v>
      </c>
      <c r="L42" s="3">
        <v>868841</v>
      </c>
      <c r="M42" s="3">
        <v>726839</v>
      </c>
      <c r="N42" s="3">
        <v>534537</v>
      </c>
      <c r="O42" s="3">
        <v>452473</v>
      </c>
    </row>
    <row r="43" spans="1:15" x14ac:dyDescent="0.25">
      <c r="A43" s="2" t="s">
        <v>12</v>
      </c>
      <c r="B43" s="2" t="s">
        <v>49</v>
      </c>
      <c r="C43" s="2" t="s">
        <v>60</v>
      </c>
      <c r="D43" s="2" t="s">
        <v>61</v>
      </c>
      <c r="E43" s="4" cm="1">
        <f t="array" ref="E43">_xlfn.IFS(H43&gt;50000,1,I43&gt;50000,1,J43&gt;50000,1,K43&gt;50000,1,L43&gt;50000,1,M43&gt;50000,1,N43&gt;50000,1,O43&gt;50000,1,O43&lt;50000,0)</f>
        <v>0</v>
      </c>
      <c r="F43" s="4" t="str">
        <f t="shared" si="0"/>
        <v/>
      </c>
      <c r="G43" s="4" t="e">
        <f>VLOOKUP(D43,Triagem!$A$3:$A$251,1,)</f>
        <v>#N/A</v>
      </c>
      <c r="H43" s="3">
        <v>0</v>
      </c>
      <c r="I43" s="3">
        <v>0</v>
      </c>
      <c r="J43" s="3">
        <v>0</v>
      </c>
      <c r="K43" s="3">
        <v>3351</v>
      </c>
      <c r="L43" s="3">
        <v>2709</v>
      </c>
      <c r="M43" s="3">
        <v>0</v>
      </c>
      <c r="N43" s="3">
        <v>0</v>
      </c>
      <c r="O43" s="3">
        <v>0</v>
      </c>
    </row>
    <row r="44" spans="1:15" x14ac:dyDescent="0.25">
      <c r="A44" s="2" t="s">
        <v>12</v>
      </c>
      <c r="B44" s="2" t="s">
        <v>49</v>
      </c>
      <c r="C44" s="2" t="s">
        <v>62</v>
      </c>
      <c r="D44" s="2" t="s">
        <v>63</v>
      </c>
      <c r="E44" s="4" cm="1">
        <f t="array" ref="E44">_xlfn.IFS(H44&gt;50000,1,I44&gt;50000,1,J44&gt;50000,1,K44&gt;50000,1,L44&gt;50000,1,M44&gt;50000,1,N44&gt;50000,1,O44&gt;50000,1,O44&lt;50000,0)</f>
        <v>1</v>
      </c>
      <c r="F44" s="4" t="str">
        <f t="shared" si="0"/>
        <v>OUTS.FILES DE PEIXES,CONGELADOS</v>
      </c>
      <c r="G44" s="4" t="e">
        <f>VLOOKUP(D44,Triagem!$A$3:$A$251,1,)</f>
        <v>#N/A</v>
      </c>
      <c r="H44" s="3">
        <v>0</v>
      </c>
      <c r="I44" s="3">
        <v>538003</v>
      </c>
      <c r="J44" s="3">
        <v>1682</v>
      </c>
      <c r="K44" s="3">
        <v>2937</v>
      </c>
      <c r="L44" s="3">
        <v>2414</v>
      </c>
      <c r="M44" s="3">
        <v>0</v>
      </c>
      <c r="N44" s="3">
        <v>0</v>
      </c>
      <c r="O44" s="3">
        <v>0</v>
      </c>
    </row>
    <row r="45" spans="1:15" x14ac:dyDescent="0.25">
      <c r="A45" s="2" t="s">
        <v>12</v>
      </c>
      <c r="B45" s="2" t="s">
        <v>49</v>
      </c>
      <c r="C45" s="2" t="s">
        <v>64</v>
      </c>
      <c r="D45" s="2" t="s">
        <v>65</v>
      </c>
      <c r="E45" s="4" cm="1">
        <f t="array" ref="E45">_xlfn.IFS(H45&gt;50000,1,I45&gt;50000,1,J45&gt;50000,1,K45&gt;50000,1,L45&gt;50000,1,M45&gt;50000,1,N45&gt;50000,1,O45&gt;50000,1,O45&lt;50000,0)</f>
        <v>0</v>
      </c>
      <c r="F45" s="4" t="str">
        <f t="shared" si="0"/>
        <v/>
      </c>
      <c r="G45" s="4" t="e">
        <f>VLOOKUP(D45,Triagem!$A$3:$A$251,1,)</f>
        <v>#N/A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1800</v>
      </c>
      <c r="N45" s="3">
        <v>0</v>
      </c>
      <c r="O45" s="3">
        <v>0</v>
      </c>
    </row>
    <row r="46" spans="1:15" x14ac:dyDescent="0.25">
      <c r="A46" s="2" t="s">
        <v>12</v>
      </c>
      <c r="B46" s="2" t="s">
        <v>49</v>
      </c>
      <c r="C46" s="2" t="s">
        <v>66</v>
      </c>
      <c r="D46" s="2" t="s">
        <v>67</v>
      </c>
      <c r="E46" s="4" cm="1">
        <f t="array" ref="E46">_xlfn.IFS(H46&gt;50000,1,I46&gt;50000,1,J46&gt;50000,1,K46&gt;50000,1,L46&gt;50000,1,M46&gt;50000,1,N46&gt;50000,1,O46&gt;50000,1,O46&lt;50000,0)</f>
        <v>1</v>
      </c>
      <c r="F46" s="4" t="str">
        <f t="shared" si="0"/>
        <v>CASTANHA-DO-PARA (CASTANHA-DO-BRASIL),DESIDRAT.C/CASCA</v>
      </c>
      <c r="G46" s="4" t="e">
        <f>VLOOKUP(D46,Triagem!$A$3:$A$251,1,)</f>
        <v>#N/A</v>
      </c>
      <c r="H46" s="3">
        <v>1295269</v>
      </c>
      <c r="I46" s="3">
        <v>2424907</v>
      </c>
      <c r="J46" s="3">
        <v>3254366</v>
      </c>
      <c r="K46" s="3">
        <v>3180729</v>
      </c>
      <c r="L46" s="3">
        <v>2826928</v>
      </c>
      <c r="M46" s="3">
        <v>3086597</v>
      </c>
      <c r="N46" s="3">
        <v>3641305</v>
      </c>
      <c r="O46" s="3">
        <v>2911725</v>
      </c>
    </row>
    <row r="47" spans="1:15" x14ac:dyDescent="0.25">
      <c r="A47" s="2" t="s">
        <v>12</v>
      </c>
      <c r="B47" s="2" t="s">
        <v>49</v>
      </c>
      <c r="C47" s="2" t="s">
        <v>16</v>
      </c>
      <c r="D47" s="2" t="s">
        <v>17</v>
      </c>
      <c r="E47" s="4" cm="1">
        <f t="array" ref="E47">_xlfn.IFS(H47&gt;50000,1,I47&gt;50000,1,J47&gt;50000,1,K47&gt;50000,1,L47&gt;50000,1,M47&gt;50000,1,N47&gt;50000,1,O47&gt;50000,1,O47&lt;50000,0)</f>
        <v>1</v>
      </c>
      <c r="F47" s="4" t="str">
        <f t="shared" si="0"/>
        <v>CASTANHA-DO-PARA (CASTANHA-DO-BRASIL),SECA,S/CASCA</v>
      </c>
      <c r="G47" s="4" t="e">
        <f>VLOOKUP(D47,Triagem!$A$3:$A$251,1,)</f>
        <v>#N/A</v>
      </c>
      <c r="H47" s="3">
        <v>110167</v>
      </c>
      <c r="I47" s="3">
        <v>528791</v>
      </c>
      <c r="J47" s="3">
        <v>909213</v>
      </c>
      <c r="K47" s="3">
        <v>361082</v>
      </c>
      <c r="L47" s="3">
        <v>283426</v>
      </c>
      <c r="M47" s="3">
        <v>560396</v>
      </c>
      <c r="N47" s="3">
        <v>837229</v>
      </c>
      <c r="O47" s="3">
        <v>5720</v>
      </c>
    </row>
    <row r="48" spans="1:15" x14ac:dyDescent="0.25">
      <c r="A48" s="2" t="s">
        <v>12</v>
      </c>
      <c r="B48" s="2" t="s">
        <v>49</v>
      </c>
      <c r="C48" s="2" t="s">
        <v>68</v>
      </c>
      <c r="D48" s="2" t="s">
        <v>69</v>
      </c>
      <c r="E48" s="4" cm="1">
        <f t="array" ref="E48">_xlfn.IFS(H48&gt;50000,1,I48&gt;50000,1,J48&gt;50000,1,K48&gt;50000,1,L48&gt;50000,1,M48&gt;50000,1,N48&gt;50000,1,O48&gt;50000,1,O48&lt;50000,0)</f>
        <v>1</v>
      </c>
      <c r="F48" s="4" t="str">
        <f t="shared" si="0"/>
        <v>CASTANHA-DO-PARA (CASTANHA-DO-BRASIL),EM OUTRAS FORMAS</v>
      </c>
      <c r="G48" s="4" t="e">
        <f>VLOOKUP(D48,Triagem!$A$3:$A$251,1,)</f>
        <v>#N/A</v>
      </c>
      <c r="H48" s="3">
        <v>0</v>
      </c>
      <c r="I48" s="3">
        <v>28392</v>
      </c>
      <c r="J48" s="3">
        <v>184974</v>
      </c>
      <c r="K48" s="3">
        <v>0</v>
      </c>
      <c r="L48" s="3">
        <v>0</v>
      </c>
      <c r="M48" s="3">
        <v>98964</v>
      </c>
      <c r="N48" s="3">
        <v>252660</v>
      </c>
      <c r="O48" s="3">
        <v>1486734</v>
      </c>
    </row>
    <row r="49" spans="1:15" x14ac:dyDescent="0.25">
      <c r="A49" s="2" t="s">
        <v>12</v>
      </c>
      <c r="B49" s="2" t="s">
        <v>49</v>
      </c>
      <c r="C49" s="2" t="s">
        <v>70</v>
      </c>
      <c r="D49" s="2" t="s">
        <v>71</v>
      </c>
      <c r="E49" s="4" cm="1">
        <f t="array" ref="E49">_xlfn.IFS(H49&gt;50000,1,I49&gt;50000,1,J49&gt;50000,1,K49&gt;50000,1,L49&gt;50000,1,M49&gt;50000,1,N49&gt;50000,1,O49&gt;50000,1,O49&lt;50000,0)</f>
        <v>0</v>
      </c>
      <c r="F49" s="4" t="str">
        <f t="shared" si="0"/>
        <v/>
      </c>
      <c r="G49" s="4" t="e">
        <f>VLOOKUP(D49,Triagem!$A$3:$A$251,1,)</f>
        <v>#N/A</v>
      </c>
      <c r="H49" s="3">
        <v>0</v>
      </c>
      <c r="I49" s="3">
        <v>0</v>
      </c>
      <c r="J49" s="3">
        <v>764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2" t="s">
        <v>12</v>
      </c>
      <c r="B50" s="2" t="s">
        <v>49</v>
      </c>
      <c r="C50" s="2" t="s">
        <v>72</v>
      </c>
      <c r="D50" s="2" t="s">
        <v>73</v>
      </c>
      <c r="E50" s="4" cm="1">
        <f t="array" ref="E50">_xlfn.IFS(H50&gt;50000,1,I50&gt;50000,1,J50&gt;50000,1,K50&gt;50000,1,L50&gt;50000,1,M50&gt;50000,1,N50&gt;50000,1,O50&gt;50000,1,O50&lt;50000,0)</f>
        <v>1</v>
      </c>
      <c r="F50" s="4" t="str">
        <f t="shared" si="0"/>
        <v>PIMENTA PRETA,NAO TRITURADA NEM EM PO</v>
      </c>
      <c r="G50" s="4" t="e">
        <f>VLOOKUP(D50,Triagem!$A$3:$A$251,1,)</f>
        <v>#N/A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119750</v>
      </c>
      <c r="N50" s="3">
        <v>452225</v>
      </c>
      <c r="O50" s="3">
        <v>90000</v>
      </c>
    </row>
    <row r="51" spans="1:15" x14ac:dyDescent="0.25">
      <c r="A51" s="2" t="s">
        <v>12</v>
      </c>
      <c r="B51" s="2" t="s">
        <v>49</v>
      </c>
      <c r="C51" s="2" t="s">
        <v>74</v>
      </c>
      <c r="D51" s="2" t="s">
        <v>75</v>
      </c>
      <c r="E51" s="4" cm="1">
        <f t="array" ref="E51">_xlfn.IFS(H51&gt;50000,1,I51&gt;50000,1,J51&gt;50000,1,K51&gt;50000,1,L51&gt;50000,1,M51&gt;50000,1,N51&gt;50000,1,O51&gt;50000,1,O51&lt;50000,0)</f>
        <v>1</v>
      </c>
      <c r="F51" s="4" t="str">
        <f t="shared" si="0"/>
        <v>PIMENTA PRETA,"ASTA",N/TRITURADA NEM EM PO</v>
      </c>
      <c r="G51" s="4" t="e">
        <f>VLOOKUP(D51,Triagem!$A$3:$A$251,1,)</f>
        <v>#N/A</v>
      </c>
      <c r="H51" s="3">
        <v>0</v>
      </c>
      <c r="I51" s="3">
        <v>182650</v>
      </c>
      <c r="J51" s="3">
        <v>124750</v>
      </c>
      <c r="K51" s="3">
        <v>327375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2" t="s">
        <v>12</v>
      </c>
      <c r="B52" s="2" t="s">
        <v>49</v>
      </c>
      <c r="C52" s="2" t="s">
        <v>76</v>
      </c>
      <c r="D52" s="2" t="s">
        <v>77</v>
      </c>
      <c r="E52" s="4" cm="1">
        <f t="array" ref="E52">_xlfn.IFS(H52&gt;50000,1,I52&gt;50000,1,J52&gt;50000,1,K52&gt;50000,1,L52&gt;50000,1,M52&gt;50000,1,N52&gt;50000,1,O52&gt;50000,1,O52&lt;50000,0)</f>
        <v>0</v>
      </c>
      <c r="F52" s="4" t="str">
        <f t="shared" si="0"/>
        <v/>
      </c>
      <c r="G52" s="4" t="e">
        <f>VLOOKUP(D52,Triagem!$A$3:$A$251,1,)</f>
        <v>#N/A</v>
      </c>
      <c r="H52" s="3">
        <v>0</v>
      </c>
      <c r="I52" s="3">
        <v>0</v>
      </c>
      <c r="J52" s="3">
        <v>750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2" t="s">
        <v>12</v>
      </c>
      <c r="B53" s="2" t="s">
        <v>49</v>
      </c>
      <c r="C53" s="2">
        <v>1211900700</v>
      </c>
      <c r="D53" s="2" t="s">
        <v>78</v>
      </c>
      <c r="E53" s="4" cm="1">
        <f t="array" ref="E53">_xlfn.IFS(H53&gt;50000,1,I53&gt;50000,1,J53&gt;50000,1,K53&gt;50000,1,L53&gt;50000,1,M53&gt;50000,1,N53&gt;50000,1,O53&gt;50000,1,O53&lt;50000,0)</f>
        <v>1</v>
      </c>
      <c r="F53" s="4" t="str">
        <f t="shared" si="0"/>
        <v>CUMARU/FAVA-TONCA,FRESCA/SECA/MESMO CORTADA/TRITURADA/</v>
      </c>
      <c r="G53" s="4" t="e">
        <f>VLOOKUP(D53,Triagem!$A$3:$A$251,1,)</f>
        <v>#N/A</v>
      </c>
      <c r="H53" s="3">
        <v>0</v>
      </c>
      <c r="I53" s="3">
        <v>109125</v>
      </c>
      <c r="J53" s="3">
        <v>318510</v>
      </c>
      <c r="K53" s="3">
        <v>64985</v>
      </c>
      <c r="L53" s="3">
        <v>99239</v>
      </c>
      <c r="M53" s="3">
        <v>24586</v>
      </c>
      <c r="N53" s="3">
        <v>20120</v>
      </c>
      <c r="O53" s="3">
        <v>8820</v>
      </c>
    </row>
    <row r="54" spans="1:15" x14ac:dyDescent="0.25">
      <c r="A54" s="2" t="s">
        <v>12</v>
      </c>
      <c r="B54" s="2" t="s">
        <v>49</v>
      </c>
      <c r="C54" s="2">
        <v>1211900801</v>
      </c>
      <c r="D54" s="2" t="s">
        <v>18</v>
      </c>
      <c r="E54" s="4" cm="1">
        <f t="array" ref="E54">_xlfn.IFS(H54&gt;50000,1,I54&gt;50000,1,J54&gt;50000,1,K54&gt;50000,1,L54&gt;50000,1,M54&gt;50000,1,N54&gt;50000,1,O54&gt;50000,1,O54&lt;50000,0)</f>
        <v>1</v>
      </c>
      <c r="F54" s="4" t="str">
        <f t="shared" si="0"/>
        <v>GUARANA EM GRAO,DESIDRATADO</v>
      </c>
      <c r="G54" s="4" t="e">
        <f>VLOOKUP(D54,Triagem!$A$3:$A$251,1,)</f>
        <v>#N/A</v>
      </c>
      <c r="H54" s="3">
        <v>7579</v>
      </c>
      <c r="I54" s="3">
        <v>60413</v>
      </c>
      <c r="J54" s="3">
        <v>91130</v>
      </c>
      <c r="K54" s="3">
        <v>88523</v>
      </c>
      <c r="L54" s="3">
        <v>4800</v>
      </c>
      <c r="M54" s="3">
        <v>3275</v>
      </c>
      <c r="N54" s="3">
        <v>58745</v>
      </c>
      <c r="O54" s="3">
        <v>2200</v>
      </c>
    </row>
    <row r="55" spans="1:15" x14ac:dyDescent="0.25">
      <c r="A55" s="2" t="s">
        <v>12</v>
      </c>
      <c r="B55" s="2" t="s">
        <v>49</v>
      </c>
      <c r="C55" s="2">
        <v>1211900899</v>
      </c>
      <c r="D55" s="2" t="s">
        <v>19</v>
      </c>
      <c r="E55" s="4" cm="1">
        <f t="array" ref="E55">_xlfn.IFS(H55&gt;50000,1,I55&gt;50000,1,J55&gt;50000,1,K55&gt;50000,1,L55&gt;50000,1,M55&gt;50000,1,N55&gt;50000,1,O55&gt;50000,1,O55&lt;50000,0)</f>
        <v>1</v>
      </c>
      <c r="F55" s="4" t="str">
        <f t="shared" si="0"/>
        <v>QQ.OUT.GUARANA FRESCO/SECO,EXC.DESIDRATADO</v>
      </c>
      <c r="G55" s="4" t="e">
        <f>VLOOKUP(D55,Triagem!$A$3:$A$251,1,)</f>
        <v>#N/A</v>
      </c>
      <c r="H55" s="3">
        <v>18790</v>
      </c>
      <c r="I55" s="3">
        <v>79879</v>
      </c>
      <c r="J55" s="3">
        <v>160698</v>
      </c>
      <c r="K55" s="3">
        <v>140500</v>
      </c>
      <c r="L55" s="3">
        <v>89917</v>
      </c>
      <c r="M55" s="3">
        <v>55521</v>
      </c>
      <c r="N55" s="3">
        <v>6500</v>
      </c>
      <c r="O55" s="3">
        <v>1800</v>
      </c>
    </row>
    <row r="56" spans="1:15" x14ac:dyDescent="0.25">
      <c r="A56" s="2" t="s">
        <v>12</v>
      </c>
      <c r="B56" s="2" t="s">
        <v>49</v>
      </c>
      <c r="C56" s="2">
        <v>1211909900</v>
      </c>
      <c r="D56" s="2" t="s">
        <v>79</v>
      </c>
      <c r="E56" s="4" cm="1">
        <f t="array" ref="E56">_xlfn.IFS(H56&gt;50000,1,I56&gt;50000,1,J56&gt;50000,1,K56&gt;50000,1,L56&gt;50000,1,M56&gt;50000,1,N56&gt;50000,1,O56&gt;50000,1,O56&lt;50000,0)</f>
        <v>0</v>
      </c>
      <c r="F56" s="4" t="str">
        <f t="shared" si="0"/>
        <v/>
      </c>
      <c r="G56" s="4" t="e">
        <f>VLOOKUP(D56,Triagem!$A$3:$A$251,1,)</f>
        <v>#N/A</v>
      </c>
      <c r="H56" s="3">
        <v>0</v>
      </c>
      <c r="I56" s="3">
        <v>0</v>
      </c>
      <c r="J56" s="3">
        <v>1374</v>
      </c>
      <c r="K56" s="3">
        <v>12970</v>
      </c>
      <c r="L56" s="3">
        <v>0</v>
      </c>
      <c r="M56" s="3">
        <v>600</v>
      </c>
      <c r="N56" s="3">
        <v>0</v>
      </c>
      <c r="O56" s="3">
        <v>1961</v>
      </c>
    </row>
    <row r="57" spans="1:15" x14ac:dyDescent="0.25">
      <c r="A57" s="2" t="s">
        <v>12</v>
      </c>
      <c r="B57" s="2" t="s">
        <v>49</v>
      </c>
      <c r="C57" s="2">
        <v>1301900200</v>
      </c>
      <c r="D57" s="2" t="s">
        <v>80</v>
      </c>
      <c r="E57" s="4" cm="1">
        <f t="array" ref="E57">_xlfn.IFS(H57&gt;50000,1,I57&gt;50000,1,J57&gt;50000,1,K57&gt;50000,1,L57&gt;50000,1,M57&gt;50000,1,N57&gt;50000,1,O57&gt;50000,1,O57&lt;50000,0)</f>
        <v>1</v>
      </c>
      <c r="F57" s="4" t="str">
        <f t="shared" si="0"/>
        <v>BALSAMO-DE-COPAIBA</v>
      </c>
      <c r="G57" s="4" t="e">
        <f>VLOOKUP(D57,Triagem!$A$3:$A$251,1,)</f>
        <v>#N/A</v>
      </c>
      <c r="H57" s="3">
        <v>243045</v>
      </c>
      <c r="I57" s="3">
        <v>183915</v>
      </c>
      <c r="J57" s="3">
        <v>135028</v>
      </c>
      <c r="K57" s="3">
        <v>128290</v>
      </c>
      <c r="L57" s="3">
        <v>91425</v>
      </c>
      <c r="M57" s="3">
        <v>315507</v>
      </c>
      <c r="N57" s="3">
        <v>295568</v>
      </c>
      <c r="O57" s="3">
        <v>141125</v>
      </c>
    </row>
    <row r="58" spans="1:15" x14ac:dyDescent="0.25">
      <c r="A58" s="2" t="s">
        <v>12</v>
      </c>
      <c r="B58" s="2" t="s">
        <v>49</v>
      </c>
      <c r="C58" s="2">
        <v>1403900100</v>
      </c>
      <c r="D58" s="2" t="s">
        <v>81</v>
      </c>
      <c r="E58" s="4" cm="1">
        <f t="array" ref="E58">_xlfn.IFS(H58&gt;50000,1,I58&gt;50000,1,J58&gt;50000,1,K58&gt;50000,1,L58&gt;50000,1,M58&gt;50000,1,N58&gt;50000,1,O58&gt;50000,1,O58&lt;50000,0)</f>
        <v>1</v>
      </c>
      <c r="F58" s="4" t="str">
        <f t="shared" si="0"/>
        <v>PIACABA P/FABRICACAO DE VASSOURAS/ESCOVAS</v>
      </c>
      <c r="G58" s="4" t="e">
        <f>VLOOKUP(D58,Triagem!$A$3:$A$251,1,)</f>
        <v>#N/A</v>
      </c>
      <c r="H58" s="3">
        <v>8500</v>
      </c>
      <c r="I58" s="3">
        <v>19400</v>
      </c>
      <c r="J58" s="3">
        <v>19000</v>
      </c>
      <c r="K58" s="3">
        <v>2000</v>
      </c>
      <c r="L58" s="3">
        <v>67200</v>
      </c>
      <c r="M58" s="3">
        <v>15000</v>
      </c>
      <c r="N58" s="3">
        <v>45000</v>
      </c>
      <c r="O58" s="3">
        <v>64500</v>
      </c>
    </row>
    <row r="59" spans="1:15" x14ac:dyDescent="0.25">
      <c r="A59" s="2" t="s">
        <v>12</v>
      </c>
      <c r="B59" s="2" t="s">
        <v>49</v>
      </c>
      <c r="C59" s="2">
        <v>1404109900</v>
      </c>
      <c r="D59" s="2" t="s">
        <v>82</v>
      </c>
      <c r="E59" s="4" cm="1">
        <f t="array" ref="E59">_xlfn.IFS(H59&gt;50000,1,I59&gt;50000,1,J59&gt;50000,1,K59&gt;50000,1,L59&gt;50000,1,M59&gt;50000,1,N59&gt;50000,1,O59&gt;50000,1,O59&lt;50000,0)</f>
        <v>0</v>
      </c>
      <c r="F59" s="4" t="str">
        <f t="shared" si="0"/>
        <v/>
      </c>
      <c r="G59" s="4" t="e">
        <f>VLOOKUP(D59,Triagem!$A$3:$A$251,1,)</f>
        <v>#N/A</v>
      </c>
      <c r="H59" s="3">
        <v>0</v>
      </c>
      <c r="I59" s="3">
        <v>0</v>
      </c>
      <c r="J59" s="3">
        <v>700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2" t="s">
        <v>12</v>
      </c>
      <c r="B60" s="2" t="s">
        <v>49</v>
      </c>
      <c r="C60" s="2">
        <v>1801000100</v>
      </c>
      <c r="D60" s="2" t="s">
        <v>83</v>
      </c>
      <c r="E60" s="4" cm="1">
        <f t="array" ref="E60">_xlfn.IFS(H60&gt;50000,1,I60&gt;50000,1,J60&gt;50000,1,K60&gt;50000,1,L60&gt;50000,1,M60&gt;50000,1,N60&gt;50000,1,O60&gt;50000,1,O60&lt;50000,0)</f>
        <v>1</v>
      </c>
      <c r="F60" s="4" t="str">
        <f t="shared" si="0"/>
        <v>CACAU INTEIRO OU PARTIDO,EM BRUTO</v>
      </c>
      <c r="G60" s="4" t="e">
        <f>VLOOKUP(D60,Triagem!$A$3:$A$251,1,)</f>
        <v>#N/A</v>
      </c>
      <c r="H60" s="3">
        <v>0</v>
      </c>
      <c r="I60" s="3">
        <v>0</v>
      </c>
      <c r="J60" s="3">
        <v>0</v>
      </c>
      <c r="K60" s="3">
        <v>0</v>
      </c>
      <c r="L60" s="3">
        <v>32567</v>
      </c>
      <c r="M60" s="3">
        <v>158327</v>
      </c>
      <c r="N60" s="3">
        <v>72842</v>
      </c>
      <c r="O60" s="3">
        <v>0</v>
      </c>
    </row>
    <row r="61" spans="1:15" x14ac:dyDescent="0.25">
      <c r="A61" s="2" t="s">
        <v>12</v>
      </c>
      <c r="B61" s="2" t="s">
        <v>49</v>
      </c>
      <c r="C61" s="2">
        <v>2106900300</v>
      </c>
      <c r="D61" s="2" t="s">
        <v>84</v>
      </c>
      <c r="E61" s="4" cm="1">
        <f t="array" ref="E61">_xlfn.IFS(H61&gt;50000,1,I61&gt;50000,1,J61&gt;50000,1,K61&gt;50000,1,L61&gt;50000,1,M61&gt;50000,1,N61&gt;50000,1,O61&gt;50000,1,O61&lt;50000,0)</f>
        <v>0</v>
      </c>
      <c r="F61" s="4" t="str">
        <f t="shared" si="0"/>
        <v/>
      </c>
      <c r="G61" s="4" t="e">
        <f>VLOOKUP(D61,Triagem!$A$3:$A$251,1,)</f>
        <v>#N/A</v>
      </c>
      <c r="H61" s="3">
        <v>0</v>
      </c>
      <c r="I61" s="3">
        <v>0</v>
      </c>
      <c r="J61" s="3">
        <v>0</v>
      </c>
      <c r="K61" s="3">
        <v>295</v>
      </c>
      <c r="L61" s="3">
        <v>71</v>
      </c>
      <c r="M61" s="3">
        <v>0</v>
      </c>
      <c r="N61" s="3">
        <v>0</v>
      </c>
      <c r="O61" s="3">
        <v>0</v>
      </c>
    </row>
    <row r="62" spans="1:15" x14ac:dyDescent="0.25">
      <c r="A62" s="2" t="s">
        <v>12</v>
      </c>
      <c r="B62" s="2" t="s">
        <v>49</v>
      </c>
      <c r="C62" s="2">
        <v>2201100100</v>
      </c>
      <c r="D62" s="2" t="s">
        <v>85</v>
      </c>
      <c r="E62" s="4" cm="1">
        <f t="array" ref="E62">_xlfn.IFS(H62&gt;50000,1,I62&gt;50000,1,J62&gt;50000,1,K62&gt;50000,1,L62&gt;50000,1,M62&gt;50000,1,N62&gt;50000,1,O62&gt;50000,1,O62&lt;50000,0)</f>
        <v>0</v>
      </c>
      <c r="F62" s="4" t="str">
        <f t="shared" si="0"/>
        <v/>
      </c>
      <c r="G62" s="4" t="e">
        <f>VLOOKUP(D62,Triagem!$A$3:$A$251,1,)</f>
        <v>#N/A</v>
      </c>
      <c r="H62" s="3">
        <v>0</v>
      </c>
      <c r="I62" s="3">
        <v>4680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2" t="s">
        <v>12</v>
      </c>
      <c r="B63" s="2" t="s">
        <v>49</v>
      </c>
      <c r="C63" s="2">
        <v>2304000100</v>
      </c>
      <c r="D63" s="2" t="s">
        <v>86</v>
      </c>
      <c r="E63" s="4" cm="1">
        <f t="array" ref="E63">_xlfn.IFS(H63&gt;50000,1,I63&gt;50000,1,J63&gt;50000,1,K63&gt;50000,1,L63&gt;50000,1,M63&gt;50000,1,N63&gt;50000,1,O63&gt;50000,1,O63&lt;50000,0)</f>
        <v>1</v>
      </c>
      <c r="F63" s="4" t="str">
        <f t="shared" si="0"/>
        <v>FARELO DE SOJA,DA EXTRACAO DO OLEO</v>
      </c>
      <c r="G63" s="4" t="str">
        <f>VLOOKUP(D63,Triagem!$A$3:$A$251,1,)</f>
        <v>FARELO DE SOJA,DA EXTRACAO DO OLEO</v>
      </c>
      <c r="H63" s="3">
        <v>0</v>
      </c>
      <c r="I63" s="3">
        <v>913900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2" t="s">
        <v>12</v>
      </c>
      <c r="B64" s="2" t="s">
        <v>49</v>
      </c>
      <c r="C64" s="2">
        <v>2505100000</v>
      </c>
      <c r="D64" s="2" t="s">
        <v>87</v>
      </c>
      <c r="E64" s="4" cm="1">
        <f t="array" ref="E64">_xlfn.IFS(H64&gt;50000,1,I64&gt;50000,1,J64&gt;50000,1,K64&gt;50000,1,L64&gt;50000,1,M64&gt;50000,1,N64&gt;50000,1,O64&gt;50000,1,O64&lt;50000,0)</f>
        <v>0</v>
      </c>
      <c r="F64" s="4" t="str">
        <f t="shared" si="0"/>
        <v/>
      </c>
      <c r="G64" s="4" t="e">
        <f>VLOOKUP(D64,Triagem!$A$3:$A$251,1,)</f>
        <v>#N/A</v>
      </c>
      <c r="H64" s="3">
        <v>0</v>
      </c>
      <c r="I64" s="3">
        <v>88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2" t="s">
        <v>12</v>
      </c>
      <c r="B65" s="2" t="s">
        <v>49</v>
      </c>
      <c r="C65" s="2">
        <v>2507009900</v>
      </c>
      <c r="D65" s="2" t="s">
        <v>88</v>
      </c>
      <c r="E65" s="4" cm="1">
        <f t="array" ref="E65">_xlfn.IFS(H65&gt;50000,1,I65&gt;50000,1,J65&gt;50000,1,K65&gt;50000,1,L65&gt;50000,1,M65&gt;50000,1,N65&gt;50000,1,O65&gt;50000,1,O65&lt;50000,0)</f>
        <v>0</v>
      </c>
      <c r="F65" s="4" t="str">
        <f t="shared" si="0"/>
        <v/>
      </c>
      <c r="G65" s="4" t="e">
        <f>VLOOKUP(D65,Triagem!$A$3:$A$251,1,)</f>
        <v>#N/A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5358</v>
      </c>
      <c r="N65" s="3">
        <v>0</v>
      </c>
      <c r="O65" s="3">
        <v>0</v>
      </c>
    </row>
    <row r="66" spans="1:15" x14ac:dyDescent="0.25">
      <c r="A66" s="2" t="s">
        <v>12</v>
      </c>
      <c r="B66" s="2" t="s">
        <v>49</v>
      </c>
      <c r="C66" s="2">
        <v>2615100200</v>
      </c>
      <c r="D66" s="2" t="s">
        <v>89</v>
      </c>
      <c r="E66" s="4" cm="1">
        <f t="array" ref="E66">_xlfn.IFS(H66&gt;50000,1,I66&gt;50000,1,J66&gt;50000,1,K66&gt;50000,1,L66&gt;50000,1,M66&gt;50000,1,N66&gt;50000,1,O66&gt;50000,1,O66&lt;50000,0)</f>
        <v>0</v>
      </c>
      <c r="F66" s="4" t="str">
        <f t="shared" si="0"/>
        <v/>
      </c>
      <c r="G66" s="4" t="e">
        <f>VLOOKUP(D66,Triagem!$A$3:$A$251,1,)</f>
        <v>#N/A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8000</v>
      </c>
      <c r="O66" s="3">
        <v>0</v>
      </c>
    </row>
    <row r="67" spans="1:15" x14ac:dyDescent="0.25">
      <c r="A67" s="2" t="s">
        <v>12</v>
      </c>
      <c r="B67" s="2" t="s">
        <v>49</v>
      </c>
      <c r="C67" s="2">
        <v>2839900500</v>
      </c>
      <c r="D67" s="2" t="s">
        <v>90</v>
      </c>
      <c r="E67" s="4" cm="1">
        <f t="array" ref="E67">_xlfn.IFS(H67&gt;50000,1,I67&gt;50000,1,J67&gt;50000,1,K67&gt;50000,1,L67&gt;50000,1,M67&gt;50000,1,N67&gt;50000,1,O67&gt;50000,1,O67&lt;50000,0)</f>
        <v>0</v>
      </c>
      <c r="F67" s="4" t="str">
        <f t="shared" ref="F67:F130" si="1">IF(E67=1,D67,"")</f>
        <v/>
      </c>
      <c r="G67" s="4" t="e">
        <f>VLOOKUP(D67,Triagem!$A$3:$A$251,1,)</f>
        <v>#N/A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2645</v>
      </c>
    </row>
    <row r="68" spans="1:15" x14ac:dyDescent="0.25">
      <c r="A68" s="2" t="s">
        <v>12</v>
      </c>
      <c r="B68" s="2" t="s">
        <v>49</v>
      </c>
      <c r="C68" s="2">
        <v>2843210000</v>
      </c>
      <c r="D68" s="2" t="s">
        <v>91</v>
      </c>
      <c r="E68" s="4" cm="1">
        <f t="array" ref="E68">_xlfn.IFS(H68&gt;50000,1,I68&gt;50000,1,J68&gt;50000,1,K68&gt;50000,1,L68&gt;50000,1,M68&gt;50000,1,N68&gt;50000,1,O68&gt;50000,1,O68&lt;50000,0)</f>
        <v>0</v>
      </c>
      <c r="F68" s="4" t="str">
        <f t="shared" si="1"/>
        <v/>
      </c>
      <c r="G68" s="4" t="e">
        <f>VLOOKUP(D68,Triagem!$A$3:$A$251,1,)</f>
        <v>#N/A</v>
      </c>
      <c r="H68" s="3">
        <v>0</v>
      </c>
      <c r="I68" s="3">
        <v>120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2" t="s">
        <v>12</v>
      </c>
      <c r="B69" s="2" t="s">
        <v>49</v>
      </c>
      <c r="C69" s="2">
        <v>2843300200</v>
      </c>
      <c r="D69" s="2" t="s">
        <v>92</v>
      </c>
      <c r="E69" s="4" cm="1">
        <f t="array" ref="E69">_xlfn.IFS(H69&gt;50000,1,I69&gt;50000,1,J69&gt;50000,1,K69&gt;50000,1,L69&gt;50000,1,M69&gt;50000,1,N69&gt;50000,1,O69&gt;50000,1,O69&lt;50000,0)</f>
        <v>0</v>
      </c>
      <c r="F69" s="4" t="str">
        <f t="shared" si="1"/>
        <v/>
      </c>
      <c r="G69" s="4" t="e">
        <f>VLOOKUP(D69,Triagem!$A$3:$A$251,1,)</f>
        <v>#N/A</v>
      </c>
      <c r="H69" s="3">
        <v>0</v>
      </c>
      <c r="I69" s="3">
        <v>842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2" t="s">
        <v>12</v>
      </c>
      <c r="B70" s="2" t="s">
        <v>49</v>
      </c>
      <c r="C70" s="2">
        <v>3006400300</v>
      </c>
      <c r="D70" s="2" t="s">
        <v>93</v>
      </c>
      <c r="E70" s="4" cm="1">
        <f t="array" ref="E70">_xlfn.IFS(H70&gt;50000,1,I70&gt;50000,1,J70&gt;50000,1,K70&gt;50000,1,L70&gt;50000,1,M70&gt;50000,1,N70&gt;50000,1,O70&gt;50000,1,O70&lt;50000,0)</f>
        <v>0</v>
      </c>
      <c r="F70" s="4" t="str">
        <f t="shared" si="1"/>
        <v/>
      </c>
      <c r="G70" s="4" t="e">
        <f>VLOOKUP(D70,Triagem!$A$3:$A$251,1,)</f>
        <v>#N/A</v>
      </c>
      <c r="H70" s="3">
        <v>3681</v>
      </c>
      <c r="I70" s="3">
        <v>2992</v>
      </c>
      <c r="J70" s="3">
        <v>0</v>
      </c>
      <c r="K70" s="3">
        <v>7104</v>
      </c>
      <c r="L70" s="3">
        <v>7581</v>
      </c>
      <c r="M70" s="3">
        <v>0</v>
      </c>
      <c r="N70" s="3">
        <v>5951</v>
      </c>
      <c r="O70" s="3">
        <v>6115</v>
      </c>
    </row>
    <row r="71" spans="1:15" x14ac:dyDescent="0.25">
      <c r="A71" s="2" t="s">
        <v>12</v>
      </c>
      <c r="B71" s="2" t="s">
        <v>49</v>
      </c>
      <c r="C71" s="2">
        <v>3006400400</v>
      </c>
      <c r="D71" s="2" t="s">
        <v>94</v>
      </c>
      <c r="E71" s="4" cm="1">
        <f t="array" ref="E71">_xlfn.IFS(H71&gt;50000,1,I71&gt;50000,1,J71&gt;50000,1,K71&gt;50000,1,L71&gt;50000,1,M71&gt;50000,1,N71&gt;50000,1,O71&gt;50000,1,O71&lt;50000,0)</f>
        <v>0</v>
      </c>
      <c r="F71" s="4" t="str">
        <f t="shared" si="1"/>
        <v/>
      </c>
      <c r="G71" s="4" t="e">
        <f>VLOOKUP(D71,Triagem!$A$3:$A$251,1,)</f>
        <v>#N/A</v>
      </c>
      <c r="H71" s="3">
        <v>2334</v>
      </c>
      <c r="I71" s="3">
        <v>2422</v>
      </c>
      <c r="J71" s="3">
        <v>0</v>
      </c>
      <c r="K71" s="3">
        <v>7202</v>
      </c>
      <c r="L71" s="3">
        <v>2731</v>
      </c>
      <c r="M71" s="3">
        <v>0</v>
      </c>
      <c r="N71" s="3">
        <v>9009</v>
      </c>
      <c r="O71" s="3">
        <v>0</v>
      </c>
    </row>
    <row r="72" spans="1:15" x14ac:dyDescent="0.25">
      <c r="A72" s="2" t="s">
        <v>12</v>
      </c>
      <c r="B72" s="2" t="s">
        <v>49</v>
      </c>
      <c r="C72" s="2">
        <v>3203000199</v>
      </c>
      <c r="D72" s="2" t="s">
        <v>95</v>
      </c>
      <c r="E72" s="4" cm="1">
        <f t="array" ref="E72">_xlfn.IFS(H72&gt;50000,1,I72&gt;50000,1,J72&gt;50000,1,K72&gt;50000,1,L72&gt;50000,1,M72&gt;50000,1,N72&gt;50000,1,O72&gt;50000,1,O72&lt;50000,0)</f>
        <v>0</v>
      </c>
      <c r="F72" s="4" t="str">
        <f t="shared" si="1"/>
        <v/>
      </c>
      <c r="G72" s="4" t="e">
        <f>VLOOKUP(D72,Triagem!$A$3:$A$251,1,)</f>
        <v>#N/A</v>
      </c>
      <c r="H72" s="3">
        <v>0</v>
      </c>
      <c r="I72" s="3">
        <v>0</v>
      </c>
      <c r="J72" s="3">
        <v>0</v>
      </c>
      <c r="K72" s="3">
        <v>0</v>
      </c>
      <c r="L72" s="3">
        <v>1600</v>
      </c>
      <c r="M72" s="3">
        <v>0</v>
      </c>
      <c r="N72" s="3">
        <v>0</v>
      </c>
      <c r="O72" s="3">
        <v>0</v>
      </c>
    </row>
    <row r="73" spans="1:15" x14ac:dyDescent="0.25">
      <c r="A73" s="2" t="s">
        <v>12</v>
      </c>
      <c r="B73" s="2" t="s">
        <v>49</v>
      </c>
      <c r="C73" s="2">
        <v>3301290900</v>
      </c>
      <c r="D73" s="2" t="s">
        <v>96</v>
      </c>
      <c r="E73" s="4" cm="1">
        <f t="array" ref="E73">_xlfn.IFS(H73&gt;50000,1,I73&gt;50000,1,J73&gt;50000,1,K73&gt;50000,1,L73&gt;50000,1,M73&gt;50000,1,N73&gt;50000,1,O73&gt;50000,1,O73&lt;50000,0)</f>
        <v>1</v>
      </c>
      <c r="F73" s="4" t="str">
        <f t="shared" si="1"/>
        <v>OLEO ESSENCIAL DE PAU-ROSA</v>
      </c>
      <c r="G73" s="4" t="str">
        <f>VLOOKUP(D73,Triagem!$A$3:$A$251,1,)</f>
        <v>OLEO ESSENCIAL DE PAU-ROSA</v>
      </c>
      <c r="H73" s="3">
        <v>427135</v>
      </c>
      <c r="I73" s="3">
        <v>335654</v>
      </c>
      <c r="J73" s="3">
        <v>534967</v>
      </c>
      <c r="K73" s="3">
        <v>1077967</v>
      </c>
      <c r="L73" s="3">
        <v>477072</v>
      </c>
      <c r="M73" s="3">
        <v>601789</v>
      </c>
      <c r="N73" s="3">
        <v>296158</v>
      </c>
      <c r="O73" s="3">
        <v>508259</v>
      </c>
    </row>
    <row r="74" spans="1:15" x14ac:dyDescent="0.25">
      <c r="A74" s="2" t="s">
        <v>12</v>
      </c>
      <c r="B74" s="2" t="s">
        <v>49</v>
      </c>
      <c r="C74" s="2">
        <v>3301299900</v>
      </c>
      <c r="D74" s="2" t="s">
        <v>97</v>
      </c>
      <c r="E74" s="4" cm="1">
        <f t="array" ref="E74">_xlfn.IFS(H74&gt;50000,1,I74&gt;50000,1,J74&gt;50000,1,K74&gt;50000,1,L74&gt;50000,1,M74&gt;50000,1,N74&gt;50000,1,O74&gt;50000,1,O74&lt;50000,0)</f>
        <v>0</v>
      </c>
      <c r="F74" s="4" t="str">
        <f t="shared" si="1"/>
        <v/>
      </c>
      <c r="G74" s="4" t="e">
        <f>VLOOKUP(D74,Triagem!$A$3:$A$251,1,)</f>
        <v>#N/A</v>
      </c>
      <c r="H74" s="3">
        <v>5379</v>
      </c>
      <c r="I74" s="3">
        <v>0</v>
      </c>
      <c r="J74" s="3">
        <v>0</v>
      </c>
      <c r="K74" s="3">
        <v>1625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2" t="s">
        <v>12</v>
      </c>
      <c r="B75" s="2" t="s">
        <v>49</v>
      </c>
      <c r="C75" s="2">
        <v>3303000100</v>
      </c>
      <c r="D75" s="2" t="s">
        <v>98</v>
      </c>
      <c r="E75" s="4" cm="1">
        <f t="array" ref="E75">_xlfn.IFS(H75&gt;50000,1,I75&gt;50000,1,J75&gt;50000,1,K75&gt;50000,1,L75&gt;50000,1,M75&gt;50000,1,N75&gt;50000,1,O75&gt;50000,1,O75&lt;50000,0)</f>
        <v>0</v>
      </c>
      <c r="F75" s="4" t="str">
        <f t="shared" si="1"/>
        <v/>
      </c>
      <c r="G75" s="4" t="e">
        <f>VLOOKUP(D75,Triagem!$A$3:$A$251,1,)</f>
        <v>#N/A</v>
      </c>
      <c r="H75" s="3">
        <v>0</v>
      </c>
      <c r="I75" s="3">
        <v>0</v>
      </c>
      <c r="J75" s="3">
        <v>0</v>
      </c>
      <c r="K75" s="3">
        <v>38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2" t="s">
        <v>12</v>
      </c>
      <c r="B76" s="2" t="s">
        <v>49</v>
      </c>
      <c r="C76" s="2">
        <v>3304100100</v>
      </c>
      <c r="D76" s="2" t="s">
        <v>99</v>
      </c>
      <c r="E76" s="4" cm="1">
        <f t="array" ref="E76">_xlfn.IFS(H76&gt;50000,1,I76&gt;50000,1,J76&gt;50000,1,K76&gt;50000,1,L76&gt;50000,1,M76&gt;50000,1,N76&gt;50000,1,O76&gt;50000,1,O76&lt;50000,0)</f>
        <v>0</v>
      </c>
      <c r="F76" s="4" t="str">
        <f t="shared" si="1"/>
        <v/>
      </c>
      <c r="G76" s="4" t="e">
        <f>VLOOKUP(D76,Triagem!$A$3:$A$251,1,)</f>
        <v>#N/A</v>
      </c>
      <c r="H76" s="3">
        <v>0</v>
      </c>
      <c r="I76" s="3">
        <v>0</v>
      </c>
      <c r="J76" s="3">
        <v>951</v>
      </c>
      <c r="K76" s="3">
        <v>1024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2" t="s">
        <v>12</v>
      </c>
      <c r="B77" s="2" t="s">
        <v>49</v>
      </c>
      <c r="C77" s="2">
        <v>3304200100</v>
      </c>
      <c r="D77" s="2" t="s">
        <v>100</v>
      </c>
      <c r="E77" s="4" cm="1">
        <f t="array" ref="E77">_xlfn.IFS(H77&gt;50000,1,I77&gt;50000,1,J77&gt;50000,1,K77&gt;50000,1,L77&gt;50000,1,M77&gt;50000,1,N77&gt;50000,1,O77&gt;50000,1,O77&lt;50000,0)</f>
        <v>0</v>
      </c>
      <c r="F77" s="4" t="str">
        <f t="shared" si="1"/>
        <v/>
      </c>
      <c r="G77" s="4" t="e">
        <f>VLOOKUP(D77,Triagem!$A$3:$A$251,1,)</f>
        <v>#N/A</v>
      </c>
      <c r="H77" s="3">
        <v>0</v>
      </c>
      <c r="I77" s="3">
        <v>0</v>
      </c>
      <c r="J77" s="3">
        <v>619</v>
      </c>
      <c r="K77" s="3">
        <v>158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2" t="s">
        <v>12</v>
      </c>
      <c r="B78" s="2" t="s">
        <v>49</v>
      </c>
      <c r="C78" s="2">
        <v>3304990100</v>
      </c>
      <c r="D78" s="2" t="s">
        <v>101</v>
      </c>
      <c r="E78" s="4" cm="1">
        <f t="array" ref="E78">_xlfn.IFS(H78&gt;50000,1,I78&gt;50000,1,J78&gt;50000,1,K78&gt;50000,1,L78&gt;50000,1,M78&gt;50000,1,N78&gt;50000,1,O78&gt;50000,1,O78&lt;50000,0)</f>
        <v>0</v>
      </c>
      <c r="F78" s="4" t="str">
        <f t="shared" si="1"/>
        <v/>
      </c>
      <c r="G78" s="4" t="e">
        <f>VLOOKUP(D78,Triagem!$A$3:$A$251,1,)</f>
        <v>#N/A</v>
      </c>
      <c r="H78" s="3">
        <v>0</v>
      </c>
      <c r="I78" s="3">
        <v>0</v>
      </c>
      <c r="J78" s="3">
        <v>3712</v>
      </c>
      <c r="K78" s="3">
        <v>6813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2" t="s">
        <v>12</v>
      </c>
      <c r="B79" s="2" t="s">
        <v>49</v>
      </c>
      <c r="C79" s="2">
        <v>3304990300</v>
      </c>
      <c r="D79" s="2" t="s">
        <v>102</v>
      </c>
      <c r="E79" s="4" cm="1">
        <f t="array" ref="E79">_xlfn.IFS(H79&gt;50000,1,I79&gt;50000,1,J79&gt;50000,1,K79&gt;50000,1,L79&gt;50000,1,M79&gt;50000,1,N79&gt;50000,1,O79&gt;50000,1,O79&lt;50000,0)</f>
        <v>0</v>
      </c>
      <c r="F79" s="4" t="str">
        <f t="shared" si="1"/>
        <v/>
      </c>
      <c r="G79" s="4" t="e">
        <f>VLOOKUP(D79,Triagem!$A$3:$A$251,1,)</f>
        <v>#N/A</v>
      </c>
      <c r="H79" s="3">
        <v>0</v>
      </c>
      <c r="I79" s="3">
        <v>0</v>
      </c>
      <c r="J79" s="3">
        <v>589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2" t="s">
        <v>12</v>
      </c>
      <c r="B80" s="2" t="s">
        <v>49</v>
      </c>
      <c r="C80" s="2">
        <v>3304990400</v>
      </c>
      <c r="D80" s="2" t="s">
        <v>103</v>
      </c>
      <c r="E80" s="4" cm="1">
        <f t="array" ref="E80">_xlfn.IFS(H80&gt;50000,1,I80&gt;50000,1,J80&gt;50000,1,K80&gt;50000,1,L80&gt;50000,1,M80&gt;50000,1,N80&gt;50000,1,O80&gt;50000,1,O80&lt;50000,0)</f>
        <v>0</v>
      </c>
      <c r="F80" s="4" t="str">
        <f t="shared" si="1"/>
        <v/>
      </c>
      <c r="G80" s="4" t="e">
        <f>VLOOKUP(D80,Triagem!$A$3:$A$251,1,)</f>
        <v>#N/A</v>
      </c>
      <c r="H80" s="3">
        <v>0</v>
      </c>
      <c r="I80" s="3">
        <v>0</v>
      </c>
      <c r="J80" s="3">
        <v>332</v>
      </c>
      <c r="K80" s="3">
        <v>27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2" t="s">
        <v>12</v>
      </c>
      <c r="B81" s="2" t="s">
        <v>49</v>
      </c>
      <c r="C81" s="2">
        <v>3304999900</v>
      </c>
      <c r="D81" s="2" t="s">
        <v>104</v>
      </c>
      <c r="E81" s="4" cm="1">
        <f t="array" ref="E81">_xlfn.IFS(H81&gt;50000,1,I81&gt;50000,1,J81&gt;50000,1,K81&gt;50000,1,L81&gt;50000,1,M81&gt;50000,1,N81&gt;50000,1,O81&gt;50000,1,O81&lt;50000,0)</f>
        <v>0</v>
      </c>
      <c r="F81" s="4" t="str">
        <f t="shared" si="1"/>
        <v/>
      </c>
      <c r="G81" s="4" t="e">
        <f>VLOOKUP(D81,Triagem!$A$3:$A$251,1,)</f>
        <v>#N/A</v>
      </c>
      <c r="H81" s="3">
        <v>0</v>
      </c>
      <c r="I81" s="3">
        <v>0</v>
      </c>
      <c r="J81" s="3">
        <v>430</v>
      </c>
      <c r="K81" s="3">
        <v>3550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2" t="s">
        <v>12</v>
      </c>
      <c r="B82" s="2" t="s">
        <v>49</v>
      </c>
      <c r="C82" s="2">
        <v>3305109900</v>
      </c>
      <c r="D82" s="2" t="s">
        <v>105</v>
      </c>
      <c r="E82" s="4" cm="1">
        <f t="array" ref="E82">_xlfn.IFS(H82&gt;50000,1,I82&gt;50000,1,J82&gt;50000,1,K82&gt;50000,1,L82&gt;50000,1,M82&gt;50000,1,N82&gt;50000,1,O82&gt;50000,1,O82&lt;50000,0)</f>
        <v>0</v>
      </c>
      <c r="F82" s="4" t="str">
        <f t="shared" si="1"/>
        <v/>
      </c>
      <c r="G82" s="4" t="e">
        <f>VLOOKUP(D82,Triagem!$A$3:$A$251,1,)</f>
        <v>#N/A</v>
      </c>
      <c r="H82" s="3">
        <v>0</v>
      </c>
      <c r="I82" s="3">
        <v>0</v>
      </c>
      <c r="J82" s="3">
        <v>654</v>
      </c>
      <c r="K82" s="3">
        <v>1024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2" t="s">
        <v>12</v>
      </c>
      <c r="B83" s="2" t="s">
        <v>49</v>
      </c>
      <c r="C83" s="2">
        <v>3305900100</v>
      </c>
      <c r="D83" s="2" t="s">
        <v>106</v>
      </c>
      <c r="E83" s="4" cm="1">
        <f t="array" ref="E83">_xlfn.IFS(H83&gt;50000,1,I83&gt;50000,1,J83&gt;50000,1,K83&gt;50000,1,L83&gt;50000,1,M83&gt;50000,1,N83&gt;50000,1,O83&gt;50000,1,O83&lt;50000,0)</f>
        <v>0</v>
      </c>
      <c r="F83" s="4" t="str">
        <f t="shared" si="1"/>
        <v/>
      </c>
      <c r="G83" s="4" t="e">
        <f>VLOOKUP(D83,Triagem!$A$3:$A$251,1,)</f>
        <v>#N/A</v>
      </c>
      <c r="H83" s="3">
        <v>0</v>
      </c>
      <c r="I83" s="3">
        <v>0</v>
      </c>
      <c r="J83" s="3">
        <v>0</v>
      </c>
      <c r="K83" s="3">
        <v>90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2" t="s">
        <v>12</v>
      </c>
      <c r="B84" s="2" t="s">
        <v>49</v>
      </c>
      <c r="C84" s="2">
        <v>3305909900</v>
      </c>
      <c r="D84" s="2" t="s">
        <v>107</v>
      </c>
      <c r="E84" s="4" cm="1">
        <f t="array" ref="E84">_xlfn.IFS(H84&gt;50000,1,I84&gt;50000,1,J84&gt;50000,1,K84&gt;50000,1,L84&gt;50000,1,M84&gt;50000,1,N84&gt;50000,1,O84&gt;50000,1,O84&lt;50000,0)</f>
        <v>0</v>
      </c>
      <c r="F84" s="4" t="str">
        <f t="shared" si="1"/>
        <v/>
      </c>
      <c r="G84" s="4" t="e">
        <f>VLOOKUP(D84,Triagem!$A$3:$A$251,1,)</f>
        <v>#N/A</v>
      </c>
      <c r="H84" s="3">
        <v>0</v>
      </c>
      <c r="I84" s="3">
        <v>0</v>
      </c>
      <c r="J84" s="3">
        <v>0</v>
      </c>
      <c r="K84" s="3">
        <v>729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2" t="s">
        <v>12</v>
      </c>
      <c r="B85" s="2" t="s">
        <v>49</v>
      </c>
      <c r="C85" s="2">
        <v>3306100000</v>
      </c>
      <c r="D85" s="2" t="s">
        <v>108</v>
      </c>
      <c r="E85" s="4" cm="1">
        <f t="array" ref="E85">_xlfn.IFS(H85&gt;50000,1,I85&gt;50000,1,J85&gt;50000,1,K85&gt;50000,1,L85&gt;50000,1,M85&gt;50000,1,N85&gt;50000,1,O85&gt;50000,1,O85&lt;50000,0)</f>
        <v>0</v>
      </c>
      <c r="F85" s="4" t="str">
        <f t="shared" si="1"/>
        <v/>
      </c>
      <c r="G85" s="4" t="e">
        <f>VLOOKUP(D85,Triagem!$A$3:$A$251,1,)</f>
        <v>#N/A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10500</v>
      </c>
    </row>
    <row r="86" spans="1:15" x14ac:dyDescent="0.25">
      <c r="A86" s="2" t="s">
        <v>12</v>
      </c>
      <c r="B86" s="2" t="s">
        <v>49</v>
      </c>
      <c r="C86" s="2">
        <v>3307100100</v>
      </c>
      <c r="D86" s="2" t="s">
        <v>109</v>
      </c>
      <c r="E86" s="4" cm="1">
        <f t="array" ref="E86">_xlfn.IFS(H86&gt;50000,1,I86&gt;50000,1,J86&gt;50000,1,K86&gt;50000,1,L86&gt;50000,1,M86&gt;50000,1,N86&gt;50000,1,O86&gt;50000,1,O86&lt;50000,0)</f>
        <v>0</v>
      </c>
      <c r="F86" s="4" t="str">
        <f t="shared" si="1"/>
        <v/>
      </c>
      <c r="G86" s="4" t="e">
        <f>VLOOKUP(D86,Triagem!$A$3:$A$251,1,)</f>
        <v>#N/A</v>
      </c>
      <c r="H86" s="3">
        <v>0</v>
      </c>
      <c r="I86" s="3">
        <v>0</v>
      </c>
      <c r="J86" s="3">
        <v>0</v>
      </c>
      <c r="K86" s="3">
        <v>239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2" t="s">
        <v>12</v>
      </c>
      <c r="B87" s="2" t="s">
        <v>49</v>
      </c>
      <c r="C87" s="2">
        <v>3307200100</v>
      </c>
      <c r="D87" s="2" t="s">
        <v>110</v>
      </c>
      <c r="E87" s="4" cm="1">
        <f t="array" ref="E87">_xlfn.IFS(H87&gt;50000,1,I87&gt;50000,1,J87&gt;50000,1,K87&gt;50000,1,L87&gt;50000,1,M87&gt;50000,1,N87&gt;50000,1,O87&gt;50000,1,O87&lt;50000,0)</f>
        <v>0</v>
      </c>
      <c r="F87" s="4" t="str">
        <f t="shared" si="1"/>
        <v/>
      </c>
      <c r="G87" s="4" t="e">
        <f>VLOOKUP(D87,Triagem!$A$3:$A$251,1,)</f>
        <v>#N/A</v>
      </c>
      <c r="H87" s="3">
        <v>0</v>
      </c>
      <c r="I87" s="3">
        <v>0</v>
      </c>
      <c r="J87" s="3">
        <v>446</v>
      </c>
      <c r="K87" s="3">
        <v>1167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2" t="s">
        <v>12</v>
      </c>
      <c r="B88" s="2" t="s">
        <v>49</v>
      </c>
      <c r="C88" s="2">
        <v>3307209900</v>
      </c>
      <c r="D88" s="2" t="s">
        <v>111</v>
      </c>
      <c r="E88" s="4" cm="1">
        <f t="array" ref="E88">_xlfn.IFS(H88&gt;50000,1,I88&gt;50000,1,J88&gt;50000,1,K88&gt;50000,1,L88&gt;50000,1,M88&gt;50000,1,N88&gt;50000,1,O88&gt;50000,1,O88&lt;50000,0)</f>
        <v>0</v>
      </c>
      <c r="F88" s="4" t="str">
        <f t="shared" si="1"/>
        <v/>
      </c>
      <c r="G88" s="4" t="e">
        <f>VLOOKUP(D88,Triagem!$A$3:$A$251,1,)</f>
        <v>#N/A</v>
      </c>
      <c r="H88" s="3">
        <v>0</v>
      </c>
      <c r="I88" s="3">
        <v>0</v>
      </c>
      <c r="J88" s="3">
        <v>31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2" t="s">
        <v>12</v>
      </c>
      <c r="B89" s="2" t="s">
        <v>49</v>
      </c>
      <c r="C89" s="2">
        <v>3307900699</v>
      </c>
      <c r="D89" s="2" t="s">
        <v>112</v>
      </c>
      <c r="E89" s="4" cm="1">
        <f t="array" ref="E89">_xlfn.IFS(H89&gt;50000,1,I89&gt;50000,1,J89&gt;50000,1,K89&gt;50000,1,L89&gt;50000,1,M89&gt;50000,1,N89&gt;50000,1,O89&gt;50000,1,O89&lt;50000,0)</f>
        <v>0</v>
      </c>
      <c r="F89" s="4" t="str">
        <f t="shared" si="1"/>
        <v/>
      </c>
      <c r="G89" s="4" t="e">
        <f>VLOOKUP(D89,Triagem!$A$3:$A$251,1,)</f>
        <v>#N/A</v>
      </c>
      <c r="H89" s="3">
        <v>0</v>
      </c>
      <c r="I89" s="3">
        <v>0</v>
      </c>
      <c r="J89" s="3">
        <v>0</v>
      </c>
      <c r="K89" s="3">
        <v>543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2" t="s">
        <v>12</v>
      </c>
      <c r="B90" s="2" t="s">
        <v>49</v>
      </c>
      <c r="C90" s="2">
        <v>3307909900</v>
      </c>
      <c r="D90" s="2" t="s">
        <v>113</v>
      </c>
      <c r="E90" s="4" cm="1">
        <f t="array" ref="E90">_xlfn.IFS(H90&gt;50000,1,I90&gt;50000,1,J90&gt;50000,1,K90&gt;50000,1,L90&gt;50000,1,M90&gt;50000,1,N90&gt;50000,1,O90&gt;50000,1,O90&lt;50000,0)</f>
        <v>0</v>
      </c>
      <c r="F90" s="4" t="str">
        <f t="shared" si="1"/>
        <v/>
      </c>
      <c r="G90" s="4" t="e">
        <f>VLOOKUP(D90,Triagem!$A$3:$A$251,1,)</f>
        <v>#N/A</v>
      </c>
      <c r="H90" s="3">
        <v>0</v>
      </c>
      <c r="I90" s="3">
        <v>0</v>
      </c>
      <c r="J90" s="3">
        <v>0</v>
      </c>
      <c r="K90" s="3">
        <v>2366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2" t="s">
        <v>12</v>
      </c>
      <c r="B91" s="2" t="s">
        <v>49</v>
      </c>
      <c r="C91" s="2">
        <v>3401119900</v>
      </c>
      <c r="D91" s="2" t="s">
        <v>114</v>
      </c>
      <c r="E91" s="4" cm="1">
        <f t="array" ref="E91">_xlfn.IFS(H91&gt;50000,1,I91&gt;50000,1,J91&gt;50000,1,K91&gt;50000,1,L91&gt;50000,1,M91&gt;50000,1,N91&gt;50000,1,O91&gt;50000,1,O91&lt;50000,0)</f>
        <v>0</v>
      </c>
      <c r="F91" s="4" t="str">
        <f t="shared" si="1"/>
        <v/>
      </c>
      <c r="G91" s="4" t="e">
        <f>VLOOKUP(D91,Triagem!$A$3:$A$251,1,)</f>
        <v>#N/A</v>
      </c>
      <c r="H91" s="3">
        <v>0</v>
      </c>
      <c r="I91" s="3">
        <v>0</v>
      </c>
      <c r="J91" s="3">
        <v>178</v>
      </c>
      <c r="K91" s="3">
        <v>0</v>
      </c>
      <c r="L91" s="3">
        <v>0</v>
      </c>
      <c r="M91" s="3">
        <v>0</v>
      </c>
      <c r="N91" s="3">
        <v>6290</v>
      </c>
      <c r="O91" s="3">
        <v>9990</v>
      </c>
    </row>
    <row r="92" spans="1:15" x14ac:dyDescent="0.25">
      <c r="A92" s="2" t="s">
        <v>12</v>
      </c>
      <c r="B92" s="2" t="s">
        <v>49</v>
      </c>
      <c r="C92" s="2">
        <v>3401199999</v>
      </c>
      <c r="D92" s="2" t="s">
        <v>115</v>
      </c>
      <c r="E92" s="4" cm="1">
        <f t="array" ref="E92">_xlfn.IFS(H92&gt;50000,1,I92&gt;50000,1,J92&gt;50000,1,K92&gt;50000,1,L92&gt;50000,1,M92&gt;50000,1,N92&gt;50000,1,O92&gt;50000,1,O92&lt;50000,0)</f>
        <v>0</v>
      </c>
      <c r="F92" s="4" t="str">
        <f t="shared" si="1"/>
        <v/>
      </c>
      <c r="G92" s="4" t="e">
        <f>VLOOKUP(D92,Triagem!$A$3:$A$251,1,)</f>
        <v>#N/A</v>
      </c>
      <c r="H92" s="3">
        <v>0</v>
      </c>
      <c r="I92" s="3">
        <v>0</v>
      </c>
      <c r="J92" s="3">
        <v>0</v>
      </c>
      <c r="K92" s="3">
        <v>635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2" t="s">
        <v>12</v>
      </c>
      <c r="B93" s="2" t="s">
        <v>49</v>
      </c>
      <c r="C93" s="2">
        <v>3403990000</v>
      </c>
      <c r="D93" s="2" t="s">
        <v>116</v>
      </c>
      <c r="E93" s="4" cm="1">
        <f t="array" ref="E93">_xlfn.IFS(H93&gt;50000,1,I93&gt;50000,1,J93&gt;50000,1,K93&gt;50000,1,L93&gt;50000,1,M93&gt;50000,1,N93&gt;50000,1,O93&gt;50000,1,O93&lt;50000,0)</f>
        <v>0</v>
      </c>
      <c r="F93" s="4" t="str">
        <f t="shared" si="1"/>
        <v/>
      </c>
      <c r="G93" s="4" t="e">
        <f>VLOOKUP(D93,Triagem!$A$3:$A$251,1,)</f>
        <v>#N/A</v>
      </c>
      <c r="H93" s="3">
        <v>0</v>
      </c>
      <c r="I93" s="3">
        <v>0</v>
      </c>
      <c r="J93" s="3">
        <v>0</v>
      </c>
      <c r="K93" s="3">
        <v>0</v>
      </c>
      <c r="L93" s="3">
        <v>1530</v>
      </c>
      <c r="M93" s="3">
        <v>0</v>
      </c>
      <c r="N93" s="3">
        <v>0</v>
      </c>
      <c r="O93" s="3">
        <v>0</v>
      </c>
    </row>
    <row r="94" spans="1:15" x14ac:dyDescent="0.25">
      <c r="A94" s="2" t="s">
        <v>12</v>
      </c>
      <c r="B94" s="2" t="s">
        <v>49</v>
      </c>
      <c r="C94" s="2">
        <v>3702540100</v>
      </c>
      <c r="D94" s="2" t="s">
        <v>117</v>
      </c>
      <c r="E94" s="4" cm="1">
        <f t="array" ref="E94">_xlfn.IFS(H94&gt;50000,1,I94&gt;50000,1,J94&gt;50000,1,K94&gt;50000,1,L94&gt;50000,1,M94&gt;50000,1,N94&gt;50000,1,O94&gt;50000,1,O94&lt;50000,0)</f>
        <v>1</v>
      </c>
      <c r="F94" s="4" t="str">
        <f t="shared" si="1"/>
        <v>FILME P/FOTO POLICROM.L=35MM,ROLO&lt;=30M,EXC.P/DIAPOSITIV</v>
      </c>
      <c r="G94" s="4" t="e">
        <f>VLOOKUP(D94,Triagem!$A$3:$A$251,1,)</f>
        <v>#N/A</v>
      </c>
      <c r="H94" s="3">
        <v>1824984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2" t="s">
        <v>12</v>
      </c>
      <c r="B95" s="2" t="s">
        <v>49</v>
      </c>
      <c r="C95" s="2">
        <v>3823909999</v>
      </c>
      <c r="D95" s="2" t="s">
        <v>118</v>
      </c>
      <c r="E95" s="4" cm="1">
        <f t="array" ref="E95">_xlfn.IFS(H95&gt;50000,1,I95&gt;50000,1,J95&gt;50000,1,K95&gt;50000,1,L95&gt;50000,1,M95&gt;50000,1,N95&gt;50000,1,O95&gt;50000,1,O95&lt;50000,0)</f>
        <v>1</v>
      </c>
      <c r="F95" s="4" t="str">
        <f t="shared" si="1"/>
        <v>QQ.OUT.PRODUTO RESIDUAL DA INDUSTRIA QUIMICA/CONEXA</v>
      </c>
      <c r="G95" s="4" t="e">
        <f>VLOOKUP(D95,Triagem!$A$3:$A$251,1,)</f>
        <v>#N/A</v>
      </c>
      <c r="H95" s="3">
        <v>350046</v>
      </c>
      <c r="I95" s="3">
        <v>105710</v>
      </c>
      <c r="J95" s="3">
        <v>252480</v>
      </c>
      <c r="K95" s="3">
        <v>583722</v>
      </c>
      <c r="L95" s="3">
        <v>353130</v>
      </c>
      <c r="M95" s="3">
        <v>476192</v>
      </c>
      <c r="N95" s="3">
        <v>230065</v>
      </c>
      <c r="O95" s="3">
        <v>320853</v>
      </c>
    </row>
    <row r="96" spans="1:15" x14ac:dyDescent="0.25">
      <c r="A96" s="2" t="s">
        <v>12</v>
      </c>
      <c r="B96" s="2" t="s">
        <v>49</v>
      </c>
      <c r="C96" s="2">
        <v>3907100201</v>
      </c>
      <c r="D96" s="2" t="s">
        <v>119</v>
      </c>
      <c r="E96" s="4" cm="1">
        <f t="array" ref="E96">_xlfn.IFS(H96&gt;50000,1,I96&gt;50000,1,J96&gt;50000,1,K96&gt;50000,1,L96&gt;50000,1,M96&gt;50000,1,N96&gt;50000,1,O96&gt;50000,1,O96&lt;50000,0)</f>
        <v>0</v>
      </c>
      <c r="F96" s="4" t="str">
        <f t="shared" si="1"/>
        <v/>
      </c>
      <c r="G96" s="4" t="e">
        <f>VLOOKUP(D96,Triagem!$A$3:$A$251,1,)</f>
        <v>#N/A</v>
      </c>
      <c r="H96" s="3">
        <v>0</v>
      </c>
      <c r="I96" s="3">
        <v>0</v>
      </c>
      <c r="J96" s="3">
        <v>0</v>
      </c>
      <c r="K96" s="3">
        <v>0</v>
      </c>
      <c r="L96" s="3">
        <v>29292</v>
      </c>
      <c r="M96" s="3">
        <v>0</v>
      </c>
      <c r="N96" s="3">
        <v>0</v>
      </c>
      <c r="O96" s="3">
        <v>0</v>
      </c>
    </row>
    <row r="97" spans="1:15" x14ac:dyDescent="0.25">
      <c r="A97" s="2" t="s">
        <v>12</v>
      </c>
      <c r="B97" s="2" t="s">
        <v>49</v>
      </c>
      <c r="C97" s="2">
        <v>3907409900</v>
      </c>
      <c r="D97" s="2" t="s">
        <v>120</v>
      </c>
      <c r="E97" s="4" cm="1">
        <f t="array" ref="E97">_xlfn.IFS(H97&gt;50000,1,I97&gt;50000,1,J97&gt;50000,1,K97&gt;50000,1,L97&gt;50000,1,M97&gt;50000,1,N97&gt;50000,1,O97&gt;50000,1,O97&lt;50000,0)</f>
        <v>1</v>
      </c>
      <c r="F97" s="4" t="str">
        <f t="shared" si="1"/>
        <v>POLICARBONATOS EM OUTS.FORMAS PRIMARIAS</v>
      </c>
      <c r="G97" s="4" t="e">
        <f>VLOOKUP(D97,Triagem!$A$3:$A$251,1,)</f>
        <v>#N/A</v>
      </c>
      <c r="H97" s="3">
        <v>55239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77000</v>
      </c>
      <c r="O97" s="3">
        <v>0</v>
      </c>
    </row>
    <row r="98" spans="1:15" x14ac:dyDescent="0.25">
      <c r="A98" s="2" t="s">
        <v>12</v>
      </c>
      <c r="B98" s="2" t="s">
        <v>49</v>
      </c>
      <c r="C98" s="2">
        <v>3912110100</v>
      </c>
      <c r="D98" s="2" t="s">
        <v>121</v>
      </c>
      <c r="E98" s="4" cm="1">
        <f t="array" ref="E98">_xlfn.IFS(H98&gt;50000,1,I98&gt;50000,1,J98&gt;50000,1,K98&gt;50000,1,L98&gt;50000,1,M98&gt;50000,1,N98&gt;50000,1,O98&gt;50000,1,O98&lt;50000,0)</f>
        <v>0</v>
      </c>
      <c r="F98" s="4" t="str">
        <f t="shared" si="1"/>
        <v/>
      </c>
      <c r="G98" s="4" t="e">
        <f>VLOOKUP(D98,Triagem!$A$3:$A$251,1,)</f>
        <v>#N/A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12000</v>
      </c>
      <c r="O98" s="3">
        <v>0</v>
      </c>
    </row>
    <row r="99" spans="1:15" x14ac:dyDescent="0.25">
      <c r="A99" s="2" t="s">
        <v>12</v>
      </c>
      <c r="B99" s="2" t="s">
        <v>49</v>
      </c>
      <c r="C99" s="2">
        <v>3917329900</v>
      </c>
      <c r="D99" s="2" t="s">
        <v>122</v>
      </c>
      <c r="E99" s="4" cm="1">
        <f t="array" ref="E99">_xlfn.IFS(H99&gt;50000,1,I99&gt;50000,1,J99&gt;50000,1,K99&gt;50000,1,L99&gt;50000,1,M99&gt;50000,1,N99&gt;50000,1,O99&gt;50000,1,O99&lt;50000,0)</f>
        <v>0</v>
      </c>
      <c r="F99" s="4" t="str">
        <f t="shared" si="1"/>
        <v/>
      </c>
      <c r="G99" s="4" t="e">
        <f>VLOOKUP(D99,Triagem!$A$3:$A$251,1,)</f>
        <v>#N/A</v>
      </c>
      <c r="H99" s="3">
        <v>0</v>
      </c>
      <c r="I99" s="3">
        <v>0</v>
      </c>
      <c r="J99" s="3">
        <v>0</v>
      </c>
      <c r="K99" s="3">
        <v>0</v>
      </c>
      <c r="L99" s="3">
        <v>8868</v>
      </c>
      <c r="M99" s="3">
        <v>0</v>
      </c>
      <c r="N99" s="3">
        <v>3038</v>
      </c>
      <c r="O99" s="3">
        <v>0</v>
      </c>
    </row>
    <row r="100" spans="1:15" x14ac:dyDescent="0.25">
      <c r="A100" s="2" t="s">
        <v>12</v>
      </c>
      <c r="B100" s="2" t="s">
        <v>49</v>
      </c>
      <c r="C100" s="2">
        <v>3917400100</v>
      </c>
      <c r="D100" s="2" t="s">
        <v>123</v>
      </c>
      <c r="E100" s="4" cm="1">
        <f t="array" ref="E100">_xlfn.IFS(H100&gt;50000,1,I100&gt;50000,1,J100&gt;50000,1,K100&gt;50000,1,L100&gt;50000,1,M100&gt;50000,1,N100&gt;50000,1,O100&gt;50000,1,O100&lt;50000,0)</f>
        <v>0</v>
      </c>
      <c r="F100" s="4" t="str">
        <f t="shared" si="1"/>
        <v/>
      </c>
      <c r="G100" s="4" t="e">
        <f>VLOOKUP(D100,Triagem!$A$3:$A$251,1,)</f>
        <v>#N/A</v>
      </c>
      <c r="H100" s="3">
        <v>0</v>
      </c>
      <c r="I100" s="3">
        <v>0</v>
      </c>
      <c r="J100" s="3">
        <v>0</v>
      </c>
      <c r="K100" s="3">
        <v>0</v>
      </c>
      <c r="L100" s="3">
        <v>94</v>
      </c>
      <c r="M100" s="3">
        <v>0</v>
      </c>
      <c r="N100" s="3">
        <v>9</v>
      </c>
      <c r="O100" s="3">
        <v>0</v>
      </c>
    </row>
    <row r="101" spans="1:15" x14ac:dyDescent="0.25">
      <c r="A101" s="2" t="s">
        <v>12</v>
      </c>
      <c r="B101" s="2" t="s">
        <v>49</v>
      </c>
      <c r="C101" s="2">
        <v>3918900000</v>
      </c>
      <c r="D101" s="2" t="s">
        <v>124</v>
      </c>
      <c r="E101" s="4" cm="1">
        <f t="array" ref="E101">_xlfn.IFS(H101&gt;50000,1,I101&gt;50000,1,J101&gt;50000,1,K101&gt;50000,1,L101&gt;50000,1,M101&gt;50000,1,N101&gt;50000,1,O101&gt;50000,1,O101&lt;50000,0)</f>
        <v>0</v>
      </c>
      <c r="F101" s="4" t="str">
        <f t="shared" si="1"/>
        <v/>
      </c>
      <c r="G101" s="4" t="e">
        <f>VLOOKUP(D101,Triagem!$A$3:$A$251,1,)</f>
        <v>#N/A</v>
      </c>
      <c r="H101" s="3">
        <v>0</v>
      </c>
      <c r="I101" s="3">
        <v>0</v>
      </c>
      <c r="J101" s="3">
        <v>0</v>
      </c>
      <c r="K101" s="3">
        <v>0</v>
      </c>
      <c r="L101" s="3">
        <v>4904</v>
      </c>
      <c r="M101" s="3">
        <v>0</v>
      </c>
      <c r="N101" s="3">
        <v>0</v>
      </c>
      <c r="O101" s="3">
        <v>0</v>
      </c>
    </row>
    <row r="102" spans="1:15" x14ac:dyDescent="0.25">
      <c r="A102" s="2" t="s">
        <v>12</v>
      </c>
      <c r="B102" s="2" t="s">
        <v>49</v>
      </c>
      <c r="C102" s="2">
        <v>3919909900</v>
      </c>
      <c r="D102" s="2" t="s">
        <v>125</v>
      </c>
      <c r="E102" s="4" cm="1">
        <f t="array" ref="E102">_xlfn.IFS(H102&gt;50000,1,I102&gt;50000,1,J102&gt;50000,1,K102&gt;50000,1,L102&gt;50000,1,M102&gt;50000,1,N102&gt;50000,1,O102&gt;50000,1,O102&lt;50000,0)</f>
        <v>0</v>
      </c>
      <c r="F102" s="4" t="str">
        <f t="shared" si="1"/>
        <v/>
      </c>
      <c r="G102" s="4" t="e">
        <f>VLOOKUP(D102,Triagem!$A$3:$A$251,1,)</f>
        <v>#N/A</v>
      </c>
      <c r="H102" s="3">
        <v>0</v>
      </c>
      <c r="I102" s="3">
        <v>4069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1616</v>
      </c>
    </row>
    <row r="103" spans="1:15" x14ac:dyDescent="0.25">
      <c r="A103" s="2" t="s">
        <v>12</v>
      </c>
      <c r="B103" s="2" t="s">
        <v>49</v>
      </c>
      <c r="C103" s="2">
        <v>3920200199</v>
      </c>
      <c r="D103" s="2" t="s">
        <v>126</v>
      </c>
      <c r="E103" s="4" cm="1">
        <f t="array" ref="E103">_xlfn.IFS(H103&gt;50000,1,I103&gt;50000,1,J103&gt;50000,1,K103&gt;50000,1,L103&gt;50000,1,M103&gt;50000,1,N103&gt;50000,1,O103&gt;50000,1,O103&lt;50000,0)</f>
        <v>0</v>
      </c>
      <c r="F103" s="4" t="str">
        <f t="shared" si="1"/>
        <v/>
      </c>
      <c r="G103" s="4" t="e">
        <f>VLOOKUP(D103,Triagem!$A$3:$A$251,1,)</f>
        <v>#N/A</v>
      </c>
      <c r="H103" s="3">
        <v>0</v>
      </c>
      <c r="I103" s="3">
        <v>0</v>
      </c>
      <c r="J103" s="3">
        <v>9256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2" t="s">
        <v>12</v>
      </c>
      <c r="B104" s="2" t="s">
        <v>49</v>
      </c>
      <c r="C104" s="2">
        <v>3920209900</v>
      </c>
      <c r="D104" s="2" t="s">
        <v>127</v>
      </c>
      <c r="E104" s="4" cm="1">
        <f t="array" ref="E104">_xlfn.IFS(H104&gt;50000,1,I104&gt;50000,1,J104&gt;50000,1,K104&gt;50000,1,L104&gt;50000,1,M104&gt;50000,1,N104&gt;50000,1,O104&gt;50000,1,O104&lt;50000,0)</f>
        <v>0</v>
      </c>
      <c r="F104" s="4" t="str">
        <f t="shared" si="1"/>
        <v/>
      </c>
      <c r="G104" s="4" t="e">
        <f>VLOOKUP(D104,Triagem!$A$3:$A$251,1,)</f>
        <v>#N/A</v>
      </c>
      <c r="H104" s="3">
        <v>0</v>
      </c>
      <c r="I104" s="3">
        <v>3483</v>
      </c>
      <c r="J104" s="3">
        <v>1920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2" t="s">
        <v>12</v>
      </c>
      <c r="B105" s="2" t="s">
        <v>49</v>
      </c>
      <c r="C105" s="2">
        <v>3921900100</v>
      </c>
      <c r="D105" s="2" t="s">
        <v>128</v>
      </c>
      <c r="E105" s="4" cm="1">
        <f t="array" ref="E105">_xlfn.IFS(H105&gt;50000,1,I105&gt;50000,1,J105&gt;50000,1,K105&gt;50000,1,L105&gt;50000,1,M105&gt;50000,1,N105&gt;50000,1,O105&gt;50000,1,O105&lt;50000,0)</f>
        <v>0</v>
      </c>
      <c r="F105" s="4" t="str">
        <f t="shared" si="1"/>
        <v/>
      </c>
      <c r="G105" s="4" t="e">
        <f>VLOOKUP(D105,Triagem!$A$3:$A$251,1,)</f>
        <v>#N/A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31625</v>
      </c>
      <c r="O105" s="3">
        <v>0</v>
      </c>
    </row>
    <row r="106" spans="1:15" x14ac:dyDescent="0.25">
      <c r="A106" s="2" t="s">
        <v>12</v>
      </c>
      <c r="B106" s="2" t="s">
        <v>49</v>
      </c>
      <c r="C106" s="2">
        <v>3923100000</v>
      </c>
      <c r="D106" s="2" t="s">
        <v>129</v>
      </c>
      <c r="E106" s="4" cm="1">
        <f t="array" ref="E106">_xlfn.IFS(H106&gt;50000,1,I106&gt;50000,1,J106&gt;50000,1,K106&gt;50000,1,L106&gt;50000,1,M106&gt;50000,1,N106&gt;50000,1,O106&gt;50000,1,O106&lt;50000,0)</f>
        <v>0</v>
      </c>
      <c r="F106" s="4" t="str">
        <f t="shared" si="1"/>
        <v/>
      </c>
      <c r="G106" s="4" t="e">
        <f>VLOOKUP(D106,Triagem!$A$3:$A$251,1,)</f>
        <v>#N/A</v>
      </c>
      <c r="H106" s="3">
        <v>0</v>
      </c>
      <c r="I106" s="3">
        <v>11867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2" t="s">
        <v>12</v>
      </c>
      <c r="B107" s="2" t="s">
        <v>49</v>
      </c>
      <c r="C107" s="2">
        <v>3923299900</v>
      </c>
      <c r="D107" s="2" t="s">
        <v>130</v>
      </c>
      <c r="E107" s="4" cm="1">
        <f t="array" ref="E107">_xlfn.IFS(H107&gt;50000,1,I107&gt;50000,1,J107&gt;50000,1,K107&gt;50000,1,L107&gt;50000,1,M107&gt;50000,1,N107&gt;50000,1,O107&gt;50000,1,O107&lt;50000,0)</f>
        <v>0</v>
      </c>
      <c r="F107" s="4" t="str">
        <f t="shared" si="1"/>
        <v/>
      </c>
      <c r="G107" s="4" t="e">
        <f>VLOOKUP(D107,Triagem!$A$3:$A$251,1,)</f>
        <v>#N/A</v>
      </c>
      <c r="H107" s="3">
        <v>0</v>
      </c>
      <c r="I107" s="3">
        <v>395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2" t="s">
        <v>12</v>
      </c>
      <c r="B108" s="2" t="s">
        <v>49</v>
      </c>
      <c r="C108" s="2">
        <v>3923400200</v>
      </c>
      <c r="D108" s="2" t="s">
        <v>131</v>
      </c>
      <c r="E108" s="4" cm="1">
        <f t="array" ref="E108">_xlfn.IFS(H108&gt;50000,1,I108&gt;50000,1,J108&gt;50000,1,K108&gt;50000,1,L108&gt;50000,1,M108&gt;50000,1,N108&gt;50000,1,O108&gt;50000,1,O108&lt;50000,0)</f>
        <v>1</v>
      </c>
      <c r="F108" s="4" t="str">
        <f t="shared" si="1"/>
        <v>BOBINAS/SUPORTES SEMELHS.DE PLASTICO,P/FILMES/FITAS/ETC</v>
      </c>
      <c r="G108" s="4" t="e">
        <f>VLOOKUP(D108,Triagem!$A$3:$A$251,1,)</f>
        <v>#N/A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57024</v>
      </c>
    </row>
    <row r="109" spans="1:15" x14ac:dyDescent="0.25">
      <c r="A109" s="2" t="s">
        <v>12</v>
      </c>
      <c r="B109" s="2" t="s">
        <v>49</v>
      </c>
      <c r="C109" s="2">
        <v>3923409900</v>
      </c>
      <c r="D109" s="2" t="s">
        <v>132</v>
      </c>
      <c r="E109" s="4" cm="1">
        <f t="array" ref="E109">_xlfn.IFS(H109&gt;50000,1,I109&gt;50000,1,J109&gt;50000,1,K109&gt;50000,1,L109&gt;50000,1,M109&gt;50000,1,N109&gt;50000,1,O109&gt;50000,1,O109&lt;50000,0)</f>
        <v>1</v>
      </c>
      <c r="F109" s="4" t="str">
        <f t="shared" si="1"/>
        <v>OUTS.BOBINAS/CARRETEIS/SUPORTES SEMELHS.DE PLASTICO</v>
      </c>
      <c r="G109" s="4" t="e">
        <f>VLOOKUP(D109,Triagem!$A$3:$A$251,1,)</f>
        <v>#N/A</v>
      </c>
      <c r="H109" s="3">
        <v>0</v>
      </c>
      <c r="I109" s="3">
        <v>0</v>
      </c>
      <c r="J109" s="3">
        <v>0</v>
      </c>
      <c r="K109" s="3">
        <v>0</v>
      </c>
      <c r="L109" s="3">
        <v>1499</v>
      </c>
      <c r="M109" s="3">
        <v>0</v>
      </c>
      <c r="N109" s="3">
        <v>421807</v>
      </c>
      <c r="O109" s="3">
        <v>487056</v>
      </c>
    </row>
    <row r="110" spans="1:15" x14ac:dyDescent="0.25">
      <c r="A110" s="2" t="s">
        <v>12</v>
      </c>
      <c r="B110" s="2" t="s">
        <v>49</v>
      </c>
      <c r="C110" s="2">
        <v>3923909999</v>
      </c>
      <c r="D110" s="2" t="s">
        <v>133</v>
      </c>
      <c r="E110" s="4" cm="1">
        <f t="array" ref="E110">_xlfn.IFS(H110&gt;50000,1,I110&gt;50000,1,J110&gt;50000,1,K110&gt;50000,1,L110&gt;50000,1,M110&gt;50000,1,N110&gt;50000,1,O110&gt;50000,1,O110&lt;50000,0)</f>
        <v>1</v>
      </c>
      <c r="F110" s="4" t="str">
        <f t="shared" si="1"/>
        <v>QQ.OUT.ARTEFATO DE PLASTICO,P/TRANSPORTE/EMBALAGEM</v>
      </c>
      <c r="G110" s="4" t="e">
        <f>VLOOKUP(D110,Triagem!$A$3:$A$251,1,)</f>
        <v>#N/A</v>
      </c>
      <c r="H110" s="3">
        <v>0</v>
      </c>
      <c r="I110" s="3">
        <v>39892</v>
      </c>
      <c r="J110" s="3">
        <v>207576</v>
      </c>
      <c r="K110" s="3">
        <v>0</v>
      </c>
      <c r="L110" s="3">
        <v>0</v>
      </c>
      <c r="M110" s="3">
        <v>0</v>
      </c>
      <c r="N110" s="3">
        <v>0</v>
      </c>
      <c r="O110" s="3">
        <v>39682</v>
      </c>
    </row>
    <row r="111" spans="1:15" x14ac:dyDescent="0.25">
      <c r="A111" s="2" t="s">
        <v>12</v>
      </c>
      <c r="B111" s="2" t="s">
        <v>49</v>
      </c>
      <c r="C111" s="2">
        <v>3924900100</v>
      </c>
      <c r="D111" s="2" t="s">
        <v>134</v>
      </c>
      <c r="E111" s="4" cm="1">
        <f t="array" ref="E111">_xlfn.IFS(H111&gt;50000,1,I111&gt;50000,1,J111&gt;50000,1,K111&gt;50000,1,L111&gt;50000,1,M111&gt;50000,1,N111&gt;50000,1,O111&gt;50000,1,O111&lt;50000,0)</f>
        <v>1</v>
      </c>
      <c r="F111" s="4" t="str">
        <f t="shared" si="1"/>
        <v>ARTEFS.P/HIGIENE/TOUCADOR,DE PLASTICO</v>
      </c>
      <c r="G111" s="4" t="e">
        <f>VLOOKUP(D111,Triagem!$A$3:$A$251,1,)</f>
        <v>#N/A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76559</v>
      </c>
      <c r="O111" s="3">
        <v>0</v>
      </c>
    </row>
    <row r="112" spans="1:15" x14ac:dyDescent="0.25">
      <c r="A112" s="2" t="s">
        <v>12</v>
      </c>
      <c r="B112" s="2" t="s">
        <v>49</v>
      </c>
      <c r="C112" s="2">
        <v>3926900500</v>
      </c>
      <c r="D112" s="2" t="s">
        <v>135</v>
      </c>
      <c r="E112" s="4" cm="1">
        <f t="array" ref="E112">_xlfn.IFS(H112&gt;50000,1,I112&gt;50000,1,J112&gt;50000,1,K112&gt;50000,1,L112&gt;50000,1,M112&gt;50000,1,N112&gt;50000,1,O112&gt;50000,1,O112&lt;50000,0)</f>
        <v>0</v>
      </c>
      <c r="F112" s="4" t="str">
        <f t="shared" si="1"/>
        <v/>
      </c>
      <c r="G112" s="4" t="e">
        <f>VLOOKUP(D112,Triagem!$A$3:$A$251,1,)</f>
        <v>#N/A</v>
      </c>
      <c r="H112" s="3">
        <v>0</v>
      </c>
      <c r="I112" s="3">
        <v>0</v>
      </c>
      <c r="J112" s="3">
        <v>0</v>
      </c>
      <c r="K112" s="3">
        <v>0</v>
      </c>
      <c r="L112" s="3">
        <v>12346</v>
      </c>
      <c r="M112" s="3">
        <v>1719</v>
      </c>
      <c r="N112" s="3">
        <v>0</v>
      </c>
      <c r="O112" s="3">
        <v>0</v>
      </c>
    </row>
    <row r="113" spans="1:15" x14ac:dyDescent="0.25">
      <c r="A113" s="2" t="s">
        <v>12</v>
      </c>
      <c r="B113" s="2" t="s">
        <v>49</v>
      </c>
      <c r="C113" s="2">
        <v>3926909900</v>
      </c>
      <c r="D113" s="2" t="s">
        <v>136</v>
      </c>
      <c r="E113" s="4" cm="1">
        <f t="array" ref="E113">_xlfn.IFS(H113&gt;50000,1,I113&gt;50000,1,J113&gt;50000,1,K113&gt;50000,1,L113&gt;50000,1,M113&gt;50000,1,N113&gt;50000,1,O113&gt;50000,1,O113&lt;50000,0)</f>
        <v>0</v>
      </c>
      <c r="F113" s="4" t="str">
        <f t="shared" si="1"/>
        <v/>
      </c>
      <c r="G113" s="4" t="e">
        <f>VLOOKUP(D113,Triagem!$A$3:$A$251,1,)</f>
        <v>#N/A</v>
      </c>
      <c r="H113" s="3">
        <v>0</v>
      </c>
      <c r="I113" s="3">
        <v>1050</v>
      </c>
      <c r="J113" s="3">
        <v>0</v>
      </c>
      <c r="K113" s="3">
        <v>0</v>
      </c>
      <c r="L113" s="3">
        <v>27023</v>
      </c>
      <c r="M113" s="3">
        <v>300</v>
      </c>
      <c r="N113" s="3">
        <v>0</v>
      </c>
      <c r="O113" s="3">
        <v>0</v>
      </c>
    </row>
    <row r="114" spans="1:15" x14ac:dyDescent="0.25">
      <c r="A114" s="2" t="s">
        <v>12</v>
      </c>
      <c r="B114" s="2" t="s">
        <v>49</v>
      </c>
      <c r="C114" s="2">
        <v>4016939900</v>
      </c>
      <c r="D114" s="2" t="s">
        <v>137</v>
      </c>
      <c r="E114" s="4" cm="1">
        <f t="array" ref="E114">_xlfn.IFS(H114&gt;50000,1,I114&gt;50000,1,J114&gt;50000,1,K114&gt;50000,1,L114&gt;50000,1,M114&gt;50000,1,N114&gt;50000,1,O114&gt;50000,1,O114&lt;50000,0)</f>
        <v>0</v>
      </c>
      <c r="F114" s="4" t="str">
        <f t="shared" si="1"/>
        <v/>
      </c>
      <c r="G114" s="4" t="e">
        <f>VLOOKUP(D114,Triagem!$A$3:$A$251,1,)</f>
        <v>#N/A</v>
      </c>
      <c r="H114" s="3">
        <v>0</v>
      </c>
      <c r="I114" s="3">
        <v>0</v>
      </c>
      <c r="J114" s="3">
        <v>0</v>
      </c>
      <c r="K114" s="3">
        <v>0</v>
      </c>
      <c r="L114" s="3">
        <v>2162</v>
      </c>
      <c r="M114" s="3">
        <v>0</v>
      </c>
      <c r="N114" s="3">
        <v>464</v>
      </c>
      <c r="O114" s="3">
        <v>0</v>
      </c>
    </row>
    <row r="115" spans="1:15" x14ac:dyDescent="0.25">
      <c r="A115" s="2" t="s">
        <v>12</v>
      </c>
      <c r="B115" s="2" t="s">
        <v>49</v>
      </c>
      <c r="C115" s="2">
        <v>4016999900</v>
      </c>
      <c r="D115" s="2" t="s">
        <v>138</v>
      </c>
      <c r="E115" s="4" cm="1">
        <f t="array" ref="E115">_xlfn.IFS(H115&gt;50000,1,I115&gt;50000,1,J115&gt;50000,1,K115&gt;50000,1,L115&gt;50000,1,M115&gt;50000,1,N115&gt;50000,1,O115&gt;50000,1,O115&lt;50000,0)</f>
        <v>0</v>
      </c>
      <c r="F115" s="4" t="str">
        <f t="shared" si="1"/>
        <v/>
      </c>
      <c r="G115" s="4" t="e">
        <f>VLOOKUP(D115,Triagem!$A$3:$A$251,1,)</f>
        <v>#N/A</v>
      </c>
      <c r="H115" s="3">
        <v>0</v>
      </c>
      <c r="I115" s="3">
        <v>0</v>
      </c>
      <c r="J115" s="3">
        <v>0</v>
      </c>
      <c r="K115" s="3">
        <v>0</v>
      </c>
      <c r="L115" s="3">
        <v>380</v>
      </c>
      <c r="M115" s="3">
        <v>0</v>
      </c>
      <c r="N115" s="3">
        <v>0</v>
      </c>
      <c r="O115" s="3">
        <v>0</v>
      </c>
    </row>
    <row r="116" spans="1:15" x14ac:dyDescent="0.25">
      <c r="A116" s="2" t="s">
        <v>12</v>
      </c>
      <c r="B116" s="2" t="s">
        <v>49</v>
      </c>
      <c r="C116" s="2">
        <v>4101100200</v>
      </c>
      <c r="D116" s="2" t="s">
        <v>139</v>
      </c>
      <c r="E116" s="4" cm="1">
        <f t="array" ref="E116">_xlfn.IFS(H116&gt;50000,1,I116&gt;50000,1,J116&gt;50000,1,K116&gt;50000,1,L116&gt;50000,1,M116&gt;50000,1,N116&gt;50000,1,O116&gt;50000,1,O116&lt;50000,0)</f>
        <v>0</v>
      </c>
      <c r="F116" s="4" t="str">
        <f t="shared" si="1"/>
        <v/>
      </c>
      <c r="G116" s="4" t="e">
        <f>VLOOKUP(D116,Triagem!$A$3:$A$251,1,)</f>
        <v>#N/A</v>
      </c>
      <c r="H116" s="3">
        <v>0</v>
      </c>
      <c r="I116" s="3">
        <v>5025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2" t="s">
        <v>12</v>
      </c>
      <c r="B117" s="2" t="s">
        <v>49</v>
      </c>
      <c r="C117" s="2">
        <v>4103909900</v>
      </c>
      <c r="D117" s="2" t="s">
        <v>140</v>
      </c>
      <c r="E117" s="4" cm="1">
        <f t="array" ref="E117">_xlfn.IFS(H117&gt;50000,1,I117&gt;50000,1,J117&gt;50000,1,K117&gt;50000,1,L117&gt;50000,1,M117&gt;50000,1,N117&gt;50000,1,O117&gt;50000,1,O117&lt;50000,0)</f>
        <v>0</v>
      </c>
      <c r="F117" s="4" t="str">
        <f t="shared" si="1"/>
        <v/>
      </c>
      <c r="G117" s="4" t="e">
        <f>VLOOKUP(D117,Triagem!$A$3:$A$251,1,)</f>
        <v>#N/A</v>
      </c>
      <c r="H117" s="3">
        <v>7339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2" t="s">
        <v>12</v>
      </c>
      <c r="B118" s="2" t="s">
        <v>49</v>
      </c>
      <c r="C118" s="2">
        <v>4104100402</v>
      </c>
      <c r="D118" s="2" t="s">
        <v>141</v>
      </c>
      <c r="E118" s="4" cm="1">
        <f t="array" ref="E118">_xlfn.IFS(H118&gt;50000,1,I118&gt;50000,1,J118&gt;50000,1,K118&gt;50000,1,L118&gt;50000,1,M118&gt;50000,1,N118&gt;50000,1,O118&gt;50000,1,O118&lt;50000,0)</f>
        <v>0</v>
      </c>
      <c r="F118" s="4" t="str">
        <f t="shared" si="1"/>
        <v/>
      </c>
      <c r="G118" s="4" t="e">
        <f>VLOOKUP(D118,Triagem!$A$3:$A$251,1,)</f>
        <v>#N/A</v>
      </c>
      <c r="H118" s="3">
        <v>0</v>
      </c>
      <c r="I118" s="3">
        <v>0</v>
      </c>
      <c r="J118" s="3">
        <v>0</v>
      </c>
      <c r="K118" s="3">
        <v>0</v>
      </c>
      <c r="L118" s="3">
        <v>11196</v>
      </c>
      <c r="M118" s="3">
        <v>0</v>
      </c>
      <c r="N118" s="3">
        <v>0</v>
      </c>
      <c r="O118" s="3">
        <v>0</v>
      </c>
    </row>
    <row r="119" spans="1:15" x14ac:dyDescent="0.25">
      <c r="A119" s="2" t="s">
        <v>12</v>
      </c>
      <c r="B119" s="2" t="s">
        <v>49</v>
      </c>
      <c r="C119" s="2">
        <v>4104100499</v>
      </c>
      <c r="D119" s="2" t="s">
        <v>142</v>
      </c>
      <c r="E119" s="4" cm="1">
        <f t="array" ref="E119">_xlfn.IFS(H119&gt;50000,1,I119&gt;50000,1,J119&gt;50000,1,K119&gt;50000,1,L119&gt;50000,1,M119&gt;50000,1,N119&gt;50000,1,O119&gt;50000,1,O119&lt;50000,0)</f>
        <v>1</v>
      </c>
      <c r="F119" s="4" t="str">
        <f t="shared" si="1"/>
        <v>QQ.OUT.COURO/PELE DE BOVINO,INTEIRO,CURTIDO,C/ACABAM.</v>
      </c>
      <c r="G119" s="4" t="str">
        <f>VLOOKUP(D119,Triagem!$A$3:$A$251,1,)</f>
        <v>QQ.OUT.COURO/PELE DE BOVINO,INTEIRO,CURTIDO,C/ACABAM.</v>
      </c>
      <c r="H119" s="3">
        <v>26209</v>
      </c>
      <c r="I119" s="3">
        <v>367669</v>
      </c>
      <c r="J119" s="3">
        <v>370960</v>
      </c>
      <c r="K119" s="3">
        <v>105107</v>
      </c>
      <c r="L119" s="3">
        <v>41726</v>
      </c>
      <c r="M119" s="3">
        <v>0</v>
      </c>
      <c r="N119" s="3">
        <v>0</v>
      </c>
      <c r="O119" s="3">
        <v>0</v>
      </c>
    </row>
    <row r="120" spans="1:15" x14ac:dyDescent="0.25">
      <c r="A120" s="2" t="s">
        <v>12</v>
      </c>
      <c r="B120" s="2" t="s">
        <v>49</v>
      </c>
      <c r="C120" s="2">
        <v>4104290101</v>
      </c>
      <c r="D120" s="2" t="s">
        <v>22</v>
      </c>
      <c r="E120" s="4" cm="1">
        <f t="array" ref="E120">_xlfn.IFS(H120&gt;50000,1,I120&gt;50000,1,J120&gt;50000,1,K120&gt;50000,1,L120&gt;50000,1,M120&gt;50000,1,N120&gt;50000,1,O120&gt;50000,1,O120&lt;50000,0)</f>
        <v>1</v>
      </c>
      <c r="F120" s="4" t="str">
        <f t="shared" si="1"/>
        <v>COURO/PELE BOVINO,INT/MEIO,CURT.CROMO,UMIDO,FLOR INTEGR</v>
      </c>
      <c r="G120" s="4" t="str">
        <f>VLOOKUP(D120,Triagem!$A$3:$A$251,1,)</f>
        <v>COURO/PELE BOVINO,INT/MEIO,CURT.CROMO,UMIDO,FLOR INTEGR</v>
      </c>
      <c r="H120" s="3">
        <v>255689</v>
      </c>
      <c r="I120" s="3">
        <v>1089390</v>
      </c>
      <c r="J120" s="3">
        <v>835640</v>
      </c>
      <c r="K120" s="3">
        <v>1232160</v>
      </c>
      <c r="L120" s="3">
        <v>699223</v>
      </c>
      <c r="M120" s="3">
        <v>0</v>
      </c>
      <c r="N120" s="3">
        <v>44057</v>
      </c>
      <c r="O120" s="3">
        <v>26468</v>
      </c>
    </row>
    <row r="121" spans="1:15" x14ac:dyDescent="0.25">
      <c r="A121" s="2" t="s">
        <v>12</v>
      </c>
      <c r="B121" s="2" t="s">
        <v>49</v>
      </c>
      <c r="C121" s="2">
        <v>4202120100</v>
      </c>
      <c r="D121" s="2" t="s">
        <v>143</v>
      </c>
      <c r="E121" s="4" cm="1">
        <f t="array" ref="E121">_xlfn.IFS(H121&gt;50000,1,I121&gt;50000,1,J121&gt;50000,1,K121&gt;50000,1,L121&gt;50000,1,M121&gt;50000,1,N121&gt;50000,1,O121&gt;50000,1,O121&lt;50000,0)</f>
        <v>0</v>
      </c>
      <c r="F121" s="4" t="str">
        <f t="shared" si="1"/>
        <v/>
      </c>
      <c r="G121" s="4" t="e">
        <f>VLOOKUP(D121,Triagem!$A$3:$A$251,1,)</f>
        <v>#N/A</v>
      </c>
      <c r="H121" s="3">
        <v>1533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2" t="s">
        <v>12</v>
      </c>
      <c r="B122" s="2" t="s">
        <v>49</v>
      </c>
      <c r="C122" s="2">
        <v>4202199902</v>
      </c>
      <c r="D122" s="2" t="s">
        <v>144</v>
      </c>
      <c r="E122" s="4" cm="1">
        <f t="array" ref="E122">_xlfn.IFS(H122&gt;50000,1,I122&gt;50000,1,J122&gt;50000,1,K122&gt;50000,1,L122&gt;50000,1,M122&gt;50000,1,N122&gt;50000,1,O122&gt;50000,1,O122&lt;50000,0)</f>
        <v>0</v>
      </c>
      <c r="F122" s="4" t="str">
        <f t="shared" si="1"/>
        <v/>
      </c>
      <c r="G122" s="4" t="e">
        <f>VLOOKUP(D122,Triagem!$A$3:$A$251,1,)</f>
        <v>#N/A</v>
      </c>
      <c r="H122" s="3">
        <v>147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2" t="s">
        <v>12</v>
      </c>
      <c r="B123" s="2" t="s">
        <v>49</v>
      </c>
      <c r="C123" s="2">
        <v>4202199999</v>
      </c>
      <c r="D123" s="2" t="s">
        <v>145</v>
      </c>
      <c r="E123" s="4" cm="1">
        <f t="array" ref="E123">_xlfn.IFS(H123&gt;50000,1,I123&gt;50000,1,J123&gt;50000,1,K123&gt;50000,1,L123&gt;50000,1,M123&gt;50000,1,N123&gt;50000,1,O123&gt;50000,1,O123&lt;50000,0)</f>
        <v>0</v>
      </c>
      <c r="F123" s="4" t="str">
        <f t="shared" si="1"/>
        <v/>
      </c>
      <c r="G123" s="4" t="e">
        <f>VLOOKUP(D123,Triagem!$A$3:$A$251,1,)</f>
        <v>#N/A</v>
      </c>
      <c r="H123" s="3">
        <v>1380</v>
      </c>
      <c r="I123" s="3">
        <v>598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2" t="s">
        <v>12</v>
      </c>
      <c r="B124" s="2" t="s">
        <v>49</v>
      </c>
      <c r="C124" s="2">
        <v>4407210200</v>
      </c>
      <c r="D124" s="2" t="s">
        <v>146</v>
      </c>
      <c r="E124" s="4" cm="1">
        <f t="array" ref="E124">_xlfn.IFS(H124&gt;50000,1,I124&gt;50000,1,J124&gt;50000,1,K124&gt;50000,1,L124&gt;50000,1,M124&gt;50000,1,N124&gt;50000,1,O124&gt;50000,1,O124&lt;50000,0)</f>
        <v>0</v>
      </c>
      <c r="F124" s="4" t="str">
        <f t="shared" si="1"/>
        <v/>
      </c>
      <c r="G124" s="4" t="str">
        <f>VLOOKUP(D124,Triagem!$A$3:$A$251,1,)</f>
        <v>MADEIRA DE DARK RED MERANTI/ETC.SERRADA LONGIT.ESP&gt;6MM</v>
      </c>
      <c r="H124" s="3">
        <v>20705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2" t="s">
        <v>12</v>
      </c>
      <c r="B125" s="2" t="s">
        <v>49</v>
      </c>
      <c r="C125" s="2">
        <v>4407230102</v>
      </c>
      <c r="D125" s="2" t="s">
        <v>24</v>
      </c>
      <c r="E125" s="4" cm="1">
        <f t="array" ref="E125">_xlfn.IFS(H125&gt;50000,1,I125&gt;50000,1,J125&gt;50000,1,K125&gt;50000,1,L125&gt;50000,1,M125&gt;50000,1,N125&gt;50000,1,O125&gt;50000,1,O125&lt;50000,0)</f>
        <v>1</v>
      </c>
      <c r="F125" s="4" t="str">
        <f t="shared" si="1"/>
        <v>MADEIRA DE AGUANO/MOGNO,SERRADA/FENDIDA LONGITUD.E&gt;6MM</v>
      </c>
      <c r="G125" s="4" t="str">
        <f>VLOOKUP(D125,Triagem!$A$3:$A$251,1,)</f>
        <v>MADEIRA DE AGUANO/MOGNO,SERRADA/FENDIDA LONGITUD.E&gt;6MM</v>
      </c>
      <c r="H125" s="3">
        <v>0</v>
      </c>
      <c r="I125" s="3">
        <v>738048</v>
      </c>
      <c r="J125" s="3">
        <v>0</v>
      </c>
      <c r="K125" s="3">
        <v>0</v>
      </c>
      <c r="L125" s="3">
        <v>0</v>
      </c>
      <c r="M125" s="3">
        <v>0</v>
      </c>
      <c r="N125" s="3">
        <v>52506</v>
      </c>
      <c r="O125" s="3">
        <v>34399</v>
      </c>
    </row>
    <row r="126" spans="1:15" x14ac:dyDescent="0.25">
      <c r="A126" s="2" t="s">
        <v>12</v>
      </c>
      <c r="B126" s="2" t="s">
        <v>49</v>
      </c>
      <c r="C126" s="2">
        <v>4407990201</v>
      </c>
      <c r="D126" s="2" t="s">
        <v>26</v>
      </c>
      <c r="E126" s="4" cm="1">
        <f t="array" ref="E126">_xlfn.IFS(H126&gt;50000,1,I126&gt;50000,1,J126&gt;50000,1,K126&gt;50000,1,L126&gt;50000,1,M126&gt;50000,1,N126&gt;50000,1,O126&gt;50000,1,O126&lt;50000,0)</f>
        <v>1</v>
      </c>
      <c r="F126" s="4" t="str">
        <f t="shared" si="1"/>
        <v>MADEIRA DE CEDRO,SERRADA LONGIT/CORT.EM FLS.ESPESS&gt;6MM</v>
      </c>
      <c r="G126" s="4" t="str">
        <f>VLOOKUP(D126,Triagem!$A$3:$A$251,1,)</f>
        <v>MADEIRA DE CEDRO,SERRADA LONGIT/CORT.EM FLS.ESPESS&gt;6MM</v>
      </c>
      <c r="H126" s="3">
        <v>55517</v>
      </c>
      <c r="I126" s="3">
        <v>930095</v>
      </c>
      <c r="J126" s="3">
        <v>0</v>
      </c>
      <c r="K126" s="3">
        <v>0</v>
      </c>
      <c r="L126" s="3">
        <v>105326</v>
      </c>
      <c r="M126" s="3">
        <v>95926</v>
      </c>
      <c r="N126" s="3">
        <v>39030</v>
      </c>
      <c r="O126" s="3">
        <v>51314</v>
      </c>
    </row>
    <row r="127" spans="1:15" x14ac:dyDescent="0.25">
      <c r="A127" s="2" t="s">
        <v>12</v>
      </c>
      <c r="B127" s="2" t="s">
        <v>49</v>
      </c>
      <c r="C127" s="2">
        <v>4407990202</v>
      </c>
      <c r="D127" s="2" t="s">
        <v>147</v>
      </c>
      <c r="E127" s="4" cm="1">
        <f t="array" ref="E127">_xlfn.IFS(H127&gt;50000,1,I127&gt;50000,1,J127&gt;50000,1,K127&gt;50000,1,L127&gt;50000,1,M127&gt;50000,1,N127&gt;50000,1,O127&gt;50000,1,O127&lt;50000,0)</f>
        <v>0</v>
      </c>
      <c r="F127" s="4" t="str">
        <f t="shared" si="1"/>
        <v/>
      </c>
      <c r="G127" s="4" t="str">
        <f>VLOOKUP(D127,Triagem!$A$3:$A$251,1,)</f>
        <v>MADEIRA DE JACARANDA,SERRADA LONGIT/CORT.EM FLS.ESP&gt;6MM</v>
      </c>
      <c r="H127" s="3">
        <v>0</v>
      </c>
      <c r="I127" s="3">
        <v>9020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2" t="s">
        <v>12</v>
      </c>
      <c r="B128" s="2" t="s">
        <v>49</v>
      </c>
      <c r="C128" s="2">
        <v>4407990204</v>
      </c>
      <c r="D128" s="2" t="s">
        <v>27</v>
      </c>
      <c r="E128" s="4" cm="1">
        <f t="array" ref="E128">_xlfn.IFS(H128&gt;50000,1,I128&gt;50000,1,J128&gt;50000,1,K128&gt;50000,1,L128&gt;50000,1,M128&gt;50000,1,N128&gt;50000,1,O128&gt;50000,1,O128&lt;50000,0)</f>
        <v>1</v>
      </c>
      <c r="F128" s="4" t="str">
        <f t="shared" si="1"/>
        <v>MADEIRA DE SUCUPIRA,SERRADA LONGIT/CORT.EM FLS.ESP&gt;6MM</v>
      </c>
      <c r="G128" s="4" t="str">
        <f>VLOOKUP(D128,Triagem!$A$3:$A$251,1,)</f>
        <v>MADEIRA DE SUCUPIRA,SERRADA LONGIT/CORT.EM FLS.ESP&gt;6MM</v>
      </c>
      <c r="H128" s="3">
        <v>0</v>
      </c>
      <c r="I128" s="3">
        <v>46277</v>
      </c>
      <c r="J128" s="3">
        <v>0</v>
      </c>
      <c r="K128" s="3">
        <v>50315</v>
      </c>
      <c r="L128" s="3">
        <v>32727</v>
      </c>
      <c r="M128" s="3">
        <v>0</v>
      </c>
      <c r="N128" s="3">
        <v>57192</v>
      </c>
      <c r="O128" s="3">
        <v>0</v>
      </c>
    </row>
    <row r="129" spans="1:15" x14ac:dyDescent="0.25">
      <c r="A129" s="2" t="s">
        <v>12</v>
      </c>
      <c r="B129" s="2" t="s">
        <v>49</v>
      </c>
      <c r="C129" s="2">
        <v>4407990205</v>
      </c>
      <c r="D129" s="2" t="s">
        <v>148</v>
      </c>
      <c r="E129" s="4" cm="1">
        <f t="array" ref="E129">_xlfn.IFS(H129&gt;50000,1,I129&gt;50000,1,J129&gt;50000,1,K129&gt;50000,1,L129&gt;50000,1,M129&gt;50000,1,N129&gt;50000,1,O129&gt;50000,1,O129&lt;50000,0)</f>
        <v>1</v>
      </c>
      <c r="F129" s="4" t="str">
        <f t="shared" si="1"/>
        <v>MADEIRA DE VIROLA,SERRADA LONGIT/CORT.EM FLS.ESPESS&gt;6MM</v>
      </c>
      <c r="G129" s="4" t="str">
        <f>VLOOKUP(D129,Triagem!$A$3:$A$251,1,)</f>
        <v>MADEIRA DE VIROLA,SERRADA LONGIT/CORT.EM FLS.ESPESS&gt;6MM</v>
      </c>
      <c r="H129" s="3">
        <v>0</v>
      </c>
      <c r="I129" s="3">
        <v>0</v>
      </c>
      <c r="J129" s="3">
        <v>53450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2" t="s">
        <v>12</v>
      </c>
      <c r="B130" s="2" t="s">
        <v>49</v>
      </c>
      <c r="C130" s="2">
        <v>4407990209</v>
      </c>
      <c r="D130" s="2" t="s">
        <v>28</v>
      </c>
      <c r="E130" s="4" cm="1">
        <f t="array" ref="E130">_xlfn.IFS(H130&gt;50000,1,I130&gt;50000,1,J130&gt;50000,1,K130&gt;50000,1,L130&gt;50000,1,M130&gt;50000,1,N130&gt;50000,1,O130&gt;50000,1,O130&lt;50000,0)</f>
        <v>1</v>
      </c>
      <c r="F130" s="4" t="str">
        <f t="shared" si="1"/>
        <v>MADEIRA DE ANDIROBA,SERRADA LONGIT/CORT.EM FLS.ESP&gt;6MM</v>
      </c>
      <c r="G130" s="4" t="str">
        <f>VLOOKUP(D130,Triagem!$A$3:$A$251,1,)</f>
        <v>MADEIRA DE ANDIROBA,SERRADA LONGIT/CORT.EM FLS.ESP&gt;6MM</v>
      </c>
      <c r="H130" s="3">
        <v>0</v>
      </c>
      <c r="I130" s="3">
        <v>153884</v>
      </c>
      <c r="J130" s="3">
        <v>0</v>
      </c>
      <c r="K130" s="3">
        <v>88858</v>
      </c>
      <c r="L130" s="3">
        <v>95400</v>
      </c>
      <c r="M130" s="3">
        <v>0</v>
      </c>
      <c r="N130" s="3">
        <v>57553</v>
      </c>
      <c r="O130" s="3">
        <v>0</v>
      </c>
    </row>
    <row r="131" spans="1:15" x14ac:dyDescent="0.25">
      <c r="A131" s="2" t="s">
        <v>12</v>
      </c>
      <c r="B131" s="2" t="s">
        <v>49</v>
      </c>
      <c r="C131" s="2">
        <v>4407990210</v>
      </c>
      <c r="D131" s="2" t="s">
        <v>149</v>
      </c>
      <c r="E131" s="4" cm="1">
        <f t="array" ref="E131">_xlfn.IFS(H131&gt;50000,1,I131&gt;50000,1,J131&gt;50000,1,K131&gt;50000,1,L131&gt;50000,1,M131&gt;50000,1,N131&gt;50000,1,O131&gt;50000,1,O131&lt;50000,0)</f>
        <v>0</v>
      </c>
      <c r="F131" s="4" t="str">
        <f t="shared" ref="F131:F194" si="2">IF(E131=1,D131,"")</f>
        <v/>
      </c>
      <c r="G131" s="4" t="str">
        <f>VLOOKUP(D131,Triagem!$A$3:$A$251,1,)</f>
        <v>MADEIRA DE ANGELIM VERMELHO,SERRADA LONGIT.EM FLS.E&gt;6MM</v>
      </c>
      <c r="H131" s="3">
        <v>0</v>
      </c>
      <c r="I131" s="3">
        <v>11880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2" t="s">
        <v>12</v>
      </c>
      <c r="B132" s="2" t="s">
        <v>49</v>
      </c>
      <c r="C132" s="2">
        <v>4407990212</v>
      </c>
      <c r="D132" s="2" t="s">
        <v>29</v>
      </c>
      <c r="E132" s="4" cm="1">
        <f t="array" ref="E132">_xlfn.IFS(H132&gt;50000,1,I132&gt;50000,1,J132&gt;50000,1,K132&gt;50000,1,L132&gt;50000,1,M132&gt;50000,1,N132&gt;50000,1,O132&gt;50000,1,O132&lt;50000,0)</f>
        <v>1</v>
      </c>
      <c r="F132" s="4" t="str">
        <f t="shared" si="2"/>
        <v>MADEIRA DE JATOBA,SERRADA LONGIT/CORTADA EM FLS.ESP&gt;6MM</v>
      </c>
      <c r="G132" s="4" t="str">
        <f>VLOOKUP(D132,Triagem!$A$3:$A$251,1,)</f>
        <v>MADEIRA DE JATOBA,SERRADA LONGIT/CORTADA EM FLS.ESP&gt;6MM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88866</v>
      </c>
    </row>
    <row r="133" spans="1:15" x14ac:dyDescent="0.25">
      <c r="A133" s="2" t="s">
        <v>12</v>
      </c>
      <c r="B133" s="2" t="s">
        <v>49</v>
      </c>
      <c r="C133" s="2">
        <v>4407990299</v>
      </c>
      <c r="D133" s="2" t="s">
        <v>30</v>
      </c>
      <c r="E133" s="4" cm="1">
        <f t="array" ref="E133">_xlfn.IFS(H133&gt;50000,1,I133&gt;50000,1,J133&gt;50000,1,K133&gt;50000,1,L133&gt;50000,1,M133&gt;50000,1,N133&gt;50000,1,O133&gt;50000,1,O133&lt;50000,0)</f>
        <v>1</v>
      </c>
      <c r="F133" s="4" t="str">
        <f t="shared" si="2"/>
        <v>QQ.OUT.MADEIRA SERRADA LONGIT/CORTADA EM FLS.ESP&gt;6MM</v>
      </c>
      <c r="G133" s="4" t="str">
        <f>VLOOKUP(D133,Triagem!$A$3:$A$251,1,)</f>
        <v>QQ.OUT.MADEIRA SERRADA LONGIT/CORTADA EM FLS.ESP&gt;6MM</v>
      </c>
      <c r="H133" s="3">
        <v>182889</v>
      </c>
      <c r="I133" s="3">
        <v>193120</v>
      </c>
      <c r="J133" s="3">
        <v>5812</v>
      </c>
      <c r="K133" s="3">
        <v>0</v>
      </c>
      <c r="L133" s="3">
        <v>79435</v>
      </c>
      <c r="M133" s="3">
        <v>62749</v>
      </c>
      <c r="N133" s="3">
        <v>70211</v>
      </c>
      <c r="O133" s="3">
        <v>133750</v>
      </c>
    </row>
    <row r="134" spans="1:15" x14ac:dyDescent="0.25">
      <c r="A134" s="2" t="s">
        <v>12</v>
      </c>
      <c r="B134" s="2" t="s">
        <v>49</v>
      </c>
      <c r="C134" s="2">
        <v>4407990399</v>
      </c>
      <c r="D134" s="2" t="s">
        <v>150</v>
      </c>
      <c r="E134" s="4" cm="1">
        <f t="array" ref="E134">_xlfn.IFS(H134&gt;50000,1,I134&gt;50000,1,J134&gt;50000,1,K134&gt;50000,1,L134&gt;50000,1,M134&gt;50000,1,N134&gt;50000,1,O134&gt;50000,1,O134&lt;50000,0)</f>
        <v>1</v>
      </c>
      <c r="F134" s="4" t="str">
        <f t="shared" si="2"/>
        <v>QQ.OUT.MADEIRA APLAINADA/POLIDA/UNIDA,ESPESSURA&gt;6MM</v>
      </c>
      <c r="G134" s="4" t="str">
        <f>VLOOKUP(D134,Triagem!$A$3:$A$251,1,)</f>
        <v>QQ.OUT.MADEIRA APLAINADA/POLIDA/UNIDA,ESPESSURA&gt;6MM</v>
      </c>
      <c r="H134" s="3">
        <v>63012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2" t="s">
        <v>12</v>
      </c>
      <c r="B135" s="2" t="s">
        <v>49</v>
      </c>
      <c r="C135" s="2">
        <v>4408100300</v>
      </c>
      <c r="D135" s="2" t="s">
        <v>151</v>
      </c>
      <c r="E135" s="4" cm="1">
        <f t="array" ref="E135">_xlfn.IFS(H135&gt;50000,1,I135&gt;50000,1,J135&gt;50000,1,K135&gt;50000,1,L135&gt;50000,1,M135&gt;50000,1,N135&gt;50000,1,O135&gt;50000,1,O135&lt;50000,0)</f>
        <v>0</v>
      </c>
      <c r="F135" s="4" t="str">
        <f t="shared" si="2"/>
        <v/>
      </c>
      <c r="G135" s="4" t="e">
        <f>VLOOKUP(D135,Triagem!$A$3:$A$251,1,)</f>
        <v>#N/A</v>
      </c>
      <c r="H135" s="3">
        <v>0</v>
      </c>
      <c r="I135" s="3">
        <v>11181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2" t="s">
        <v>12</v>
      </c>
      <c r="B136" s="2" t="s">
        <v>49</v>
      </c>
      <c r="C136" s="2">
        <v>4408900107</v>
      </c>
      <c r="D136" s="2" t="s">
        <v>152</v>
      </c>
      <c r="E136" s="4" cm="1">
        <f t="array" ref="E136">_xlfn.IFS(H136&gt;50000,1,I136&gt;50000,1,J136&gt;50000,1,K136&gt;50000,1,L136&gt;50000,1,M136&gt;50000,1,N136&gt;50000,1,O136&gt;50000,1,O136&lt;50000,0)</f>
        <v>1</v>
      </c>
      <c r="F136" s="4" t="str">
        <f t="shared" si="2"/>
        <v>MADEIRA DE MUIRATINGA,EM FLS.P/COMPENSADO/ETC.ESP&lt;=6MM</v>
      </c>
      <c r="G136" s="4" t="str">
        <f>VLOOKUP(D136,Triagem!$A$3:$A$251,1,)</f>
        <v>MADEIRA DE MUIRATINGA,EM FLS.P/COMPENSADO/ETC.ESP&lt;=6MM</v>
      </c>
      <c r="H136" s="3">
        <v>0</v>
      </c>
      <c r="I136" s="3">
        <v>59104</v>
      </c>
      <c r="J136" s="3">
        <v>1884710</v>
      </c>
      <c r="K136" s="3">
        <v>1837840</v>
      </c>
      <c r="L136" s="3">
        <v>1833428</v>
      </c>
      <c r="M136" s="3">
        <v>1057439</v>
      </c>
      <c r="N136" s="3">
        <v>787646</v>
      </c>
      <c r="O136" s="3">
        <v>407000</v>
      </c>
    </row>
    <row r="137" spans="1:15" x14ac:dyDescent="0.25">
      <c r="A137" s="2" t="s">
        <v>12</v>
      </c>
      <c r="B137" s="2" t="s">
        <v>49</v>
      </c>
      <c r="C137" s="2">
        <v>4408900199</v>
      </c>
      <c r="D137" s="2" t="s">
        <v>153</v>
      </c>
      <c r="E137" s="4" cm="1">
        <f t="array" ref="E137">_xlfn.IFS(H137&gt;50000,1,I137&gt;50000,1,J137&gt;50000,1,K137&gt;50000,1,L137&gt;50000,1,M137&gt;50000,1,N137&gt;50000,1,O137&gt;50000,1,O137&lt;50000,0)</f>
        <v>1</v>
      </c>
      <c r="F137" s="4" t="str">
        <f t="shared" si="2"/>
        <v>QQ.OUT.MADEIRA EM FLS.P/COMPENSADO/ETC.ESPESSURA&lt;=6MM</v>
      </c>
      <c r="G137" s="4" t="str">
        <f>VLOOKUP(D137,Triagem!$A$3:$A$251,1,)</f>
        <v>QQ.OUT.MADEIRA EM FLS.P/COMPENSADO/ETC.ESPESSURA&lt;=6MM</v>
      </c>
      <c r="H137" s="3">
        <v>4840042</v>
      </c>
      <c r="I137" s="3">
        <v>7394693</v>
      </c>
      <c r="J137" s="3">
        <v>3986160</v>
      </c>
      <c r="K137" s="3">
        <v>2032011</v>
      </c>
      <c r="L137" s="3">
        <v>885358</v>
      </c>
      <c r="M137" s="3">
        <v>522741</v>
      </c>
      <c r="N137" s="3">
        <v>347904</v>
      </c>
      <c r="O137" s="3">
        <v>132000</v>
      </c>
    </row>
    <row r="138" spans="1:15" x14ac:dyDescent="0.25">
      <c r="A138" s="2" t="s">
        <v>12</v>
      </c>
      <c r="B138" s="2" t="s">
        <v>49</v>
      </c>
      <c r="C138" s="2">
        <v>4408900206</v>
      </c>
      <c r="D138" s="2" t="s">
        <v>154</v>
      </c>
      <c r="E138" s="4" cm="1">
        <f t="array" ref="E138">_xlfn.IFS(H138&gt;50000,1,I138&gt;50000,1,J138&gt;50000,1,K138&gt;50000,1,L138&gt;50000,1,M138&gt;50000,1,N138&gt;50000,1,O138&gt;50000,1,O138&lt;50000,0)</f>
        <v>1</v>
      </c>
      <c r="F138" s="4" t="str">
        <f t="shared" si="2"/>
        <v>MADEIRA DE ASSACU,SERRADA LONGIT/CORT.EM FLS.ESP&lt;=6MM</v>
      </c>
      <c r="G138" s="4" t="str">
        <f>VLOOKUP(D138,Triagem!$A$3:$A$251,1,)</f>
        <v>MADEIRA DE ASSACU,SERRADA LONGIT/CORT.EM FLS.ESP&lt;=6MM</v>
      </c>
      <c r="H138" s="3">
        <v>0</v>
      </c>
      <c r="I138" s="3">
        <v>50772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2" t="s">
        <v>12</v>
      </c>
      <c r="B139" s="2" t="s">
        <v>49</v>
      </c>
      <c r="C139" s="2">
        <v>4408900210</v>
      </c>
      <c r="D139" s="2" t="s">
        <v>155</v>
      </c>
      <c r="E139" s="4" cm="1">
        <f t="array" ref="E139">_xlfn.IFS(H139&gt;50000,1,I139&gt;50000,1,J139&gt;50000,1,K139&gt;50000,1,L139&gt;50000,1,M139&gt;50000,1,N139&gt;50000,1,O139&gt;50000,1,O139&lt;50000,0)</f>
        <v>0</v>
      </c>
      <c r="F139" s="4" t="str">
        <f t="shared" si="2"/>
        <v/>
      </c>
      <c r="G139" s="4" t="e">
        <f>VLOOKUP(D139,Triagem!$A$3:$A$251,1,)</f>
        <v>#N/A</v>
      </c>
      <c r="H139" s="3">
        <v>0</v>
      </c>
      <c r="I139" s="3">
        <v>3750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2" t="s">
        <v>12</v>
      </c>
      <c r="B140" s="2" t="s">
        <v>49</v>
      </c>
      <c r="C140" s="2">
        <v>4408900211</v>
      </c>
      <c r="D140" s="2" t="s">
        <v>156</v>
      </c>
      <c r="E140" s="4" cm="1">
        <f t="array" ref="E140">_xlfn.IFS(H140&gt;50000,1,I140&gt;50000,1,J140&gt;50000,1,K140&gt;50000,1,L140&gt;50000,1,M140&gt;50000,1,N140&gt;50000,1,O140&gt;50000,1,O140&lt;50000,0)</f>
        <v>0</v>
      </c>
      <c r="F140" s="4" t="str">
        <f t="shared" si="2"/>
        <v/>
      </c>
      <c r="G140" s="4" t="str">
        <f>VLOOKUP(D140,Triagem!$A$3:$A$251,1,)</f>
        <v>MADEIRA DE ANDIROBA,SERRADA LONGIT/CORT.EM FLS.ESP&lt;=6MM</v>
      </c>
      <c r="H140" s="3">
        <v>2700</v>
      </c>
      <c r="I140" s="3">
        <v>10710</v>
      </c>
      <c r="J140" s="3">
        <v>6960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2" t="s">
        <v>12</v>
      </c>
      <c r="B141" s="2" t="s">
        <v>49</v>
      </c>
      <c r="C141" s="2">
        <v>4408900299</v>
      </c>
      <c r="D141" s="2" t="s">
        <v>157</v>
      </c>
      <c r="E141" s="4" cm="1">
        <f t="array" ref="E141">_xlfn.IFS(H141&gt;50000,1,I141&gt;50000,1,J141&gt;50000,1,K141&gt;50000,1,L141&gt;50000,1,M141&gt;50000,1,N141&gt;50000,1,O141&gt;50000,1,O141&lt;50000,0)</f>
        <v>0</v>
      </c>
      <c r="F141" s="4" t="str">
        <f t="shared" si="2"/>
        <v/>
      </c>
      <c r="G141" s="4" t="str">
        <f>VLOOKUP(D141,Triagem!$A$3:$A$251,1,)</f>
        <v>QQ.OUT.MADEIRA SERRADA LONGIT/CORTADA EM FLS.ESP&lt;=6MM</v>
      </c>
      <c r="H141" s="3">
        <v>0</v>
      </c>
      <c r="I141" s="3">
        <v>0</v>
      </c>
      <c r="J141" s="3">
        <v>3660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2" t="s">
        <v>12</v>
      </c>
      <c r="B142" s="2" t="s">
        <v>49</v>
      </c>
      <c r="C142" s="2">
        <v>4408900300</v>
      </c>
      <c r="D142" s="2" t="s">
        <v>158</v>
      </c>
      <c r="E142" s="4" cm="1">
        <f t="array" ref="E142">_xlfn.IFS(H142&gt;50000,1,I142&gt;50000,1,J142&gt;50000,1,K142&gt;50000,1,L142&gt;50000,1,M142&gt;50000,1,N142&gt;50000,1,O142&gt;50000,1,O142&lt;50000,0)</f>
        <v>0</v>
      </c>
      <c r="F142" s="4" t="str">
        <f t="shared" si="2"/>
        <v/>
      </c>
      <c r="G142" s="4" t="e">
        <f>VLOOKUP(D142,Triagem!$A$3:$A$251,1,)</f>
        <v>#N/A</v>
      </c>
      <c r="H142" s="3">
        <v>0</v>
      </c>
      <c r="I142" s="3">
        <v>9885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2" t="s">
        <v>12</v>
      </c>
      <c r="B143" s="2" t="s">
        <v>49</v>
      </c>
      <c r="C143" s="2">
        <v>4409109900</v>
      </c>
      <c r="D143" s="2" t="s">
        <v>159</v>
      </c>
      <c r="E143" s="4" cm="1">
        <f t="array" ref="E143">_xlfn.IFS(H143&gt;50000,1,I143&gt;50000,1,J143&gt;50000,1,K143&gt;50000,1,L143&gt;50000,1,M143&gt;50000,1,N143&gt;50000,1,O143&gt;50000,1,O143&lt;50000,0)</f>
        <v>0</v>
      </c>
      <c r="F143" s="4" t="str">
        <f t="shared" si="2"/>
        <v/>
      </c>
      <c r="G143" s="4" t="e">
        <f>VLOOKUP(D143,Triagem!$A$3:$A$251,1,)</f>
        <v>#N/A</v>
      </c>
      <c r="H143" s="3">
        <v>0</v>
      </c>
      <c r="I143" s="3">
        <v>348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2" t="s">
        <v>12</v>
      </c>
      <c r="B144" s="2" t="s">
        <v>49</v>
      </c>
      <c r="C144" s="2">
        <v>4409209900</v>
      </c>
      <c r="D144" s="2" t="s">
        <v>160</v>
      </c>
      <c r="E144" s="4" cm="1">
        <f t="array" ref="E144">_xlfn.IFS(H144&gt;50000,1,I144&gt;50000,1,J144&gt;50000,1,K144&gt;50000,1,L144&gt;50000,1,M144&gt;50000,1,N144&gt;50000,1,O144&gt;50000,1,O144&lt;50000,0)</f>
        <v>0</v>
      </c>
      <c r="F144" s="4" t="str">
        <f t="shared" si="2"/>
        <v/>
      </c>
      <c r="G144" s="4" t="str">
        <f>VLOOKUP(D144,Triagem!$A$3:$A$251,1,)</f>
        <v>OUTS.MADEIRAS N/CONIFERAS,PERFILADAS</v>
      </c>
      <c r="H144" s="3">
        <v>0</v>
      </c>
      <c r="I144" s="3">
        <v>23014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2" t="s">
        <v>12</v>
      </c>
      <c r="B145" s="2" t="s">
        <v>49</v>
      </c>
      <c r="C145" s="2">
        <v>4412190100</v>
      </c>
      <c r="D145" s="2" t="s">
        <v>161</v>
      </c>
      <c r="E145" s="4" cm="1">
        <f t="array" ref="E145">_xlfn.IFS(H145&gt;50000,1,I145&gt;50000,1,J145&gt;50000,1,K145&gt;50000,1,L145&gt;50000,1,M145&gt;50000,1,N145&gt;50000,1,O145&gt;50000,1,O145&lt;50000,0)</f>
        <v>1</v>
      </c>
      <c r="F145" s="4" t="str">
        <f t="shared" si="2"/>
        <v>MADEIRA COMPENSADA,FACE OUTS.MADEIRAS,E&lt;=6MM,EM PERFIS</v>
      </c>
      <c r="G145" s="4" t="str">
        <f>VLOOKUP(D145,Triagem!$A$3:$A$251,1,)</f>
        <v>MADEIRA COMPENSADA,FACE OUTS.MADEIRAS,E&lt;=6MM,EM PERFIS</v>
      </c>
      <c r="H145" s="3">
        <v>0</v>
      </c>
      <c r="I145" s="3">
        <v>0</v>
      </c>
      <c r="J145" s="3">
        <v>0</v>
      </c>
      <c r="K145" s="3">
        <v>58912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2" t="s">
        <v>12</v>
      </c>
      <c r="B146" s="2" t="s">
        <v>49</v>
      </c>
      <c r="C146" s="2">
        <v>4412199900</v>
      </c>
      <c r="D146" s="2" t="s">
        <v>162</v>
      </c>
      <c r="E146" s="4" cm="1">
        <f t="array" ref="E146">_xlfn.IFS(H146&gt;50000,1,I146&gt;50000,1,J146&gt;50000,1,K146&gt;50000,1,L146&gt;50000,1,M146&gt;50000,1,N146&gt;50000,1,O146&gt;50000,1,O146&lt;50000,0)</f>
        <v>1</v>
      </c>
      <c r="F146" s="4" t="str">
        <f t="shared" si="2"/>
        <v>OUTS.MADEIRAS COMPENSADAS,FACE DE OUTS.MADEIRAS,E&lt;=6MM</v>
      </c>
      <c r="G146" s="4" t="str">
        <f>VLOOKUP(D146,Triagem!$A$3:$A$251,1,)</f>
        <v>OUTS.MADEIRAS COMPENSADAS,FACE DE OUTS.MADEIRAS,E&lt;=6MM</v>
      </c>
      <c r="H146" s="3">
        <v>306539</v>
      </c>
      <c r="I146" s="3">
        <v>1459419</v>
      </c>
      <c r="J146" s="3">
        <v>2549701</v>
      </c>
      <c r="K146" s="3">
        <v>2945064</v>
      </c>
      <c r="L146" s="3">
        <v>2217231</v>
      </c>
      <c r="M146" s="3">
        <v>486268</v>
      </c>
      <c r="N146" s="3">
        <v>8250</v>
      </c>
      <c r="O146" s="3">
        <v>172727</v>
      </c>
    </row>
    <row r="147" spans="1:15" x14ac:dyDescent="0.25">
      <c r="A147" s="2" t="s">
        <v>12</v>
      </c>
      <c r="B147" s="2" t="s">
        <v>49</v>
      </c>
      <c r="C147" s="2">
        <v>4412999900</v>
      </c>
      <c r="D147" s="2" t="s">
        <v>163</v>
      </c>
      <c r="E147" s="4" cm="1">
        <f t="array" ref="E147">_xlfn.IFS(H147&gt;50000,1,I147&gt;50000,1,J147&gt;50000,1,K147&gt;50000,1,L147&gt;50000,1,M147&gt;50000,1,N147&gt;50000,1,O147&gt;50000,1,O147&lt;50000,0)</f>
        <v>1</v>
      </c>
      <c r="F147" s="4" t="str">
        <f t="shared" si="2"/>
        <v>OUTS.MADEIRAS ESTRATIFICADAS,N/CONIFERAS</v>
      </c>
      <c r="G147" s="4" t="str">
        <f>VLOOKUP(D147,Triagem!$A$3:$A$251,1,)</f>
        <v>OUTS.MADEIRAS ESTRATIFICADAS,N/CONIFERAS</v>
      </c>
      <c r="H147" s="3">
        <v>3783931</v>
      </c>
      <c r="I147" s="3">
        <v>2001572</v>
      </c>
      <c r="J147" s="3">
        <v>1808840</v>
      </c>
      <c r="K147" s="3">
        <v>3917856</v>
      </c>
      <c r="L147" s="3">
        <v>1191102</v>
      </c>
      <c r="M147" s="3">
        <v>1324045</v>
      </c>
      <c r="N147" s="3">
        <v>1901783</v>
      </c>
      <c r="O147" s="3">
        <v>1265601</v>
      </c>
    </row>
    <row r="148" spans="1:15" x14ac:dyDescent="0.25">
      <c r="A148" s="2" t="s">
        <v>12</v>
      </c>
      <c r="B148" s="2" t="s">
        <v>49</v>
      </c>
      <c r="C148" s="2">
        <v>4413009900</v>
      </c>
      <c r="D148" s="2" t="s">
        <v>164</v>
      </c>
      <c r="E148" s="4" cm="1">
        <f t="array" ref="E148">_xlfn.IFS(H148&gt;50000,1,I148&gt;50000,1,J148&gt;50000,1,K148&gt;50000,1,L148&gt;50000,1,M148&gt;50000,1,N148&gt;50000,1,O148&gt;50000,1,O148&lt;50000,0)</f>
        <v>1</v>
      </c>
      <c r="F148" s="4" t="str">
        <f t="shared" si="2"/>
        <v>MADEIRA "DENSIFICADA",EM PRANCHAS/LAMINAS</v>
      </c>
      <c r="G148" s="4" t="str">
        <f>VLOOKUP(D148,Triagem!$A$3:$A$251,1,)</f>
        <v>MADEIRA "DENSIFICADA",EM PRANCHAS/LAMINAS</v>
      </c>
      <c r="H148" s="3">
        <v>0</v>
      </c>
      <c r="I148" s="3">
        <v>6079</v>
      </c>
      <c r="J148" s="3">
        <v>59069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2" t="s">
        <v>12</v>
      </c>
      <c r="B149" s="2" t="s">
        <v>49</v>
      </c>
      <c r="C149" s="2">
        <v>4602109900</v>
      </c>
      <c r="D149" s="2" t="s">
        <v>165</v>
      </c>
      <c r="E149" s="4" cm="1">
        <f t="array" ref="E149">_xlfn.IFS(H149&gt;50000,1,I149&gt;50000,1,J149&gt;50000,1,K149&gt;50000,1,L149&gt;50000,1,M149&gt;50000,1,N149&gt;50000,1,O149&gt;50000,1,O149&lt;50000,0)</f>
        <v>0</v>
      </c>
      <c r="F149" s="4" t="str">
        <f t="shared" si="2"/>
        <v/>
      </c>
      <c r="G149" s="4" t="e">
        <f>VLOOKUP(D149,Triagem!$A$3:$A$251,1,)</f>
        <v>#N/A</v>
      </c>
      <c r="H149" s="3">
        <v>0</v>
      </c>
      <c r="I149" s="3">
        <v>0</v>
      </c>
      <c r="J149" s="3">
        <v>0</v>
      </c>
      <c r="K149" s="3">
        <v>775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2" t="s">
        <v>12</v>
      </c>
      <c r="B150" s="2" t="s">
        <v>49</v>
      </c>
      <c r="C150" s="2">
        <v>4817109900</v>
      </c>
      <c r="D150" s="2" t="s">
        <v>166</v>
      </c>
      <c r="E150" s="4" cm="1">
        <f t="array" ref="E150">_xlfn.IFS(H150&gt;50000,1,I150&gt;50000,1,J150&gt;50000,1,K150&gt;50000,1,L150&gt;50000,1,M150&gt;50000,1,N150&gt;50000,1,O150&gt;50000,1,O150&lt;50000,0)</f>
        <v>0</v>
      </c>
      <c r="F150" s="4" t="str">
        <f t="shared" si="2"/>
        <v/>
      </c>
      <c r="G150" s="4" t="e">
        <f>VLOOKUP(D150,Triagem!$A$3:$A$251,1,)</f>
        <v>#N/A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604</v>
      </c>
      <c r="O150" s="3">
        <v>0</v>
      </c>
    </row>
    <row r="151" spans="1:15" x14ac:dyDescent="0.25">
      <c r="A151" s="2" t="s">
        <v>12</v>
      </c>
      <c r="B151" s="2" t="s">
        <v>49</v>
      </c>
      <c r="C151" s="2">
        <v>4819400200</v>
      </c>
      <c r="D151" s="2" t="s">
        <v>167</v>
      </c>
      <c r="E151" s="4" cm="1">
        <f t="array" ref="E151">_xlfn.IFS(H151&gt;50000,1,I151&gt;50000,1,J151&gt;50000,1,K151&gt;50000,1,L151&gt;50000,1,M151&gt;50000,1,N151&gt;50000,1,O151&gt;50000,1,O151&lt;50000,0)</f>
        <v>0</v>
      </c>
      <c r="F151" s="4" t="str">
        <f t="shared" si="2"/>
        <v/>
      </c>
      <c r="G151" s="4" t="e">
        <f>VLOOKUP(D151,Triagem!$A$3:$A$251,1,)</f>
        <v>#N/A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488</v>
      </c>
      <c r="O151" s="3">
        <v>0</v>
      </c>
    </row>
    <row r="152" spans="1:15" x14ac:dyDescent="0.25">
      <c r="A152" s="2" t="s">
        <v>12</v>
      </c>
      <c r="B152" s="2" t="s">
        <v>49</v>
      </c>
      <c r="C152" s="2">
        <v>4821100000</v>
      </c>
      <c r="D152" s="2" t="s">
        <v>168</v>
      </c>
      <c r="E152" s="4" cm="1">
        <f t="array" ref="E152">_xlfn.IFS(H152&gt;50000,1,I152&gt;50000,1,J152&gt;50000,1,K152&gt;50000,1,L152&gt;50000,1,M152&gt;50000,1,N152&gt;50000,1,O152&gt;50000,1,O152&lt;50000,0)</f>
        <v>0</v>
      </c>
      <c r="F152" s="4" t="str">
        <f t="shared" si="2"/>
        <v/>
      </c>
      <c r="G152" s="4" t="e">
        <f>VLOOKUP(D152,Triagem!$A$3:$A$251,1,)</f>
        <v>#N/A</v>
      </c>
      <c r="H152" s="3">
        <v>0</v>
      </c>
      <c r="I152" s="3">
        <v>0</v>
      </c>
      <c r="J152" s="3">
        <v>5622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2" t="s">
        <v>12</v>
      </c>
      <c r="B153" s="2" t="s">
        <v>49</v>
      </c>
      <c r="C153" s="2">
        <v>4821900000</v>
      </c>
      <c r="D153" s="2" t="s">
        <v>169</v>
      </c>
      <c r="E153" s="4" cm="1">
        <f t="array" ref="E153">_xlfn.IFS(H153&gt;50000,1,I153&gt;50000,1,J153&gt;50000,1,K153&gt;50000,1,L153&gt;50000,1,M153&gt;50000,1,N153&gt;50000,1,O153&gt;50000,1,O153&lt;50000,0)</f>
        <v>0</v>
      </c>
      <c r="F153" s="4" t="str">
        <f t="shared" si="2"/>
        <v/>
      </c>
      <c r="G153" s="4" t="e">
        <f>VLOOKUP(D153,Triagem!$A$3:$A$251,1,)</f>
        <v>#N/A</v>
      </c>
      <c r="H153" s="3">
        <v>0</v>
      </c>
      <c r="I153" s="3">
        <v>700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2" t="s">
        <v>12</v>
      </c>
      <c r="B154" s="2" t="s">
        <v>49</v>
      </c>
      <c r="C154" s="2">
        <v>4908909900</v>
      </c>
      <c r="D154" s="2" t="s">
        <v>170</v>
      </c>
      <c r="E154" s="4" cm="1">
        <f t="array" ref="E154">_xlfn.IFS(H154&gt;50000,1,I154&gt;50000,1,J154&gt;50000,1,K154&gt;50000,1,L154&gt;50000,1,M154&gt;50000,1,N154&gt;50000,1,O154&gt;50000,1,O154&lt;50000,0)</f>
        <v>0</v>
      </c>
      <c r="F154" s="4" t="str">
        <f t="shared" si="2"/>
        <v/>
      </c>
      <c r="G154" s="4" t="e">
        <f>VLOOKUP(D154,Triagem!$A$3:$A$251,1,)</f>
        <v>#N/A</v>
      </c>
      <c r="H154" s="3">
        <v>0</v>
      </c>
      <c r="I154" s="3">
        <v>0</v>
      </c>
      <c r="J154" s="3">
        <v>0</v>
      </c>
      <c r="K154" s="3">
        <v>0</v>
      </c>
      <c r="L154" s="3">
        <v>6</v>
      </c>
      <c r="M154" s="3">
        <v>0</v>
      </c>
      <c r="N154" s="3">
        <v>0</v>
      </c>
      <c r="O154" s="3">
        <v>0</v>
      </c>
    </row>
    <row r="155" spans="1:15" x14ac:dyDescent="0.25">
      <c r="A155" s="2" t="s">
        <v>12</v>
      </c>
      <c r="B155" s="2" t="s">
        <v>49</v>
      </c>
      <c r="C155" s="2">
        <v>6405200000</v>
      </c>
      <c r="D155" s="2" t="s">
        <v>171</v>
      </c>
      <c r="E155" s="4" cm="1">
        <f t="array" ref="E155">_xlfn.IFS(H155&gt;50000,1,I155&gt;50000,1,J155&gt;50000,1,K155&gt;50000,1,L155&gt;50000,1,M155&gt;50000,1,N155&gt;50000,1,O155&gt;50000,1,O155&lt;50000,0)</f>
        <v>0</v>
      </c>
      <c r="F155" s="4" t="str">
        <f t="shared" si="2"/>
        <v/>
      </c>
      <c r="G155" s="4" t="e">
        <f>VLOOKUP(D155,Triagem!$A$3:$A$251,1,)</f>
        <v>#N/A</v>
      </c>
      <c r="H155" s="3">
        <v>6122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2" t="s">
        <v>12</v>
      </c>
      <c r="B156" s="2" t="s">
        <v>49</v>
      </c>
      <c r="C156" s="2">
        <v>6812900100</v>
      </c>
      <c r="D156" s="2" t="s">
        <v>172</v>
      </c>
      <c r="E156" s="4" cm="1">
        <f t="array" ref="E156">_xlfn.IFS(H156&gt;50000,1,I156&gt;50000,1,J156&gt;50000,1,K156&gt;50000,1,L156&gt;50000,1,M156&gt;50000,1,N156&gt;50000,1,O156&gt;50000,1,O156&lt;50000,0)</f>
        <v>0</v>
      </c>
      <c r="F156" s="4" t="str">
        <f t="shared" si="2"/>
        <v/>
      </c>
      <c r="G156" s="4" t="e">
        <f>VLOOKUP(D156,Triagem!$A$3:$A$251,1,)</f>
        <v>#N/A</v>
      </c>
      <c r="H156" s="3">
        <v>0</v>
      </c>
      <c r="I156" s="3">
        <v>0</v>
      </c>
      <c r="J156" s="3">
        <v>0</v>
      </c>
      <c r="K156" s="3">
        <v>0</v>
      </c>
      <c r="L156" s="3">
        <v>33</v>
      </c>
      <c r="M156" s="3">
        <v>0</v>
      </c>
      <c r="N156" s="3">
        <v>0</v>
      </c>
      <c r="O156" s="3">
        <v>0</v>
      </c>
    </row>
    <row r="157" spans="1:15" x14ac:dyDescent="0.25">
      <c r="A157" s="2" t="s">
        <v>12</v>
      </c>
      <c r="B157" s="2" t="s">
        <v>49</v>
      </c>
      <c r="C157" s="2">
        <v>6813100200</v>
      </c>
      <c r="D157" s="2" t="s">
        <v>173</v>
      </c>
      <c r="E157" s="4" cm="1">
        <f t="array" ref="E157">_xlfn.IFS(H157&gt;50000,1,I157&gt;50000,1,J157&gt;50000,1,K157&gt;50000,1,L157&gt;50000,1,M157&gt;50000,1,N157&gt;50000,1,O157&gt;50000,1,O157&lt;50000,0)</f>
        <v>0</v>
      </c>
      <c r="F157" s="4" t="str">
        <f t="shared" si="2"/>
        <v/>
      </c>
      <c r="G157" s="4" t="e">
        <f>VLOOKUP(D157,Triagem!$A$3:$A$251,1,)</f>
        <v>#N/A</v>
      </c>
      <c r="H157" s="3">
        <v>0</v>
      </c>
      <c r="I157" s="3">
        <v>0</v>
      </c>
      <c r="J157" s="3">
        <v>0</v>
      </c>
      <c r="K157" s="3">
        <v>0</v>
      </c>
      <c r="L157" s="3">
        <v>2016</v>
      </c>
      <c r="M157" s="3">
        <v>1141</v>
      </c>
      <c r="N157" s="3">
        <v>0</v>
      </c>
      <c r="O157" s="3">
        <v>0</v>
      </c>
    </row>
    <row r="158" spans="1:15" x14ac:dyDescent="0.25">
      <c r="A158" s="2" t="s">
        <v>12</v>
      </c>
      <c r="B158" s="2" t="s">
        <v>49</v>
      </c>
      <c r="C158" s="2">
        <v>7103100301</v>
      </c>
      <c r="D158" s="2" t="s">
        <v>174</v>
      </c>
      <c r="E158" s="4" cm="1">
        <f t="array" ref="E158">_xlfn.IFS(H158&gt;50000,1,I158&gt;50000,1,J158&gt;50000,1,K158&gt;50000,1,L158&gt;50000,1,M158&gt;50000,1,N158&gt;50000,1,O158&gt;50000,1,O158&lt;50000,0)</f>
        <v>0</v>
      </c>
      <c r="F158" s="4" t="str">
        <f t="shared" si="2"/>
        <v/>
      </c>
      <c r="G158" s="4" t="e">
        <f>VLOOKUP(D158,Triagem!$A$3:$A$251,1,)</f>
        <v>#N/A</v>
      </c>
      <c r="H158" s="3">
        <v>0</v>
      </c>
      <c r="I158" s="3">
        <v>0</v>
      </c>
      <c r="J158" s="3">
        <v>522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2" t="s">
        <v>12</v>
      </c>
      <c r="B159" s="2" t="s">
        <v>49</v>
      </c>
      <c r="C159" s="2">
        <v>7113190100</v>
      </c>
      <c r="D159" s="2" t="s">
        <v>175</v>
      </c>
      <c r="E159" s="4" cm="1">
        <f t="array" ref="E159">_xlfn.IFS(H159&gt;50000,1,I159&gt;50000,1,J159&gt;50000,1,K159&gt;50000,1,L159&gt;50000,1,M159&gt;50000,1,N159&gt;50000,1,O159&gt;50000,1,O159&lt;50000,0)</f>
        <v>1</v>
      </c>
      <c r="F159" s="4" t="str">
        <f t="shared" si="2"/>
        <v>ARTEFATOS P/JOALHERIA,DE OURO</v>
      </c>
      <c r="G159" s="4" t="e">
        <f>VLOOKUP(D159,Triagem!$A$3:$A$251,1,)</f>
        <v>#N/A</v>
      </c>
      <c r="H159" s="3">
        <v>0</v>
      </c>
      <c r="I159" s="3">
        <v>2913</v>
      </c>
      <c r="J159" s="3">
        <v>844</v>
      </c>
      <c r="K159" s="3">
        <v>0</v>
      </c>
      <c r="L159" s="3">
        <v>0</v>
      </c>
      <c r="M159" s="3">
        <v>0</v>
      </c>
      <c r="N159" s="3">
        <v>0</v>
      </c>
      <c r="O159" s="3">
        <v>1514235</v>
      </c>
    </row>
    <row r="160" spans="1:15" x14ac:dyDescent="0.25">
      <c r="A160" s="2" t="s">
        <v>12</v>
      </c>
      <c r="B160" s="2" t="s">
        <v>49</v>
      </c>
      <c r="C160" s="2">
        <v>7307190300</v>
      </c>
      <c r="D160" s="2" t="s">
        <v>176</v>
      </c>
      <c r="E160" s="4" cm="1">
        <f t="array" ref="E160">_xlfn.IFS(H160&gt;50000,1,I160&gt;50000,1,J160&gt;50000,1,K160&gt;50000,1,L160&gt;50000,1,M160&gt;50000,1,N160&gt;50000,1,O160&gt;50000,1,O160&lt;50000,0)</f>
        <v>0</v>
      </c>
      <c r="F160" s="4" t="str">
        <f t="shared" si="2"/>
        <v/>
      </c>
      <c r="G160" s="4" t="e">
        <f>VLOOKUP(D160,Triagem!$A$3:$A$251,1,)</f>
        <v>#N/A</v>
      </c>
      <c r="H160" s="3">
        <v>0</v>
      </c>
      <c r="I160" s="3">
        <v>0</v>
      </c>
      <c r="J160" s="3">
        <v>0</v>
      </c>
      <c r="K160" s="3">
        <v>0</v>
      </c>
      <c r="L160" s="3">
        <v>125</v>
      </c>
      <c r="M160" s="3">
        <v>0</v>
      </c>
      <c r="N160" s="3">
        <v>0</v>
      </c>
      <c r="O160" s="3">
        <v>0</v>
      </c>
    </row>
    <row r="161" spans="1:15" x14ac:dyDescent="0.25">
      <c r="A161" s="2" t="s">
        <v>12</v>
      </c>
      <c r="B161" s="2" t="s">
        <v>49</v>
      </c>
      <c r="C161" s="2">
        <v>7307290000</v>
      </c>
      <c r="D161" s="2" t="s">
        <v>177</v>
      </c>
      <c r="E161" s="4" cm="1">
        <f t="array" ref="E161">_xlfn.IFS(H161&gt;50000,1,I161&gt;50000,1,J161&gt;50000,1,K161&gt;50000,1,L161&gt;50000,1,M161&gt;50000,1,N161&gt;50000,1,O161&gt;50000,1,O161&lt;50000,0)</f>
        <v>0</v>
      </c>
      <c r="F161" s="4" t="str">
        <f t="shared" si="2"/>
        <v/>
      </c>
      <c r="G161" s="4" t="e">
        <f>VLOOKUP(D161,Triagem!$A$3:$A$251,1,)</f>
        <v>#N/A</v>
      </c>
      <c r="H161" s="3">
        <v>0</v>
      </c>
      <c r="I161" s="3">
        <v>0</v>
      </c>
      <c r="J161" s="3">
        <v>0</v>
      </c>
      <c r="K161" s="3">
        <v>0</v>
      </c>
      <c r="L161" s="3">
        <v>757</v>
      </c>
      <c r="M161" s="3">
        <v>0</v>
      </c>
      <c r="N161" s="3">
        <v>0</v>
      </c>
      <c r="O161" s="3">
        <v>0</v>
      </c>
    </row>
    <row r="162" spans="1:15" x14ac:dyDescent="0.25">
      <c r="A162" s="2" t="s">
        <v>12</v>
      </c>
      <c r="B162" s="2" t="s">
        <v>49</v>
      </c>
      <c r="C162" s="2">
        <v>7307910000</v>
      </c>
      <c r="D162" s="2" t="s">
        <v>178</v>
      </c>
      <c r="E162" s="4" cm="1">
        <f t="array" ref="E162">_xlfn.IFS(H162&gt;50000,1,I162&gt;50000,1,J162&gt;50000,1,K162&gt;50000,1,L162&gt;50000,1,M162&gt;50000,1,N162&gt;50000,1,O162&gt;50000,1,O162&lt;50000,0)</f>
        <v>0</v>
      </c>
      <c r="F162" s="4" t="str">
        <f t="shared" si="2"/>
        <v/>
      </c>
      <c r="G162" s="4" t="e">
        <f>VLOOKUP(D162,Triagem!$A$3:$A$251,1,)</f>
        <v>#N/A</v>
      </c>
      <c r="H162" s="3">
        <v>0</v>
      </c>
      <c r="I162" s="3">
        <v>0</v>
      </c>
      <c r="J162" s="3">
        <v>0</v>
      </c>
      <c r="K162" s="3">
        <v>0</v>
      </c>
      <c r="L162" s="3">
        <v>23871</v>
      </c>
      <c r="M162" s="3">
        <v>0</v>
      </c>
      <c r="N162" s="3">
        <v>760</v>
      </c>
      <c r="O162" s="3">
        <v>0</v>
      </c>
    </row>
    <row r="163" spans="1:15" x14ac:dyDescent="0.25">
      <c r="A163" s="2" t="s">
        <v>12</v>
      </c>
      <c r="B163" s="2" t="s">
        <v>49</v>
      </c>
      <c r="C163" s="2">
        <v>7307990000</v>
      </c>
      <c r="D163" s="2" t="s">
        <v>179</v>
      </c>
      <c r="E163" s="4" cm="1">
        <f t="array" ref="E163">_xlfn.IFS(H163&gt;50000,1,I163&gt;50000,1,J163&gt;50000,1,K163&gt;50000,1,L163&gt;50000,1,M163&gt;50000,1,N163&gt;50000,1,O163&gt;50000,1,O163&lt;50000,0)</f>
        <v>0</v>
      </c>
      <c r="F163" s="4" t="str">
        <f t="shared" si="2"/>
        <v/>
      </c>
      <c r="G163" s="4" t="e">
        <f>VLOOKUP(D163,Triagem!$A$3:$A$251,1,)</f>
        <v>#N/A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3133</v>
      </c>
      <c r="O163" s="3">
        <v>0</v>
      </c>
    </row>
    <row r="164" spans="1:15" x14ac:dyDescent="0.25">
      <c r="A164" s="2" t="s">
        <v>12</v>
      </c>
      <c r="B164" s="2" t="s">
        <v>49</v>
      </c>
      <c r="C164" s="2">
        <v>7317000400</v>
      </c>
      <c r="D164" s="2" t="s">
        <v>180</v>
      </c>
      <c r="E164" s="4" cm="1">
        <f t="array" ref="E164">_xlfn.IFS(H164&gt;50000,1,I164&gt;50000,1,J164&gt;50000,1,K164&gt;50000,1,L164&gt;50000,1,M164&gt;50000,1,N164&gt;50000,1,O164&gt;50000,1,O164&lt;50000,0)</f>
        <v>1</v>
      </c>
      <c r="F164" s="4" t="str">
        <f t="shared" si="2"/>
        <v>PINOS DE FERRO FUNDIDO,FERRO OU ACO</v>
      </c>
      <c r="G164" s="4" t="e">
        <f>VLOOKUP(D164,Triagem!$A$3:$A$251,1,)</f>
        <v>#N/A</v>
      </c>
      <c r="H164" s="3">
        <v>0</v>
      </c>
      <c r="I164" s="3">
        <v>0</v>
      </c>
      <c r="J164" s="3">
        <v>0</v>
      </c>
      <c r="K164" s="3">
        <v>0</v>
      </c>
      <c r="L164" s="3">
        <v>71545</v>
      </c>
      <c r="M164" s="3">
        <v>0</v>
      </c>
      <c r="N164" s="3">
        <v>1060</v>
      </c>
      <c r="O164" s="3">
        <v>0</v>
      </c>
    </row>
    <row r="165" spans="1:15" x14ac:dyDescent="0.25">
      <c r="A165" s="2" t="s">
        <v>12</v>
      </c>
      <c r="B165" s="2" t="s">
        <v>49</v>
      </c>
      <c r="C165" s="2">
        <v>7317009900</v>
      </c>
      <c r="D165" s="2" t="s">
        <v>181</v>
      </c>
      <c r="E165" s="4" cm="1">
        <f t="array" ref="E165">_xlfn.IFS(H165&gt;50000,1,I165&gt;50000,1,J165&gt;50000,1,K165&gt;50000,1,L165&gt;50000,1,M165&gt;50000,1,N165&gt;50000,1,O165&gt;50000,1,O165&lt;50000,0)</f>
        <v>0</v>
      </c>
      <c r="F165" s="4" t="str">
        <f t="shared" si="2"/>
        <v/>
      </c>
      <c r="G165" s="4" t="e">
        <f>VLOOKUP(D165,Triagem!$A$3:$A$251,1,)</f>
        <v>#N/A</v>
      </c>
      <c r="H165" s="3">
        <v>0</v>
      </c>
      <c r="I165" s="3">
        <v>0</v>
      </c>
      <c r="J165" s="3">
        <v>0</v>
      </c>
      <c r="K165" s="3">
        <v>354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2" t="s">
        <v>12</v>
      </c>
      <c r="B166" s="2" t="s">
        <v>49</v>
      </c>
      <c r="C166" s="2">
        <v>7318159900</v>
      </c>
      <c r="D166" s="2" t="s">
        <v>182</v>
      </c>
      <c r="E166" s="4" cm="1">
        <f t="array" ref="E166">_xlfn.IFS(H166&gt;50000,1,I166&gt;50000,1,J166&gt;50000,1,K166&gt;50000,1,L166&gt;50000,1,M166&gt;50000,1,N166&gt;50000,1,O166&gt;50000,1,O166&lt;50000,0)</f>
        <v>1</v>
      </c>
      <c r="F166" s="4" t="str">
        <f t="shared" si="2"/>
        <v>PARAFUSOS/PINO,DE FERRO FUNDIDO/FERRO/ACO,P/OUTS.USOS</v>
      </c>
      <c r="G166" s="4" t="e">
        <f>VLOOKUP(D166,Triagem!$A$3:$A$251,1,)</f>
        <v>#N/A</v>
      </c>
      <c r="H166" s="3">
        <v>0</v>
      </c>
      <c r="I166" s="3">
        <v>0</v>
      </c>
      <c r="J166" s="3">
        <v>0</v>
      </c>
      <c r="K166" s="3">
        <v>0</v>
      </c>
      <c r="L166" s="3">
        <v>108543</v>
      </c>
      <c r="M166" s="3">
        <v>0</v>
      </c>
      <c r="N166" s="3">
        <v>4442</v>
      </c>
      <c r="O166" s="3">
        <v>0</v>
      </c>
    </row>
    <row r="167" spans="1:15" x14ac:dyDescent="0.25">
      <c r="A167" s="2" t="s">
        <v>12</v>
      </c>
      <c r="B167" s="2" t="s">
        <v>49</v>
      </c>
      <c r="C167" s="2">
        <v>7318160000</v>
      </c>
      <c r="D167" s="2" t="s">
        <v>183</v>
      </c>
      <c r="E167" s="4" cm="1">
        <f t="array" ref="E167">_xlfn.IFS(H167&gt;50000,1,I167&gt;50000,1,J167&gt;50000,1,K167&gt;50000,1,L167&gt;50000,1,M167&gt;50000,1,N167&gt;50000,1,O167&gt;50000,1,O167&lt;50000,0)</f>
        <v>0</v>
      </c>
      <c r="F167" s="4" t="str">
        <f t="shared" si="2"/>
        <v/>
      </c>
      <c r="G167" s="4" t="e">
        <f>VLOOKUP(D167,Triagem!$A$3:$A$251,1,)</f>
        <v>#N/A</v>
      </c>
      <c r="H167" s="3">
        <v>0</v>
      </c>
      <c r="I167" s="3">
        <v>0</v>
      </c>
      <c r="J167" s="3">
        <v>0</v>
      </c>
      <c r="K167" s="3">
        <v>0</v>
      </c>
      <c r="L167" s="3">
        <v>109</v>
      </c>
      <c r="M167" s="3">
        <v>0</v>
      </c>
      <c r="N167" s="3">
        <v>7</v>
      </c>
      <c r="O167" s="3">
        <v>0</v>
      </c>
    </row>
    <row r="168" spans="1:15" x14ac:dyDescent="0.25">
      <c r="A168" s="2" t="s">
        <v>12</v>
      </c>
      <c r="B168" s="2" t="s">
        <v>49</v>
      </c>
      <c r="C168" s="2">
        <v>7318210000</v>
      </c>
      <c r="D168" s="2" t="s">
        <v>184</v>
      </c>
      <c r="E168" s="4" cm="1">
        <f t="array" ref="E168">_xlfn.IFS(H168&gt;50000,1,I168&gt;50000,1,J168&gt;50000,1,K168&gt;50000,1,L168&gt;50000,1,M168&gt;50000,1,N168&gt;50000,1,O168&gt;50000,1,O168&lt;50000,0)</f>
        <v>0</v>
      </c>
      <c r="F168" s="4" t="str">
        <f t="shared" si="2"/>
        <v/>
      </c>
      <c r="G168" s="4" t="e">
        <f>VLOOKUP(D168,Triagem!$A$3:$A$251,1,)</f>
        <v>#N/A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327</v>
      </c>
      <c r="O168" s="3">
        <v>0</v>
      </c>
    </row>
    <row r="169" spans="1:15" x14ac:dyDescent="0.25">
      <c r="A169" s="2" t="s">
        <v>12</v>
      </c>
      <c r="B169" s="2" t="s">
        <v>49</v>
      </c>
      <c r="C169" s="2">
        <v>7318220000</v>
      </c>
      <c r="D169" s="2" t="s">
        <v>185</v>
      </c>
      <c r="E169" s="4" cm="1">
        <f t="array" ref="E169">_xlfn.IFS(H169&gt;50000,1,I169&gt;50000,1,J169&gt;50000,1,K169&gt;50000,1,L169&gt;50000,1,M169&gt;50000,1,N169&gt;50000,1,O169&gt;50000,1,O169&lt;50000,0)</f>
        <v>0</v>
      </c>
      <c r="F169" s="4" t="str">
        <f t="shared" si="2"/>
        <v/>
      </c>
      <c r="G169" s="4" t="e">
        <f>VLOOKUP(D169,Triagem!$A$3:$A$251,1,)</f>
        <v>#N/A</v>
      </c>
      <c r="H169" s="3">
        <v>0</v>
      </c>
      <c r="I169" s="3">
        <v>285</v>
      </c>
      <c r="J169" s="3">
        <v>0</v>
      </c>
      <c r="K169" s="3">
        <v>0</v>
      </c>
      <c r="L169" s="3">
        <v>203</v>
      </c>
      <c r="M169" s="3">
        <v>0</v>
      </c>
      <c r="N169" s="3">
        <v>234</v>
      </c>
      <c r="O169" s="3">
        <v>0</v>
      </c>
    </row>
    <row r="170" spans="1:15" x14ac:dyDescent="0.25">
      <c r="A170" s="2" t="s">
        <v>12</v>
      </c>
      <c r="B170" s="2" t="s">
        <v>49</v>
      </c>
      <c r="C170" s="2">
        <v>7318240000</v>
      </c>
      <c r="D170" s="2" t="s">
        <v>186</v>
      </c>
      <c r="E170" s="4" cm="1">
        <f t="array" ref="E170">_xlfn.IFS(H170&gt;50000,1,I170&gt;50000,1,J170&gt;50000,1,K170&gt;50000,1,L170&gt;50000,1,M170&gt;50000,1,N170&gt;50000,1,O170&gt;50000,1,O170&lt;50000,0)</f>
        <v>0</v>
      </c>
      <c r="F170" s="4" t="str">
        <f t="shared" si="2"/>
        <v/>
      </c>
      <c r="G170" s="4" t="e">
        <f>VLOOKUP(D170,Triagem!$A$3:$A$251,1,)</f>
        <v>#N/A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80</v>
      </c>
      <c r="O170" s="3">
        <v>0</v>
      </c>
    </row>
    <row r="171" spans="1:15" x14ac:dyDescent="0.25">
      <c r="A171" s="2" t="s">
        <v>12</v>
      </c>
      <c r="B171" s="2" t="s">
        <v>49</v>
      </c>
      <c r="C171" s="2">
        <v>7318290000</v>
      </c>
      <c r="D171" s="2" t="s">
        <v>187</v>
      </c>
      <c r="E171" s="4" cm="1">
        <f t="array" ref="E171">_xlfn.IFS(H171&gt;50000,1,I171&gt;50000,1,J171&gt;50000,1,K171&gt;50000,1,L171&gt;50000,1,M171&gt;50000,1,N171&gt;50000,1,O171&gt;50000,1,O171&lt;50000,0)</f>
        <v>1</v>
      </c>
      <c r="F171" s="4" t="str">
        <f t="shared" si="2"/>
        <v>OUTS.ARTEFATOS,N/ROSCADOS,DE FERRO FUNDIDO/FERRO/ACO</v>
      </c>
      <c r="G171" s="4" t="e">
        <f>VLOOKUP(D171,Triagem!$A$3:$A$251,1,)</f>
        <v>#N/A</v>
      </c>
      <c r="H171" s="3">
        <v>0</v>
      </c>
      <c r="I171" s="3">
        <v>0</v>
      </c>
      <c r="J171" s="3">
        <v>0</v>
      </c>
      <c r="K171" s="3">
        <v>0</v>
      </c>
      <c r="L171" s="3">
        <v>216872</v>
      </c>
      <c r="M171" s="3">
        <v>0</v>
      </c>
      <c r="N171" s="3">
        <v>1645</v>
      </c>
      <c r="O171" s="3">
        <v>0</v>
      </c>
    </row>
    <row r="172" spans="1:15" x14ac:dyDescent="0.25">
      <c r="A172" s="2" t="s">
        <v>12</v>
      </c>
      <c r="B172" s="2" t="s">
        <v>49</v>
      </c>
      <c r="C172" s="2">
        <v>7320100000</v>
      </c>
      <c r="D172" s="2" t="s">
        <v>188</v>
      </c>
      <c r="E172" s="4" cm="1">
        <f t="array" ref="E172">_xlfn.IFS(H172&gt;50000,1,I172&gt;50000,1,J172&gt;50000,1,K172&gt;50000,1,L172&gt;50000,1,M172&gt;50000,1,N172&gt;50000,1,O172&gt;50000,1,O172&lt;50000,0)</f>
        <v>1</v>
      </c>
      <c r="F172" s="4" t="str">
        <f t="shared" si="2"/>
        <v>MOLAS DE FOLHAS E SUAS FOLHAS,DE FERRO/ACO</v>
      </c>
      <c r="G172" s="4" t="e">
        <f>VLOOKUP(D172,Triagem!$A$3:$A$251,1,)</f>
        <v>#N/A</v>
      </c>
      <c r="H172" s="3">
        <v>0</v>
      </c>
      <c r="I172" s="3">
        <v>0</v>
      </c>
      <c r="J172" s="3">
        <v>0</v>
      </c>
      <c r="K172" s="3">
        <v>0</v>
      </c>
      <c r="L172" s="3">
        <v>80525</v>
      </c>
      <c r="M172" s="3">
        <v>0</v>
      </c>
      <c r="N172" s="3">
        <v>0</v>
      </c>
      <c r="O172" s="3">
        <v>0</v>
      </c>
    </row>
    <row r="173" spans="1:15" x14ac:dyDescent="0.25">
      <c r="A173" s="2" t="s">
        <v>12</v>
      </c>
      <c r="B173" s="2" t="s">
        <v>49</v>
      </c>
      <c r="C173" s="2">
        <v>7320900100</v>
      </c>
      <c r="D173" s="2" t="s">
        <v>189</v>
      </c>
      <c r="E173" s="4" cm="1">
        <f t="array" ref="E173">_xlfn.IFS(H173&gt;50000,1,I173&gt;50000,1,J173&gt;50000,1,K173&gt;50000,1,L173&gt;50000,1,M173&gt;50000,1,N173&gt;50000,1,O173&gt;50000,1,O173&lt;50000,0)</f>
        <v>0</v>
      </c>
      <c r="F173" s="4" t="str">
        <f t="shared" si="2"/>
        <v/>
      </c>
      <c r="G173" s="4" t="e">
        <f>VLOOKUP(D173,Triagem!$A$3:$A$251,1,)</f>
        <v>#N/A</v>
      </c>
      <c r="H173" s="3">
        <v>0</v>
      </c>
      <c r="I173" s="3">
        <v>1455</v>
      </c>
      <c r="J173" s="3">
        <v>0</v>
      </c>
      <c r="K173" s="3">
        <v>0</v>
      </c>
      <c r="L173" s="3">
        <v>26046</v>
      </c>
      <c r="M173" s="3">
        <v>0</v>
      </c>
      <c r="N173" s="3">
        <v>1</v>
      </c>
      <c r="O173" s="3">
        <v>0</v>
      </c>
    </row>
    <row r="174" spans="1:15" x14ac:dyDescent="0.25">
      <c r="A174" s="2" t="s">
        <v>12</v>
      </c>
      <c r="B174" s="2" t="s">
        <v>49</v>
      </c>
      <c r="C174" s="2">
        <v>7320909900</v>
      </c>
      <c r="D174" s="2" t="s">
        <v>190</v>
      </c>
      <c r="E174" s="4" cm="1">
        <f t="array" ref="E174">_xlfn.IFS(H174&gt;50000,1,I174&gt;50000,1,J174&gt;50000,1,K174&gt;50000,1,L174&gt;50000,1,M174&gt;50000,1,N174&gt;50000,1,O174&gt;50000,1,O174&lt;50000,0)</f>
        <v>0</v>
      </c>
      <c r="F174" s="4" t="str">
        <f t="shared" si="2"/>
        <v/>
      </c>
      <c r="G174" s="4" t="e">
        <f>VLOOKUP(D174,Triagem!$A$3:$A$251,1,)</f>
        <v>#N/A</v>
      </c>
      <c r="H174" s="3">
        <v>0</v>
      </c>
      <c r="I174" s="3">
        <v>16512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2" t="s">
        <v>12</v>
      </c>
      <c r="B175" s="2" t="s">
        <v>49</v>
      </c>
      <c r="C175" s="2">
        <v>7326909999</v>
      </c>
      <c r="D175" s="2" t="s">
        <v>191</v>
      </c>
      <c r="E175" s="4" cm="1">
        <f t="array" ref="E175">_xlfn.IFS(H175&gt;50000,1,I175&gt;50000,1,J175&gt;50000,1,K175&gt;50000,1,L175&gt;50000,1,M175&gt;50000,1,N175&gt;50000,1,O175&gt;50000,1,O175&lt;50000,0)</f>
        <v>1</v>
      </c>
      <c r="F175" s="4" t="str">
        <f t="shared" si="2"/>
        <v>QQ.OUT.OBRA DE FERRO OU ACO</v>
      </c>
      <c r="G175" s="4" t="e">
        <f>VLOOKUP(D175,Triagem!$A$3:$A$251,1,)</f>
        <v>#N/A</v>
      </c>
      <c r="H175" s="3">
        <v>0</v>
      </c>
      <c r="I175" s="3">
        <v>86118</v>
      </c>
      <c r="J175" s="3">
        <v>0</v>
      </c>
      <c r="K175" s="3">
        <v>0</v>
      </c>
      <c r="L175" s="3">
        <v>49</v>
      </c>
      <c r="M175" s="3">
        <v>0</v>
      </c>
      <c r="N175" s="3">
        <v>202</v>
      </c>
      <c r="O175" s="3">
        <v>1</v>
      </c>
    </row>
    <row r="176" spans="1:15" x14ac:dyDescent="0.25">
      <c r="A176" s="2" t="s">
        <v>12</v>
      </c>
      <c r="B176" s="2" t="s">
        <v>49</v>
      </c>
      <c r="C176" s="2">
        <v>7612909999</v>
      </c>
      <c r="D176" s="2" t="s">
        <v>192</v>
      </c>
      <c r="E176" s="4" cm="1">
        <f t="array" ref="E176">_xlfn.IFS(H176&gt;50000,1,I176&gt;50000,1,J176&gt;50000,1,K176&gt;50000,1,L176&gt;50000,1,M176&gt;50000,1,N176&gt;50000,1,O176&gt;50000,1,O176&lt;50000,0)</f>
        <v>0</v>
      </c>
      <c r="F176" s="4" t="str">
        <f t="shared" si="2"/>
        <v/>
      </c>
      <c r="G176" s="4" t="e">
        <f>VLOOKUP(D176,Triagem!$A$3:$A$251,1,)</f>
        <v>#N/A</v>
      </c>
      <c r="H176" s="3">
        <v>0</v>
      </c>
      <c r="I176" s="3">
        <v>0</v>
      </c>
      <c r="J176" s="3">
        <v>3350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2" t="s">
        <v>12</v>
      </c>
      <c r="B177" s="2" t="s">
        <v>49</v>
      </c>
      <c r="C177" s="2">
        <v>8001100000</v>
      </c>
      <c r="D177" s="2" t="s">
        <v>193</v>
      </c>
      <c r="E177" s="4" cm="1">
        <f t="array" ref="E177">_xlfn.IFS(H177&gt;50000,1,I177&gt;50000,1,J177&gt;50000,1,K177&gt;50000,1,L177&gt;50000,1,M177&gt;50000,1,N177&gt;50000,1,O177&gt;50000,1,O177&lt;50000,0)</f>
        <v>1</v>
      </c>
      <c r="F177" s="4" t="str">
        <f t="shared" si="2"/>
        <v>ESTANHO NAO LIGADO,EM FORMA BRUTA</v>
      </c>
      <c r="G177" s="4" t="e">
        <f>VLOOKUP(D177,Triagem!$A$3:$A$251,1,)</f>
        <v>#N/A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15653144</v>
      </c>
      <c r="N177" s="3">
        <v>93737194</v>
      </c>
      <c r="O177" s="3">
        <v>44898088</v>
      </c>
    </row>
    <row r="178" spans="1:15" x14ac:dyDescent="0.25">
      <c r="A178" s="2" t="s">
        <v>12</v>
      </c>
      <c r="B178" s="2" t="s">
        <v>49</v>
      </c>
      <c r="C178" s="2">
        <v>8207129900</v>
      </c>
      <c r="D178" s="2" t="s">
        <v>194</v>
      </c>
      <c r="E178" s="4" cm="1">
        <f t="array" ref="E178">_xlfn.IFS(H178&gt;50000,1,I178&gt;50000,1,J178&gt;50000,1,K178&gt;50000,1,L178&gt;50000,1,M178&gt;50000,1,N178&gt;50000,1,O178&gt;50000,1,O178&lt;50000,0)</f>
        <v>0</v>
      </c>
      <c r="F178" s="4" t="str">
        <f t="shared" si="2"/>
        <v/>
      </c>
      <c r="G178" s="4" t="e">
        <f>VLOOKUP(D178,Triagem!$A$3:$A$251,1,)</f>
        <v>#N/A</v>
      </c>
      <c r="H178" s="3">
        <v>0</v>
      </c>
      <c r="I178" s="3">
        <v>0</v>
      </c>
      <c r="J178" s="3">
        <v>3897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2" t="s">
        <v>12</v>
      </c>
      <c r="B179" s="2" t="s">
        <v>49</v>
      </c>
      <c r="C179" s="2">
        <v>8208900000</v>
      </c>
      <c r="D179" s="2" t="s">
        <v>195</v>
      </c>
      <c r="E179" s="4" cm="1">
        <f t="array" ref="E179">_xlfn.IFS(H179&gt;50000,1,I179&gt;50000,1,J179&gt;50000,1,K179&gt;50000,1,L179&gt;50000,1,M179&gt;50000,1,N179&gt;50000,1,O179&gt;50000,1,O179&lt;50000,0)</f>
        <v>0</v>
      </c>
      <c r="F179" s="4" t="str">
        <f t="shared" si="2"/>
        <v/>
      </c>
      <c r="G179" s="4" t="e">
        <f>VLOOKUP(D179,Triagem!$A$3:$A$251,1,)</f>
        <v>#N/A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150</v>
      </c>
      <c r="O179" s="3">
        <v>0</v>
      </c>
    </row>
    <row r="180" spans="1:15" x14ac:dyDescent="0.25">
      <c r="A180" s="2" t="s">
        <v>12</v>
      </c>
      <c r="B180" s="2" t="s">
        <v>49</v>
      </c>
      <c r="C180" s="2">
        <v>8212100200</v>
      </c>
      <c r="D180" s="2" t="s">
        <v>196</v>
      </c>
      <c r="E180" s="4" cm="1">
        <f t="array" ref="E180">_xlfn.IFS(H180&gt;50000,1,I180&gt;50000,1,J180&gt;50000,1,K180&gt;50000,1,L180&gt;50000,1,M180&gt;50000,1,N180&gt;50000,1,O180&gt;50000,1,O180&lt;50000,0)</f>
        <v>1</v>
      </c>
      <c r="F180" s="4" t="str">
        <f t="shared" si="2"/>
        <v>APARS.DE BARBEAR,N/ELETRICOS</v>
      </c>
      <c r="G180" s="4" t="e">
        <f>VLOOKUP(D180,Triagem!$A$3:$A$251,1,)</f>
        <v>#N/A</v>
      </c>
      <c r="H180" s="3">
        <v>734068</v>
      </c>
      <c r="I180" s="3">
        <v>759459</v>
      </c>
      <c r="J180" s="3">
        <v>1603284</v>
      </c>
      <c r="K180" s="3">
        <v>5464491</v>
      </c>
      <c r="L180" s="3">
        <v>5556458</v>
      </c>
      <c r="M180" s="3">
        <v>2383038</v>
      </c>
      <c r="N180" s="3">
        <v>4694599</v>
      </c>
      <c r="O180" s="3">
        <v>2627059</v>
      </c>
    </row>
    <row r="181" spans="1:15" x14ac:dyDescent="0.25">
      <c r="A181" s="2" t="s">
        <v>12</v>
      </c>
      <c r="B181" s="2" t="s">
        <v>49</v>
      </c>
      <c r="C181" s="2">
        <v>8212200100</v>
      </c>
      <c r="D181" s="2" t="s">
        <v>197</v>
      </c>
      <c r="E181" s="4" cm="1">
        <f t="array" ref="E181">_xlfn.IFS(H181&gt;50000,1,I181&gt;50000,1,J181&gt;50000,1,K181&gt;50000,1,L181&gt;50000,1,M181&gt;50000,1,N181&gt;50000,1,O181&gt;50000,1,O181&lt;50000,0)</f>
        <v>1</v>
      </c>
      <c r="F181" s="4" t="str">
        <f t="shared" si="2"/>
        <v>LAMINAS DE BARBEAR,DE SEGURANCA</v>
      </c>
      <c r="G181" s="4" t="e">
        <f>VLOOKUP(D181,Triagem!$A$3:$A$251,1,)</f>
        <v>#N/A</v>
      </c>
      <c r="H181" s="3">
        <v>3144883</v>
      </c>
      <c r="I181" s="3">
        <v>1977206</v>
      </c>
      <c r="J181" s="3">
        <v>2847999</v>
      </c>
      <c r="K181" s="3">
        <v>1318919</v>
      </c>
      <c r="L181" s="3">
        <v>1015210</v>
      </c>
      <c r="M181" s="3">
        <v>565525</v>
      </c>
      <c r="N181" s="3">
        <v>978200</v>
      </c>
      <c r="O181" s="3">
        <v>26580</v>
      </c>
    </row>
    <row r="182" spans="1:15" x14ac:dyDescent="0.25">
      <c r="A182" s="2" t="s">
        <v>12</v>
      </c>
      <c r="B182" s="2" t="s">
        <v>49</v>
      </c>
      <c r="C182" s="2">
        <v>8212900000</v>
      </c>
      <c r="D182" s="2" t="s">
        <v>198</v>
      </c>
      <c r="E182" s="4" cm="1">
        <f t="array" ref="E182">_xlfn.IFS(H182&gt;50000,1,I182&gt;50000,1,J182&gt;50000,1,K182&gt;50000,1,L182&gt;50000,1,M182&gt;50000,1,N182&gt;50000,1,O182&gt;50000,1,O182&lt;50000,0)</f>
        <v>1</v>
      </c>
      <c r="F182" s="4" t="str">
        <f t="shared" si="2"/>
        <v>OUTS.PARTES DE NAVALHAS/APARELHOS DE BARBEAR</v>
      </c>
      <c r="G182" s="4" t="e">
        <f>VLOOKUP(D182,Triagem!$A$3:$A$251,1,)</f>
        <v>#N/A</v>
      </c>
      <c r="H182" s="3">
        <v>1219738</v>
      </c>
      <c r="I182" s="3">
        <v>128232</v>
      </c>
      <c r="J182" s="3">
        <v>448435</v>
      </c>
      <c r="K182" s="3">
        <v>182362</v>
      </c>
      <c r="L182" s="3">
        <v>2855</v>
      </c>
      <c r="M182" s="3">
        <v>9924</v>
      </c>
      <c r="N182" s="3">
        <v>0</v>
      </c>
      <c r="O182" s="3">
        <v>0</v>
      </c>
    </row>
    <row r="183" spans="1:15" x14ac:dyDescent="0.25">
      <c r="A183" s="2" t="s">
        <v>12</v>
      </c>
      <c r="B183" s="2" t="s">
        <v>49</v>
      </c>
      <c r="C183" s="2">
        <v>8301100000</v>
      </c>
      <c r="D183" s="2" t="s">
        <v>199</v>
      </c>
      <c r="E183" s="4" cm="1">
        <f t="array" ref="E183">_xlfn.IFS(H183&gt;50000,1,I183&gt;50000,1,J183&gt;50000,1,K183&gt;50000,1,L183&gt;50000,1,M183&gt;50000,1,N183&gt;50000,1,O183&gt;50000,1,O183&lt;50000,0)</f>
        <v>0</v>
      </c>
      <c r="F183" s="4" t="str">
        <f t="shared" si="2"/>
        <v/>
      </c>
      <c r="G183" s="4" t="e">
        <f>VLOOKUP(D183,Triagem!$A$3:$A$251,1,)</f>
        <v>#N/A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2000</v>
      </c>
      <c r="O183" s="3">
        <v>0</v>
      </c>
    </row>
    <row r="184" spans="1:15" x14ac:dyDescent="0.25">
      <c r="A184" s="2" t="s">
        <v>12</v>
      </c>
      <c r="B184" s="2" t="s">
        <v>49</v>
      </c>
      <c r="C184" s="2">
        <v>8302100000</v>
      </c>
      <c r="D184" s="2" t="s">
        <v>200</v>
      </c>
      <c r="E184" s="4" cm="1">
        <f t="array" ref="E184">_xlfn.IFS(H184&gt;50000,1,I184&gt;50000,1,J184&gt;50000,1,K184&gt;50000,1,L184&gt;50000,1,M184&gt;50000,1,N184&gt;50000,1,O184&gt;50000,1,O184&lt;50000,0)</f>
        <v>0</v>
      </c>
      <c r="F184" s="4" t="str">
        <f t="shared" si="2"/>
        <v/>
      </c>
      <c r="G184" s="4" t="e">
        <f>VLOOKUP(D184,Triagem!$A$3:$A$251,1,)</f>
        <v>#N/A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981</v>
      </c>
      <c r="O184" s="3">
        <v>0</v>
      </c>
    </row>
    <row r="185" spans="1:15" x14ac:dyDescent="0.25">
      <c r="A185" s="2" t="s">
        <v>12</v>
      </c>
      <c r="B185" s="2" t="s">
        <v>49</v>
      </c>
      <c r="C185" s="2">
        <v>8407320299</v>
      </c>
      <c r="D185" s="2" t="s">
        <v>201</v>
      </c>
      <c r="E185" s="4" cm="1">
        <f t="array" ref="E185">_xlfn.IFS(H185&gt;50000,1,I185&gt;50000,1,J185&gt;50000,1,K185&gt;50000,1,L185&gt;50000,1,M185&gt;50000,1,N185&gt;50000,1,O185&gt;50000,1,O185&lt;50000,0)</f>
        <v>0</v>
      </c>
      <c r="F185" s="4" t="str">
        <f t="shared" si="2"/>
        <v/>
      </c>
      <c r="G185" s="4" t="e">
        <f>VLOOKUP(D185,Triagem!$A$3:$A$251,1,)</f>
        <v>#N/A</v>
      </c>
      <c r="H185" s="3">
        <v>0</v>
      </c>
      <c r="I185" s="3">
        <v>0</v>
      </c>
      <c r="J185" s="3">
        <v>0</v>
      </c>
      <c r="K185" s="3">
        <v>0</v>
      </c>
      <c r="L185" s="3">
        <v>1206</v>
      </c>
      <c r="M185" s="3">
        <v>0</v>
      </c>
      <c r="N185" s="3">
        <v>0</v>
      </c>
      <c r="O185" s="3">
        <v>0</v>
      </c>
    </row>
    <row r="186" spans="1:15" x14ac:dyDescent="0.25">
      <c r="A186" s="2" t="s">
        <v>12</v>
      </c>
      <c r="B186" s="2" t="s">
        <v>49</v>
      </c>
      <c r="C186" s="2">
        <v>8409910200</v>
      </c>
      <c r="D186" s="2" t="s">
        <v>202</v>
      </c>
      <c r="E186" s="4" cm="1">
        <f t="array" ref="E186">_xlfn.IFS(H186&gt;50000,1,I186&gt;50000,1,J186&gt;50000,1,K186&gt;50000,1,L186&gt;50000,1,M186&gt;50000,1,N186&gt;50000,1,O186&gt;50000,1,O186&lt;50000,0)</f>
        <v>0</v>
      </c>
      <c r="F186" s="4" t="str">
        <f t="shared" si="2"/>
        <v/>
      </c>
      <c r="G186" s="4" t="e">
        <f>VLOOKUP(D186,Triagem!$A$3:$A$251,1,)</f>
        <v>#N/A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476</v>
      </c>
      <c r="O186" s="3">
        <v>0</v>
      </c>
    </row>
    <row r="187" spans="1:15" x14ac:dyDescent="0.25">
      <c r="A187" s="2" t="s">
        <v>12</v>
      </c>
      <c r="B187" s="2" t="s">
        <v>49</v>
      </c>
      <c r="C187" s="2">
        <v>8409919900</v>
      </c>
      <c r="D187" s="2" t="s">
        <v>203</v>
      </c>
      <c r="E187" s="4" cm="1">
        <f t="array" ref="E187">_xlfn.IFS(H187&gt;50000,1,I187&gt;50000,1,J187&gt;50000,1,K187&gt;50000,1,L187&gt;50000,1,M187&gt;50000,1,N187&gt;50000,1,O187&gt;50000,1,O187&lt;50000,0)</f>
        <v>0</v>
      </c>
      <c r="F187" s="4" t="str">
        <f t="shared" si="2"/>
        <v/>
      </c>
      <c r="G187" s="4" t="e">
        <f>VLOOKUP(D187,Triagem!$A$3:$A$251,1,)</f>
        <v>#N/A</v>
      </c>
      <c r="H187" s="3">
        <v>0</v>
      </c>
      <c r="I187" s="3">
        <v>0</v>
      </c>
      <c r="J187" s="3">
        <v>0</v>
      </c>
      <c r="K187" s="3">
        <v>0</v>
      </c>
      <c r="L187" s="3">
        <v>40</v>
      </c>
      <c r="M187" s="3">
        <v>0</v>
      </c>
      <c r="N187" s="3">
        <v>0</v>
      </c>
      <c r="O187" s="3">
        <v>0</v>
      </c>
    </row>
    <row r="188" spans="1:15" x14ac:dyDescent="0.25">
      <c r="A188" s="2" t="s">
        <v>12</v>
      </c>
      <c r="B188" s="2" t="s">
        <v>49</v>
      </c>
      <c r="C188" s="2">
        <v>8409999900</v>
      </c>
      <c r="D188" s="2" t="s">
        <v>204</v>
      </c>
      <c r="E188" s="4" cm="1">
        <f t="array" ref="E188">_xlfn.IFS(H188&gt;50000,1,I188&gt;50000,1,J188&gt;50000,1,K188&gt;50000,1,L188&gt;50000,1,M188&gt;50000,1,N188&gt;50000,1,O188&gt;50000,1,O188&lt;50000,0)</f>
        <v>0</v>
      </c>
      <c r="F188" s="4" t="str">
        <f t="shared" si="2"/>
        <v/>
      </c>
      <c r="G188" s="4" t="e">
        <f>VLOOKUP(D188,Triagem!$A$3:$A$251,1,)</f>
        <v>#N/A</v>
      </c>
      <c r="H188" s="3">
        <v>0</v>
      </c>
      <c r="I188" s="3">
        <v>0</v>
      </c>
      <c r="J188" s="3">
        <v>0</v>
      </c>
      <c r="K188" s="3">
        <v>114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2" t="s">
        <v>12</v>
      </c>
      <c r="B189" s="2" t="s">
        <v>49</v>
      </c>
      <c r="C189" s="2">
        <v>8413110000</v>
      </c>
      <c r="D189" s="2" t="s">
        <v>205</v>
      </c>
      <c r="E189" s="4" cm="1">
        <f t="array" ref="E189">_xlfn.IFS(H189&gt;50000,1,I189&gt;50000,1,J189&gt;50000,1,K189&gt;50000,1,L189&gt;50000,1,M189&gt;50000,1,N189&gt;50000,1,O189&gt;50000,1,O189&lt;50000,0)</f>
        <v>0</v>
      </c>
      <c r="F189" s="4" t="str">
        <f t="shared" si="2"/>
        <v/>
      </c>
      <c r="G189" s="4" t="e">
        <f>VLOOKUP(D189,Triagem!$A$3:$A$251,1,)</f>
        <v>#N/A</v>
      </c>
      <c r="H189" s="3">
        <v>0</v>
      </c>
      <c r="I189" s="3">
        <v>0</v>
      </c>
      <c r="J189" s="3">
        <v>0</v>
      </c>
      <c r="K189" s="3">
        <v>0</v>
      </c>
      <c r="L189" s="3">
        <v>4260</v>
      </c>
      <c r="M189" s="3">
        <v>1400</v>
      </c>
      <c r="N189" s="3">
        <v>0</v>
      </c>
      <c r="O189" s="3">
        <v>1552</v>
      </c>
    </row>
    <row r="190" spans="1:15" x14ac:dyDescent="0.25">
      <c r="A190" s="2" t="s">
        <v>12</v>
      </c>
      <c r="B190" s="2" t="s">
        <v>49</v>
      </c>
      <c r="C190" s="2">
        <v>8413810000</v>
      </c>
      <c r="D190" s="2" t="s">
        <v>206</v>
      </c>
      <c r="E190" s="4" cm="1">
        <f t="array" ref="E190">_xlfn.IFS(H190&gt;50000,1,I190&gt;50000,1,J190&gt;50000,1,K190&gt;50000,1,L190&gt;50000,1,M190&gt;50000,1,N190&gt;50000,1,O190&gt;50000,1,O190&lt;50000,0)</f>
        <v>0</v>
      </c>
      <c r="F190" s="4" t="str">
        <f t="shared" si="2"/>
        <v/>
      </c>
      <c r="G190" s="4" t="e">
        <f>VLOOKUP(D190,Triagem!$A$3:$A$251,1,)</f>
        <v>#N/A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31</v>
      </c>
      <c r="O190" s="3">
        <v>0</v>
      </c>
    </row>
    <row r="191" spans="1:15" x14ac:dyDescent="0.25">
      <c r="A191" s="2" t="s">
        <v>12</v>
      </c>
      <c r="B191" s="2" t="s">
        <v>49</v>
      </c>
      <c r="C191" s="2">
        <v>8422409900</v>
      </c>
      <c r="D191" s="2" t="s">
        <v>207</v>
      </c>
      <c r="E191" s="4" cm="1">
        <f t="array" ref="E191">_xlfn.IFS(H191&gt;50000,1,I191&gt;50000,1,J191&gt;50000,1,K191&gt;50000,1,L191&gt;50000,1,M191&gt;50000,1,N191&gt;50000,1,O191&gt;50000,1,O191&lt;50000,0)</f>
        <v>0</v>
      </c>
      <c r="F191" s="4" t="str">
        <f t="shared" si="2"/>
        <v/>
      </c>
      <c r="G191" s="4" t="e">
        <f>VLOOKUP(D191,Triagem!$A$3:$A$251,1,)</f>
        <v>#N/A</v>
      </c>
      <c r="H191" s="3">
        <v>0</v>
      </c>
      <c r="I191" s="3">
        <v>0</v>
      </c>
      <c r="J191" s="3">
        <v>0</v>
      </c>
      <c r="K191" s="3">
        <v>4350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2" t="s">
        <v>12</v>
      </c>
      <c r="B192" s="2" t="s">
        <v>49</v>
      </c>
      <c r="C192" s="2">
        <v>8443509900</v>
      </c>
      <c r="D192" s="2" t="s">
        <v>208</v>
      </c>
      <c r="E192" s="4" cm="1">
        <f t="array" ref="E192">_xlfn.IFS(H192&gt;50000,1,I192&gt;50000,1,J192&gt;50000,1,K192&gt;50000,1,L192&gt;50000,1,M192&gt;50000,1,N192&gt;50000,1,O192&gt;50000,1,O192&lt;50000,0)</f>
        <v>0</v>
      </c>
      <c r="F192" s="4" t="str">
        <f t="shared" si="2"/>
        <v/>
      </c>
      <c r="G192" s="4" t="e">
        <f>VLOOKUP(D192,Triagem!$A$3:$A$251,1,)</f>
        <v>#N/A</v>
      </c>
      <c r="H192" s="3">
        <v>0</v>
      </c>
      <c r="I192" s="3">
        <v>432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2" t="s">
        <v>12</v>
      </c>
      <c r="B193" s="2" t="s">
        <v>49</v>
      </c>
      <c r="C193" s="2">
        <v>8452909901</v>
      </c>
      <c r="D193" s="2" t="s">
        <v>209</v>
      </c>
      <c r="E193" s="4" cm="1">
        <f t="array" ref="E193">_xlfn.IFS(H193&gt;50000,1,I193&gt;50000,1,J193&gt;50000,1,K193&gt;50000,1,L193&gt;50000,1,M193&gt;50000,1,N193&gt;50000,1,O193&gt;50000,1,O193&lt;50000,0)</f>
        <v>0</v>
      </c>
      <c r="F193" s="4" t="str">
        <f t="shared" si="2"/>
        <v/>
      </c>
      <c r="G193" s="4" t="e">
        <f>VLOOKUP(D193,Triagem!$A$3:$A$251,1,)</f>
        <v>#N/A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470</v>
      </c>
      <c r="O193" s="3">
        <v>0</v>
      </c>
    </row>
    <row r="194" spans="1:15" x14ac:dyDescent="0.25">
      <c r="A194" s="2" t="s">
        <v>12</v>
      </c>
      <c r="B194" s="2" t="s">
        <v>49</v>
      </c>
      <c r="C194" s="2">
        <v>8452909999</v>
      </c>
      <c r="D194" s="2" t="s">
        <v>210</v>
      </c>
      <c r="E194" s="4" cm="1">
        <f t="array" ref="E194">_xlfn.IFS(H194&gt;50000,1,I194&gt;50000,1,J194&gt;50000,1,K194&gt;50000,1,L194&gt;50000,1,M194&gt;50000,1,N194&gt;50000,1,O194&gt;50000,1,O194&lt;50000,0)</f>
        <v>1</v>
      </c>
      <c r="F194" s="4" t="str">
        <f t="shared" si="2"/>
        <v>QQ.OUT.PARTE DE MAQS.DE COSTURA,EXC.USO DOMESTICO</v>
      </c>
      <c r="G194" s="4" t="e">
        <f>VLOOKUP(D194,Triagem!$A$3:$A$251,1,)</f>
        <v>#N/A</v>
      </c>
      <c r="H194" s="3">
        <v>305838</v>
      </c>
      <c r="I194" s="3">
        <v>0</v>
      </c>
      <c r="J194" s="3">
        <v>0</v>
      </c>
      <c r="K194" s="3">
        <v>0</v>
      </c>
      <c r="L194" s="3">
        <v>247726</v>
      </c>
      <c r="M194" s="3">
        <v>8500</v>
      </c>
      <c r="N194" s="3">
        <v>86699</v>
      </c>
      <c r="O194" s="3">
        <v>2257</v>
      </c>
    </row>
    <row r="195" spans="1:15" x14ac:dyDescent="0.25">
      <c r="A195" s="2" t="s">
        <v>12</v>
      </c>
      <c r="B195" s="2" t="s">
        <v>49</v>
      </c>
      <c r="C195" s="2">
        <v>8466910300</v>
      </c>
      <c r="D195" s="2" t="s">
        <v>211</v>
      </c>
      <c r="E195" s="4" cm="1">
        <f t="array" ref="E195">_xlfn.IFS(H195&gt;50000,1,I195&gt;50000,1,J195&gt;50000,1,K195&gt;50000,1,L195&gt;50000,1,M195&gt;50000,1,N195&gt;50000,1,O195&gt;50000,1,O195&lt;50000,0)</f>
        <v>0</v>
      </c>
      <c r="F195" s="4" t="str">
        <f t="shared" ref="F195:F258" si="3">IF(E195=1,D195,"")</f>
        <v/>
      </c>
      <c r="G195" s="4" t="e">
        <f>VLOOKUP(D195,Triagem!$A$3:$A$251,1,)</f>
        <v>#N/A</v>
      </c>
      <c r="H195" s="3">
        <v>0</v>
      </c>
      <c r="I195" s="3">
        <v>0</v>
      </c>
      <c r="J195" s="3">
        <v>0</v>
      </c>
      <c r="K195" s="3">
        <v>1500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2" t="s">
        <v>12</v>
      </c>
      <c r="B196" s="2" t="s">
        <v>49</v>
      </c>
      <c r="C196" s="2">
        <v>8467119900</v>
      </c>
      <c r="D196" s="2" t="s">
        <v>212</v>
      </c>
      <c r="E196" s="4" cm="1">
        <f t="array" ref="E196">_xlfn.IFS(H196&gt;50000,1,I196&gt;50000,1,J196&gt;50000,1,K196&gt;50000,1,L196&gt;50000,1,M196&gt;50000,1,N196&gt;50000,1,O196&gt;50000,1,O196&lt;50000,0)</f>
        <v>0</v>
      </c>
      <c r="F196" s="4" t="str">
        <f t="shared" si="3"/>
        <v/>
      </c>
      <c r="G196" s="4" t="e">
        <f>VLOOKUP(D196,Triagem!$A$3:$A$251,1,)</f>
        <v>#N/A</v>
      </c>
      <c r="H196" s="3">
        <v>0</v>
      </c>
      <c r="I196" s="3">
        <v>2552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 x14ac:dyDescent="0.25">
      <c r="A197" s="2" t="s">
        <v>12</v>
      </c>
      <c r="B197" s="2" t="s">
        <v>49</v>
      </c>
      <c r="C197" s="2">
        <v>8471910100</v>
      </c>
      <c r="D197" s="2" t="s">
        <v>213</v>
      </c>
      <c r="E197" s="4" cm="1">
        <f t="array" ref="E197">_xlfn.IFS(H197&gt;50000,1,I197&gt;50000,1,J197&gt;50000,1,K197&gt;50000,1,L197&gt;50000,1,M197&gt;50000,1,N197&gt;50000,1,O197&gt;50000,1,O197&lt;50000,0)</f>
        <v>1</v>
      </c>
      <c r="F197" s="4" t="str">
        <f t="shared" si="3"/>
        <v>UNIDADE DIGITAL DE PROCESSAM.C/MICRO-PROCESSADOR</v>
      </c>
      <c r="G197" s="4" t="e">
        <f>VLOOKUP(D197,Triagem!$A$3:$A$251,1,)</f>
        <v>#N/A</v>
      </c>
      <c r="H197" s="3">
        <v>168549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 x14ac:dyDescent="0.25">
      <c r="A198" s="2" t="s">
        <v>12</v>
      </c>
      <c r="B198" s="2" t="s">
        <v>49</v>
      </c>
      <c r="C198" s="2">
        <v>8471920900</v>
      </c>
      <c r="D198" s="2" t="s">
        <v>214</v>
      </c>
      <c r="E198" s="4" cm="1">
        <f t="array" ref="E198">_xlfn.IFS(H198&gt;50000,1,I198&gt;50000,1,J198&gt;50000,1,K198&gt;50000,1,L198&gt;50000,1,M198&gt;50000,1,N198&gt;50000,1,O198&gt;50000,1,O198&lt;50000,0)</f>
        <v>0</v>
      </c>
      <c r="F198" s="4" t="str">
        <f t="shared" si="3"/>
        <v/>
      </c>
      <c r="G198" s="4" t="e">
        <f>VLOOKUP(D198,Triagem!$A$3:$A$251,1,)</f>
        <v>#N/A</v>
      </c>
      <c r="H198" s="3">
        <v>1524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2" t="s">
        <v>12</v>
      </c>
      <c r="B199" s="2" t="s">
        <v>49</v>
      </c>
      <c r="C199" s="2">
        <v>8471929900</v>
      </c>
      <c r="D199" s="2" t="s">
        <v>215</v>
      </c>
      <c r="E199" s="4" cm="1">
        <f t="array" ref="E199">_xlfn.IFS(H199&gt;50000,1,I199&gt;50000,1,J199&gt;50000,1,K199&gt;50000,1,L199&gt;50000,1,M199&gt;50000,1,N199&gt;50000,1,O199&gt;50000,1,O199&lt;50000,0)</f>
        <v>0</v>
      </c>
      <c r="F199" s="4" t="str">
        <f t="shared" si="3"/>
        <v/>
      </c>
      <c r="G199" s="4" t="e">
        <f>VLOOKUP(D199,Triagem!$A$3:$A$251,1,)</f>
        <v>#N/A</v>
      </c>
      <c r="H199" s="3">
        <v>32079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2" t="s">
        <v>12</v>
      </c>
      <c r="B200" s="2" t="s">
        <v>49</v>
      </c>
      <c r="C200" s="2">
        <v>8472900500</v>
      </c>
      <c r="D200" s="2" t="s">
        <v>216</v>
      </c>
      <c r="E200" s="4" cm="1">
        <f t="array" ref="E200">_xlfn.IFS(H200&gt;50000,1,I200&gt;50000,1,J200&gt;50000,1,K200&gt;50000,1,L200&gt;50000,1,M200&gt;50000,1,N200&gt;50000,1,O200&gt;50000,1,O200&lt;50000,0)</f>
        <v>0</v>
      </c>
      <c r="F200" s="4" t="str">
        <f t="shared" si="3"/>
        <v/>
      </c>
      <c r="G200" s="4" t="e">
        <f>VLOOKUP(D200,Triagem!$A$3:$A$251,1,)</f>
        <v>#N/A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450</v>
      </c>
    </row>
    <row r="201" spans="1:15" x14ac:dyDescent="0.25">
      <c r="A201" s="2" t="s">
        <v>12</v>
      </c>
      <c r="B201" s="2" t="s">
        <v>49</v>
      </c>
      <c r="C201" s="2">
        <v>8473100000</v>
      </c>
      <c r="D201" s="2" t="s">
        <v>217</v>
      </c>
      <c r="E201" s="4" cm="1">
        <f t="array" ref="E201">_xlfn.IFS(H201&gt;50000,1,I201&gt;50000,1,J201&gt;50000,1,K201&gt;50000,1,L201&gt;50000,1,M201&gt;50000,1,N201&gt;50000,1,O201&gt;50000,1,O201&lt;50000,0)</f>
        <v>0</v>
      </c>
      <c r="F201" s="4" t="str">
        <f t="shared" si="3"/>
        <v/>
      </c>
      <c r="G201" s="4" t="e">
        <f>VLOOKUP(D201,Triagem!$A$3:$A$251,1,)</f>
        <v>#N/A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900</v>
      </c>
    </row>
    <row r="202" spans="1:15" x14ac:dyDescent="0.25">
      <c r="A202" s="2" t="s">
        <v>12</v>
      </c>
      <c r="B202" s="2" t="s">
        <v>49</v>
      </c>
      <c r="C202" s="2">
        <v>8473300100</v>
      </c>
      <c r="D202" s="2" t="s">
        <v>218</v>
      </c>
      <c r="E202" s="4" cm="1">
        <f t="array" ref="E202">_xlfn.IFS(H202&gt;50000,1,I202&gt;50000,1,J202&gt;50000,1,K202&gt;50000,1,L202&gt;50000,1,M202&gt;50000,1,N202&gt;50000,1,O202&gt;50000,1,O202&lt;50000,0)</f>
        <v>0</v>
      </c>
      <c r="F202" s="4" t="str">
        <f t="shared" si="3"/>
        <v/>
      </c>
      <c r="G202" s="4" t="e">
        <f>VLOOKUP(D202,Triagem!$A$3:$A$251,1,)</f>
        <v>#N/A</v>
      </c>
      <c r="H202" s="3">
        <v>0</v>
      </c>
      <c r="I202" s="3">
        <v>0</v>
      </c>
      <c r="J202" s="3">
        <v>0</v>
      </c>
      <c r="K202" s="3">
        <v>0</v>
      </c>
      <c r="L202" s="3">
        <v>275</v>
      </c>
      <c r="M202" s="3">
        <v>0</v>
      </c>
      <c r="N202" s="3">
        <v>0</v>
      </c>
      <c r="O202" s="3">
        <v>0</v>
      </c>
    </row>
    <row r="203" spans="1:15" x14ac:dyDescent="0.25">
      <c r="A203" s="2" t="s">
        <v>12</v>
      </c>
      <c r="B203" s="2" t="s">
        <v>49</v>
      </c>
      <c r="C203" s="2">
        <v>8473301000</v>
      </c>
      <c r="D203" s="2" t="s">
        <v>219</v>
      </c>
      <c r="E203" s="4" cm="1">
        <f t="array" ref="E203">_xlfn.IFS(H203&gt;50000,1,I203&gt;50000,1,J203&gt;50000,1,K203&gt;50000,1,L203&gt;50000,1,M203&gt;50000,1,N203&gt;50000,1,O203&gt;50000,1,O203&lt;50000,0)</f>
        <v>0</v>
      </c>
      <c r="F203" s="4" t="str">
        <f t="shared" si="3"/>
        <v/>
      </c>
      <c r="G203" s="4" t="e">
        <f>VLOOKUP(D203,Triagem!$A$3:$A$251,1,)</f>
        <v>#N/A</v>
      </c>
      <c r="H203" s="3">
        <v>17247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2" t="s">
        <v>12</v>
      </c>
      <c r="B204" s="2" t="s">
        <v>49</v>
      </c>
      <c r="C204" s="2">
        <v>8473309900</v>
      </c>
      <c r="D204" s="2" t="s">
        <v>220</v>
      </c>
      <c r="E204" s="4" cm="1">
        <f t="array" ref="E204">_xlfn.IFS(H204&gt;50000,1,I204&gt;50000,1,J204&gt;50000,1,K204&gt;50000,1,L204&gt;50000,1,M204&gt;50000,1,N204&gt;50000,1,O204&gt;50000,1,O204&lt;50000,0)</f>
        <v>0</v>
      </c>
      <c r="F204" s="4" t="str">
        <f t="shared" si="3"/>
        <v/>
      </c>
      <c r="G204" s="4" t="e">
        <f>VLOOKUP(D204,Triagem!$A$3:$A$251,1,)</f>
        <v>#N/A</v>
      </c>
      <c r="H204" s="3">
        <v>9389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 x14ac:dyDescent="0.25">
      <c r="A205" s="2" t="s">
        <v>12</v>
      </c>
      <c r="B205" s="2" t="s">
        <v>49</v>
      </c>
      <c r="C205" s="2">
        <v>8477900000</v>
      </c>
      <c r="D205" s="2" t="s">
        <v>221</v>
      </c>
      <c r="E205" s="4" cm="1">
        <f t="array" ref="E205">_xlfn.IFS(H205&gt;50000,1,I205&gt;50000,1,J205&gt;50000,1,K205&gt;50000,1,L205&gt;50000,1,M205&gt;50000,1,N205&gt;50000,1,O205&gt;50000,1,O205&lt;50000,0)</f>
        <v>0</v>
      </c>
      <c r="F205" s="4" t="str">
        <f t="shared" si="3"/>
        <v/>
      </c>
      <c r="G205" s="4" t="e">
        <f>VLOOKUP(D205,Triagem!$A$3:$A$251,1,)</f>
        <v>#N/A</v>
      </c>
      <c r="H205" s="3">
        <v>4978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 x14ac:dyDescent="0.25">
      <c r="A206" s="2" t="s">
        <v>12</v>
      </c>
      <c r="B206" s="2" t="s">
        <v>49</v>
      </c>
      <c r="C206" s="2">
        <v>8479820200</v>
      </c>
      <c r="D206" s="2" t="s">
        <v>222</v>
      </c>
      <c r="E206" s="4" cm="1">
        <f t="array" ref="E206">_xlfn.IFS(H206&gt;50000,1,I206&gt;50000,1,J206&gt;50000,1,K206&gt;50000,1,L206&gt;50000,1,M206&gt;50000,1,N206&gt;50000,1,O206&gt;50000,1,O206&lt;50000,0)</f>
        <v>0</v>
      </c>
      <c r="F206" s="4" t="str">
        <f t="shared" si="3"/>
        <v/>
      </c>
      <c r="G206" s="4" t="e">
        <f>VLOOKUP(D206,Triagem!$A$3:$A$251,1,)</f>
        <v>#N/A</v>
      </c>
      <c r="H206" s="3">
        <v>0</v>
      </c>
      <c r="I206" s="3">
        <v>2451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 x14ac:dyDescent="0.25">
      <c r="A207" s="2" t="s">
        <v>12</v>
      </c>
      <c r="B207" s="2" t="s">
        <v>49</v>
      </c>
      <c r="C207" s="2">
        <v>8479829900</v>
      </c>
      <c r="D207" s="2" t="s">
        <v>223</v>
      </c>
      <c r="E207" s="4" cm="1">
        <f t="array" ref="E207">_xlfn.IFS(H207&gt;50000,1,I207&gt;50000,1,J207&gt;50000,1,K207&gt;50000,1,L207&gt;50000,1,M207&gt;50000,1,N207&gt;50000,1,O207&gt;50000,1,O207&lt;50000,0)</f>
        <v>0</v>
      </c>
      <c r="F207" s="4" t="str">
        <f t="shared" si="3"/>
        <v/>
      </c>
      <c r="G207" s="4" t="e">
        <f>VLOOKUP(D207,Triagem!$A$3:$A$251,1,)</f>
        <v>#N/A</v>
      </c>
      <c r="H207" s="3">
        <v>0</v>
      </c>
      <c r="I207" s="3">
        <v>0</v>
      </c>
      <c r="J207" s="3">
        <v>600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2" t="s">
        <v>12</v>
      </c>
      <c r="B208" s="2" t="s">
        <v>49</v>
      </c>
      <c r="C208" s="2">
        <v>8479890101</v>
      </c>
      <c r="D208" s="2" t="s">
        <v>224</v>
      </c>
      <c r="E208" s="4" cm="1">
        <f t="array" ref="E208">_xlfn.IFS(H208&gt;50000,1,I208&gt;50000,1,J208&gt;50000,1,K208&gt;50000,1,L208&gt;50000,1,M208&gt;50000,1,N208&gt;50000,1,O208&gt;50000,1,O208&lt;50000,0)</f>
        <v>0</v>
      </c>
      <c r="F208" s="4" t="str">
        <f t="shared" si="3"/>
        <v/>
      </c>
      <c r="G208" s="4" t="e">
        <f>VLOOKUP(D208,Triagem!$A$3:$A$251,1,)</f>
        <v>#N/A</v>
      </c>
      <c r="H208" s="3">
        <v>0</v>
      </c>
      <c r="I208" s="3">
        <v>1032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 x14ac:dyDescent="0.25">
      <c r="A209" s="2" t="s">
        <v>12</v>
      </c>
      <c r="B209" s="2" t="s">
        <v>49</v>
      </c>
      <c r="C209" s="2">
        <v>8479900000</v>
      </c>
      <c r="D209" s="2" t="s">
        <v>225</v>
      </c>
      <c r="E209" s="4" cm="1">
        <f t="array" ref="E209">_xlfn.IFS(H209&gt;50000,1,I209&gt;50000,1,J209&gt;50000,1,K209&gt;50000,1,L209&gt;50000,1,M209&gt;50000,1,N209&gt;50000,1,O209&gt;50000,1,O209&lt;50000,0)</f>
        <v>0</v>
      </c>
      <c r="F209" s="4" t="str">
        <f t="shared" si="3"/>
        <v/>
      </c>
      <c r="G209" s="4" t="e">
        <f>VLOOKUP(D209,Triagem!$A$3:$A$251,1,)</f>
        <v>#N/A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590</v>
      </c>
      <c r="N209" s="3">
        <v>0</v>
      </c>
      <c r="O209" s="3">
        <v>1888</v>
      </c>
    </row>
    <row r="210" spans="1:15" x14ac:dyDescent="0.25">
      <c r="A210" s="2" t="s">
        <v>12</v>
      </c>
      <c r="B210" s="2" t="s">
        <v>49</v>
      </c>
      <c r="C210" s="2">
        <v>8480500000</v>
      </c>
      <c r="D210" s="2" t="s">
        <v>226</v>
      </c>
      <c r="E210" s="4" cm="1">
        <f t="array" ref="E210">_xlfn.IFS(H210&gt;50000,1,I210&gt;50000,1,J210&gt;50000,1,K210&gt;50000,1,L210&gt;50000,1,M210&gt;50000,1,N210&gt;50000,1,O210&gt;50000,1,O210&lt;50000,0)</f>
        <v>0</v>
      </c>
      <c r="F210" s="4" t="str">
        <f t="shared" si="3"/>
        <v/>
      </c>
      <c r="G210" s="4" t="e">
        <f>VLOOKUP(D210,Triagem!$A$3:$A$251,1,)</f>
        <v>#N/A</v>
      </c>
      <c r="H210" s="3">
        <v>8480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 x14ac:dyDescent="0.25">
      <c r="A211" s="2" t="s">
        <v>12</v>
      </c>
      <c r="B211" s="2" t="s">
        <v>49</v>
      </c>
      <c r="C211" s="2">
        <v>8480710000</v>
      </c>
      <c r="D211" s="2" t="s">
        <v>227</v>
      </c>
      <c r="E211" s="4" cm="1">
        <f t="array" ref="E211">_xlfn.IFS(H211&gt;50000,1,I211&gt;50000,1,J211&gt;50000,1,K211&gt;50000,1,L211&gt;50000,1,M211&gt;50000,1,N211&gt;50000,1,O211&gt;50000,1,O211&lt;50000,0)</f>
        <v>0</v>
      </c>
      <c r="F211" s="4" t="str">
        <f t="shared" si="3"/>
        <v/>
      </c>
      <c r="G211" s="4" t="e">
        <f>VLOOKUP(D211,Triagem!$A$3:$A$251,1,)</f>
        <v>#N/A</v>
      </c>
      <c r="H211" s="3">
        <v>0</v>
      </c>
      <c r="I211" s="3">
        <v>0</v>
      </c>
      <c r="J211" s="3">
        <v>0</v>
      </c>
      <c r="K211" s="3">
        <v>0</v>
      </c>
      <c r="L211" s="3">
        <v>1352</v>
      </c>
      <c r="M211" s="3">
        <v>0</v>
      </c>
      <c r="N211" s="3">
        <v>0</v>
      </c>
      <c r="O211" s="3">
        <v>0</v>
      </c>
    </row>
    <row r="212" spans="1:15" x14ac:dyDescent="0.25">
      <c r="A212" s="2" t="s">
        <v>12</v>
      </c>
      <c r="B212" s="2" t="s">
        <v>49</v>
      </c>
      <c r="C212" s="2">
        <v>8480790000</v>
      </c>
      <c r="D212" s="2" t="s">
        <v>228</v>
      </c>
      <c r="E212" s="4" cm="1">
        <f t="array" ref="E212">_xlfn.IFS(H212&gt;50000,1,I212&gt;50000,1,J212&gt;50000,1,K212&gt;50000,1,L212&gt;50000,1,M212&gt;50000,1,N212&gt;50000,1,O212&gt;50000,1,O212&lt;50000,0)</f>
        <v>0</v>
      </c>
      <c r="F212" s="4" t="str">
        <f t="shared" si="3"/>
        <v/>
      </c>
      <c r="G212" s="4" t="e">
        <f>VLOOKUP(D212,Triagem!$A$3:$A$251,1,)</f>
        <v>#N/A</v>
      </c>
      <c r="H212" s="3">
        <v>0</v>
      </c>
      <c r="I212" s="3">
        <v>3965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 x14ac:dyDescent="0.25">
      <c r="A213" s="2" t="s">
        <v>12</v>
      </c>
      <c r="B213" s="2" t="s">
        <v>49</v>
      </c>
      <c r="C213" s="2">
        <v>8481900000</v>
      </c>
      <c r="D213" s="2" t="s">
        <v>229</v>
      </c>
      <c r="E213" s="4" cm="1">
        <f t="array" ref="E213">_xlfn.IFS(H213&gt;50000,1,I213&gt;50000,1,J213&gt;50000,1,K213&gt;50000,1,L213&gt;50000,1,M213&gt;50000,1,N213&gt;50000,1,O213&gt;50000,1,O213&lt;50000,0)</f>
        <v>0</v>
      </c>
      <c r="F213" s="4" t="str">
        <f t="shared" si="3"/>
        <v/>
      </c>
      <c r="G213" s="4" t="e">
        <f>VLOOKUP(D213,Triagem!$A$3:$A$251,1,)</f>
        <v>#N/A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3878</v>
      </c>
      <c r="O213" s="3">
        <v>0</v>
      </c>
    </row>
    <row r="214" spans="1:15" x14ac:dyDescent="0.25">
      <c r="A214" s="2" t="s">
        <v>12</v>
      </c>
      <c r="B214" s="2" t="s">
        <v>49</v>
      </c>
      <c r="C214" s="2">
        <v>8482100000</v>
      </c>
      <c r="D214" s="2" t="s">
        <v>230</v>
      </c>
      <c r="E214" s="4" cm="1">
        <f t="array" ref="E214">_xlfn.IFS(H214&gt;50000,1,I214&gt;50000,1,J214&gt;50000,1,K214&gt;50000,1,L214&gt;50000,1,M214&gt;50000,1,N214&gt;50000,1,O214&gt;50000,1,O214&lt;50000,0)</f>
        <v>0</v>
      </c>
      <c r="F214" s="4" t="str">
        <f t="shared" si="3"/>
        <v/>
      </c>
      <c r="G214" s="4" t="e">
        <f>VLOOKUP(D214,Triagem!$A$3:$A$251,1,)</f>
        <v>#N/A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1860</v>
      </c>
      <c r="O214" s="3">
        <v>0</v>
      </c>
    </row>
    <row r="215" spans="1:15" x14ac:dyDescent="0.25">
      <c r="A215" s="2" t="s">
        <v>12</v>
      </c>
      <c r="B215" s="2" t="s">
        <v>49</v>
      </c>
      <c r="C215" s="2">
        <v>8482509900</v>
      </c>
      <c r="D215" s="2" t="s">
        <v>231</v>
      </c>
      <c r="E215" s="4" cm="1">
        <f t="array" ref="E215">_xlfn.IFS(H215&gt;50000,1,I215&gt;50000,1,J215&gt;50000,1,K215&gt;50000,1,L215&gt;50000,1,M215&gt;50000,1,N215&gt;50000,1,O215&gt;50000,1,O215&lt;50000,0)</f>
        <v>0</v>
      </c>
      <c r="F215" s="4" t="str">
        <f t="shared" si="3"/>
        <v/>
      </c>
      <c r="G215" s="4" t="e">
        <f>VLOOKUP(D215,Triagem!$A$3:$A$251,1,)</f>
        <v>#N/A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6</v>
      </c>
      <c r="O215" s="3">
        <v>0</v>
      </c>
    </row>
    <row r="216" spans="1:15" x14ac:dyDescent="0.25">
      <c r="A216" s="2" t="s">
        <v>12</v>
      </c>
      <c r="B216" s="2" t="s">
        <v>49</v>
      </c>
      <c r="C216" s="2">
        <v>8483100400</v>
      </c>
      <c r="D216" s="2" t="s">
        <v>232</v>
      </c>
      <c r="E216" s="4" cm="1">
        <f t="array" ref="E216">_xlfn.IFS(H216&gt;50000,1,I216&gt;50000,1,J216&gt;50000,1,K216&gt;50000,1,L216&gt;50000,1,M216&gt;50000,1,N216&gt;50000,1,O216&gt;50000,1,O216&lt;50000,0)</f>
        <v>0</v>
      </c>
      <c r="F216" s="4" t="str">
        <f t="shared" si="3"/>
        <v/>
      </c>
      <c r="G216" s="4" t="e">
        <f>VLOOKUP(D216,Triagem!$A$3:$A$251,1,)</f>
        <v>#N/A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572</v>
      </c>
      <c r="O216" s="3">
        <v>0</v>
      </c>
    </row>
    <row r="217" spans="1:15" x14ac:dyDescent="0.25">
      <c r="A217" s="2" t="s">
        <v>12</v>
      </c>
      <c r="B217" s="2" t="s">
        <v>49</v>
      </c>
      <c r="C217" s="2">
        <v>8483109900</v>
      </c>
      <c r="D217" s="2" t="s">
        <v>233</v>
      </c>
      <c r="E217" s="4" cm="1">
        <f t="array" ref="E217">_xlfn.IFS(H217&gt;50000,1,I217&gt;50000,1,J217&gt;50000,1,K217&gt;50000,1,L217&gt;50000,1,M217&gt;50000,1,N217&gt;50000,1,O217&gt;50000,1,O217&lt;50000,0)</f>
        <v>0</v>
      </c>
      <c r="F217" s="4" t="str">
        <f t="shared" si="3"/>
        <v/>
      </c>
      <c r="G217" s="4" t="e">
        <f>VLOOKUP(D217,Triagem!$A$3:$A$251,1,)</f>
        <v>#N/A</v>
      </c>
      <c r="H217" s="3">
        <v>0</v>
      </c>
      <c r="I217" s="3">
        <v>13671</v>
      </c>
      <c r="J217" s="3">
        <v>0</v>
      </c>
      <c r="K217" s="3">
        <v>0</v>
      </c>
      <c r="L217" s="3">
        <v>14394</v>
      </c>
      <c r="M217" s="3">
        <v>0</v>
      </c>
      <c r="N217" s="3">
        <v>10620</v>
      </c>
      <c r="O217" s="3">
        <v>0</v>
      </c>
    </row>
    <row r="218" spans="1:15" x14ac:dyDescent="0.25">
      <c r="A218" s="2" t="s">
        <v>12</v>
      </c>
      <c r="B218" s="2" t="s">
        <v>49</v>
      </c>
      <c r="C218" s="2">
        <v>8483300401</v>
      </c>
      <c r="D218" s="2" t="s">
        <v>234</v>
      </c>
      <c r="E218" s="4" cm="1">
        <f t="array" ref="E218">_xlfn.IFS(H218&gt;50000,1,I218&gt;50000,1,J218&gt;50000,1,K218&gt;50000,1,L218&gt;50000,1,M218&gt;50000,1,N218&gt;50000,1,O218&gt;50000,1,O218&lt;50000,0)</f>
        <v>0</v>
      </c>
      <c r="F218" s="4" t="str">
        <f t="shared" si="3"/>
        <v/>
      </c>
      <c r="G218" s="4" t="e">
        <f>VLOOKUP(D218,Triagem!$A$3:$A$251,1,)</f>
        <v>#N/A</v>
      </c>
      <c r="H218" s="3">
        <v>0</v>
      </c>
      <c r="I218" s="3">
        <v>0</v>
      </c>
      <c r="J218" s="3">
        <v>0</v>
      </c>
      <c r="K218" s="3">
        <v>0</v>
      </c>
      <c r="L218" s="3">
        <v>8197</v>
      </c>
      <c r="M218" s="3">
        <v>0</v>
      </c>
      <c r="N218" s="3">
        <v>745</v>
      </c>
      <c r="O218" s="3">
        <v>0</v>
      </c>
    </row>
    <row r="219" spans="1:15" x14ac:dyDescent="0.25">
      <c r="A219" s="2" t="s">
        <v>12</v>
      </c>
      <c r="B219" s="2" t="s">
        <v>49</v>
      </c>
      <c r="C219" s="2">
        <v>8483400102</v>
      </c>
      <c r="D219" s="2" t="s">
        <v>235</v>
      </c>
      <c r="E219" s="4" cm="1">
        <f t="array" ref="E219">_xlfn.IFS(H219&gt;50000,1,I219&gt;50000,1,J219&gt;50000,1,K219&gt;50000,1,L219&gt;50000,1,M219&gt;50000,1,N219&gt;50000,1,O219&gt;50000,1,O219&lt;50000,0)</f>
        <v>0</v>
      </c>
      <c r="F219" s="4" t="str">
        <f t="shared" si="3"/>
        <v/>
      </c>
      <c r="G219" s="4" t="e">
        <f>VLOOKUP(D219,Triagem!$A$3:$A$251,1,)</f>
        <v>#N/A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156</v>
      </c>
      <c r="N219" s="3">
        <v>0</v>
      </c>
      <c r="O219" s="3">
        <v>0</v>
      </c>
    </row>
    <row r="220" spans="1:15" x14ac:dyDescent="0.25">
      <c r="A220" s="2" t="s">
        <v>12</v>
      </c>
      <c r="B220" s="2" t="s">
        <v>49</v>
      </c>
      <c r="C220" s="2">
        <v>8483500000</v>
      </c>
      <c r="D220" s="2" t="s">
        <v>236</v>
      </c>
      <c r="E220" s="4" cm="1">
        <f t="array" ref="E220">_xlfn.IFS(H220&gt;50000,1,I220&gt;50000,1,J220&gt;50000,1,K220&gt;50000,1,L220&gt;50000,1,M220&gt;50000,1,N220&gt;50000,1,O220&gt;50000,1,O220&lt;50000,0)</f>
        <v>0</v>
      </c>
      <c r="F220" s="4" t="str">
        <f t="shared" si="3"/>
        <v/>
      </c>
      <c r="G220" s="4" t="e">
        <f>VLOOKUP(D220,Triagem!$A$3:$A$251,1,)</f>
        <v>#N/A</v>
      </c>
      <c r="H220" s="3">
        <v>0</v>
      </c>
      <c r="I220" s="3">
        <v>0</v>
      </c>
      <c r="J220" s="3">
        <v>0</v>
      </c>
      <c r="K220" s="3">
        <v>0</v>
      </c>
      <c r="L220" s="3">
        <v>354</v>
      </c>
      <c r="M220" s="3">
        <v>0</v>
      </c>
      <c r="N220" s="3">
        <v>440</v>
      </c>
      <c r="O220" s="3">
        <v>0</v>
      </c>
    </row>
    <row r="221" spans="1:15" x14ac:dyDescent="0.25">
      <c r="A221" s="2" t="s">
        <v>12</v>
      </c>
      <c r="B221" s="2" t="s">
        <v>49</v>
      </c>
      <c r="C221" s="2">
        <v>8483900000</v>
      </c>
      <c r="D221" s="2" t="s">
        <v>237</v>
      </c>
      <c r="E221" s="4" cm="1">
        <f t="array" ref="E221">_xlfn.IFS(H221&gt;50000,1,I221&gt;50000,1,J221&gt;50000,1,K221&gt;50000,1,L221&gt;50000,1,M221&gt;50000,1,N221&gt;50000,1,O221&gt;50000,1,O221&lt;50000,0)</f>
        <v>0</v>
      </c>
      <c r="F221" s="4" t="str">
        <f t="shared" si="3"/>
        <v/>
      </c>
      <c r="G221" s="4" t="e">
        <f>VLOOKUP(D221,Triagem!$A$3:$A$251,1,)</f>
        <v>#N/A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4168</v>
      </c>
    </row>
    <row r="222" spans="1:15" x14ac:dyDescent="0.25">
      <c r="A222" s="2" t="s">
        <v>12</v>
      </c>
      <c r="B222" s="2" t="s">
        <v>49</v>
      </c>
      <c r="C222" s="2">
        <v>8501100199</v>
      </c>
      <c r="D222" s="2" t="s">
        <v>238</v>
      </c>
      <c r="E222" s="4" cm="1">
        <f t="array" ref="E222">_xlfn.IFS(H222&gt;50000,1,I222&gt;50000,1,J222&gt;50000,1,K222&gt;50000,1,L222&gt;50000,1,M222&gt;50000,1,N222&gt;50000,1,O222&gt;50000,1,O222&lt;50000,0)</f>
        <v>0</v>
      </c>
      <c r="F222" s="4" t="str">
        <f t="shared" si="3"/>
        <v/>
      </c>
      <c r="G222" s="4" t="e">
        <f>VLOOKUP(D222,Triagem!$A$3:$A$251,1,)</f>
        <v>#N/A</v>
      </c>
      <c r="H222" s="3">
        <v>0</v>
      </c>
      <c r="I222" s="3">
        <v>0</v>
      </c>
      <c r="J222" s="3">
        <v>0</v>
      </c>
      <c r="K222" s="3">
        <v>0</v>
      </c>
      <c r="L222" s="3">
        <v>150</v>
      </c>
      <c r="M222" s="3">
        <v>0</v>
      </c>
      <c r="N222" s="3">
        <v>0</v>
      </c>
      <c r="O222" s="3">
        <v>0</v>
      </c>
    </row>
    <row r="223" spans="1:15" x14ac:dyDescent="0.25">
      <c r="A223" s="2" t="s">
        <v>12</v>
      </c>
      <c r="B223" s="2" t="s">
        <v>49</v>
      </c>
      <c r="C223" s="2">
        <v>8501510100</v>
      </c>
      <c r="D223" s="2" t="s">
        <v>239</v>
      </c>
      <c r="E223" s="4" cm="1">
        <f t="array" ref="E223">_xlfn.IFS(H223&gt;50000,1,I223&gt;50000,1,J223&gt;50000,1,K223&gt;50000,1,L223&gt;50000,1,M223&gt;50000,1,N223&gt;50000,1,O223&gt;50000,1,O223&lt;50000,0)</f>
        <v>0</v>
      </c>
      <c r="F223" s="4" t="str">
        <f t="shared" si="3"/>
        <v/>
      </c>
      <c r="G223" s="4" t="e">
        <f>VLOOKUP(D223,Triagem!$A$3:$A$251,1,)</f>
        <v>#N/A</v>
      </c>
      <c r="H223" s="3">
        <v>0</v>
      </c>
      <c r="I223" s="3">
        <v>0</v>
      </c>
      <c r="J223" s="3">
        <v>0</v>
      </c>
      <c r="K223" s="3">
        <v>541</v>
      </c>
      <c r="L223" s="3">
        <v>0</v>
      </c>
      <c r="M223" s="3">
        <v>0</v>
      </c>
      <c r="N223" s="3">
        <v>0</v>
      </c>
      <c r="O223" s="3">
        <v>0</v>
      </c>
    </row>
    <row r="224" spans="1:15" x14ac:dyDescent="0.25">
      <c r="A224" s="2" t="s">
        <v>12</v>
      </c>
      <c r="B224" s="2" t="s">
        <v>49</v>
      </c>
      <c r="C224" s="2">
        <v>8503009900</v>
      </c>
      <c r="D224" s="2" t="s">
        <v>240</v>
      </c>
      <c r="E224" s="4" cm="1">
        <f t="array" ref="E224">_xlfn.IFS(H224&gt;50000,1,I224&gt;50000,1,J224&gt;50000,1,K224&gt;50000,1,L224&gt;50000,1,M224&gt;50000,1,N224&gt;50000,1,O224&gt;50000,1,O224&lt;50000,0)</f>
        <v>0</v>
      </c>
      <c r="F224" s="4" t="str">
        <f t="shared" si="3"/>
        <v/>
      </c>
      <c r="G224" s="4" t="e">
        <f>VLOOKUP(D224,Triagem!$A$3:$A$251,1,)</f>
        <v>#N/A</v>
      </c>
      <c r="H224" s="3">
        <v>0</v>
      </c>
      <c r="I224" s="3">
        <v>0</v>
      </c>
      <c r="J224" s="3">
        <v>10800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 x14ac:dyDescent="0.25">
      <c r="A225" s="2" t="s">
        <v>12</v>
      </c>
      <c r="B225" s="2" t="s">
        <v>49</v>
      </c>
      <c r="C225" s="2">
        <v>8504310199</v>
      </c>
      <c r="D225" s="2" t="s">
        <v>241</v>
      </c>
      <c r="E225" s="4" cm="1">
        <f t="array" ref="E225">_xlfn.IFS(H225&gt;50000,1,I225&gt;50000,1,J225&gt;50000,1,K225&gt;50000,1,L225&gt;50000,1,M225&gt;50000,1,N225&gt;50000,1,O225&gt;50000,1,O225&lt;50000,0)</f>
        <v>0</v>
      </c>
      <c r="F225" s="4" t="str">
        <f t="shared" si="3"/>
        <v/>
      </c>
      <c r="G225" s="4" t="e">
        <f>VLOOKUP(D225,Triagem!$A$3:$A$251,1,)</f>
        <v>#N/A</v>
      </c>
      <c r="H225" s="3">
        <v>0</v>
      </c>
      <c r="I225" s="3">
        <v>0</v>
      </c>
      <c r="J225" s="3">
        <v>0</v>
      </c>
      <c r="K225" s="3">
        <v>17988</v>
      </c>
      <c r="L225" s="3">
        <v>0</v>
      </c>
      <c r="M225" s="3">
        <v>0</v>
      </c>
      <c r="N225" s="3">
        <v>0</v>
      </c>
      <c r="O225" s="3">
        <v>0</v>
      </c>
    </row>
    <row r="226" spans="1:15" x14ac:dyDescent="0.25">
      <c r="A226" s="2" t="s">
        <v>12</v>
      </c>
      <c r="B226" s="2" t="s">
        <v>49</v>
      </c>
      <c r="C226" s="2">
        <v>8507200100</v>
      </c>
      <c r="D226" s="2" t="s">
        <v>242</v>
      </c>
      <c r="E226" s="4" cm="1">
        <f t="array" ref="E226">_xlfn.IFS(H226&gt;50000,1,I226&gt;50000,1,J226&gt;50000,1,K226&gt;50000,1,L226&gt;50000,1,M226&gt;50000,1,N226&gt;50000,1,O226&gt;50000,1,O226&lt;50000,0)</f>
        <v>0</v>
      </c>
      <c r="F226" s="4" t="str">
        <f t="shared" si="3"/>
        <v/>
      </c>
      <c r="G226" s="4" t="e">
        <f>VLOOKUP(D226,Triagem!$A$3:$A$251,1,)</f>
        <v>#N/A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101</v>
      </c>
    </row>
    <row r="227" spans="1:15" x14ac:dyDescent="0.25">
      <c r="A227" s="2" t="s">
        <v>12</v>
      </c>
      <c r="B227" s="2" t="s">
        <v>49</v>
      </c>
      <c r="C227" s="2">
        <v>8510100000</v>
      </c>
      <c r="D227" s="2" t="s">
        <v>243</v>
      </c>
      <c r="E227" s="4" cm="1">
        <f t="array" ref="E227">_xlfn.IFS(H227&gt;50000,1,I227&gt;50000,1,J227&gt;50000,1,K227&gt;50000,1,L227&gt;50000,1,M227&gt;50000,1,N227&gt;50000,1,O227&gt;50000,1,O227&lt;50000,0)</f>
        <v>0</v>
      </c>
      <c r="F227" s="4" t="str">
        <f t="shared" si="3"/>
        <v/>
      </c>
      <c r="G227" s="4" t="e">
        <f>VLOOKUP(D227,Triagem!$A$3:$A$251,1,)</f>
        <v>#N/A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814</v>
      </c>
      <c r="N227" s="3">
        <v>0</v>
      </c>
      <c r="O227" s="3">
        <v>0</v>
      </c>
    </row>
    <row r="228" spans="1:15" x14ac:dyDescent="0.25">
      <c r="A228" s="2" t="s">
        <v>12</v>
      </c>
      <c r="B228" s="2" t="s">
        <v>49</v>
      </c>
      <c r="C228" s="2">
        <v>8517109900</v>
      </c>
      <c r="D228" s="2" t="s">
        <v>244</v>
      </c>
      <c r="E228" s="4" cm="1">
        <f t="array" ref="E228">_xlfn.IFS(H228&gt;50000,1,I228&gt;50000,1,J228&gt;50000,1,K228&gt;50000,1,L228&gt;50000,1,M228&gt;50000,1,N228&gt;50000,1,O228&gt;50000,1,O228&lt;50000,0)</f>
        <v>0</v>
      </c>
      <c r="F228" s="4" t="str">
        <f t="shared" si="3"/>
        <v/>
      </c>
      <c r="G228" s="4" t="e">
        <f>VLOOKUP(D228,Triagem!$A$3:$A$251,1,)</f>
        <v>#N/A</v>
      </c>
      <c r="H228" s="3">
        <v>20000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 x14ac:dyDescent="0.25">
      <c r="A229" s="2" t="s">
        <v>12</v>
      </c>
      <c r="B229" s="2" t="s">
        <v>49</v>
      </c>
      <c r="C229" s="2">
        <v>8517900199</v>
      </c>
      <c r="D229" s="2" t="s">
        <v>245</v>
      </c>
      <c r="E229" s="4" cm="1">
        <f t="array" ref="E229">_xlfn.IFS(H229&gt;50000,1,I229&gt;50000,1,J229&gt;50000,1,K229&gt;50000,1,L229&gt;50000,1,M229&gt;50000,1,N229&gt;50000,1,O229&gt;50000,1,O229&lt;50000,0)</f>
        <v>1</v>
      </c>
      <c r="F229" s="4" t="str">
        <f t="shared" si="3"/>
        <v>QQ.OUT.PARTE DE APARELHOS DE TELEFONIA</v>
      </c>
      <c r="G229" s="4" t="e">
        <f>VLOOKUP(D229,Triagem!$A$3:$A$251,1,)</f>
        <v>#N/A</v>
      </c>
      <c r="H229" s="3">
        <v>0</v>
      </c>
      <c r="I229" s="3">
        <v>71200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2" t="s">
        <v>12</v>
      </c>
      <c r="B230" s="2" t="s">
        <v>49</v>
      </c>
      <c r="C230" s="2">
        <v>8518220100</v>
      </c>
      <c r="D230" s="2" t="s">
        <v>246</v>
      </c>
      <c r="E230" s="4" cm="1">
        <f t="array" ref="E230">_xlfn.IFS(H230&gt;50000,1,I230&gt;50000,1,J230&gt;50000,1,K230&gt;50000,1,L230&gt;50000,1,M230&gt;50000,1,N230&gt;50000,1,O230&gt;50000,1,O230&lt;50000,0)</f>
        <v>0</v>
      </c>
      <c r="F230" s="4" t="str">
        <f t="shared" si="3"/>
        <v/>
      </c>
      <c r="G230" s="4" t="e">
        <f>VLOOKUP(D230,Triagem!$A$3:$A$251,1,)</f>
        <v>#N/A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66</v>
      </c>
      <c r="N230" s="3">
        <v>0</v>
      </c>
      <c r="O230" s="3">
        <v>0</v>
      </c>
    </row>
    <row r="231" spans="1:15" x14ac:dyDescent="0.25">
      <c r="A231" s="2" t="s">
        <v>12</v>
      </c>
      <c r="B231" s="2" t="s">
        <v>49</v>
      </c>
      <c r="C231" s="2">
        <v>8523110000</v>
      </c>
      <c r="D231" s="2" t="s">
        <v>247</v>
      </c>
      <c r="E231" s="4" cm="1">
        <f t="array" ref="E231">_xlfn.IFS(H231&gt;50000,1,I231&gt;50000,1,J231&gt;50000,1,K231&gt;50000,1,L231&gt;50000,1,M231&gt;50000,1,N231&gt;50000,1,O231&gt;50000,1,O231&lt;50000,0)</f>
        <v>1</v>
      </c>
      <c r="F231" s="4" t="str">
        <f t="shared" si="3"/>
        <v>FITA MAGNETICA,L&lt;=4MM,P/GRAVACAO SOM/ETC.N/GRAVADA</v>
      </c>
      <c r="G231" s="4" t="e">
        <f>VLOOKUP(D231,Triagem!$A$3:$A$251,1,)</f>
        <v>#N/A</v>
      </c>
      <c r="H231" s="3">
        <v>249520</v>
      </c>
      <c r="I231" s="3">
        <v>2709493</v>
      </c>
      <c r="J231" s="3">
        <v>5411568</v>
      </c>
      <c r="K231" s="3">
        <v>5821950</v>
      </c>
      <c r="L231" s="3">
        <v>3972556</v>
      </c>
      <c r="M231" s="3">
        <v>604539</v>
      </c>
      <c r="N231" s="3">
        <v>797425</v>
      </c>
      <c r="O231" s="3">
        <v>0</v>
      </c>
    </row>
    <row r="232" spans="1:15" x14ac:dyDescent="0.25">
      <c r="A232" s="2" t="s">
        <v>12</v>
      </c>
      <c r="B232" s="2" t="s">
        <v>49</v>
      </c>
      <c r="C232" s="2">
        <v>8523130201</v>
      </c>
      <c r="D232" s="2" t="s">
        <v>248</v>
      </c>
      <c r="E232" s="4" cm="1">
        <f t="array" ref="E232">_xlfn.IFS(H232&gt;50000,1,I232&gt;50000,1,J232&gt;50000,1,K232&gt;50000,1,L232&gt;50000,1,M232&gt;50000,1,N232&gt;50000,1,O232&gt;50000,1,O232&lt;50000,0)</f>
        <v>1</v>
      </c>
      <c r="F232" s="4" t="str">
        <f t="shared" si="3"/>
        <v>FITA MAGNETICA,L&gt;6.5MM,P/IMAGEM/SOM,N/GRAV.EM CASSETE/</v>
      </c>
      <c r="G232" s="4" t="e">
        <f>VLOOKUP(D232,Triagem!$A$3:$A$251,1,)</f>
        <v>#N/A</v>
      </c>
      <c r="H232" s="3">
        <v>0</v>
      </c>
      <c r="I232" s="3">
        <v>82751</v>
      </c>
      <c r="J232" s="3">
        <v>54972</v>
      </c>
      <c r="K232" s="3">
        <v>0</v>
      </c>
      <c r="L232" s="3">
        <v>0</v>
      </c>
      <c r="M232" s="3">
        <v>580</v>
      </c>
      <c r="N232" s="3">
        <v>0</v>
      </c>
      <c r="O232" s="3">
        <v>0</v>
      </c>
    </row>
    <row r="233" spans="1:15" x14ac:dyDescent="0.25">
      <c r="A233" s="2" t="s">
        <v>12</v>
      </c>
      <c r="B233" s="2" t="s">
        <v>49</v>
      </c>
      <c r="C233" s="2">
        <v>8524109900</v>
      </c>
      <c r="D233" s="2" t="s">
        <v>249</v>
      </c>
      <c r="E233" s="4" cm="1">
        <f t="array" ref="E233">_xlfn.IFS(H233&gt;50000,1,I233&gt;50000,1,J233&gt;50000,1,K233&gt;50000,1,L233&gt;50000,1,M233&gt;50000,1,N233&gt;50000,1,O233&gt;50000,1,O233&lt;50000,0)</f>
        <v>0</v>
      </c>
      <c r="F233" s="4" t="str">
        <f t="shared" si="3"/>
        <v/>
      </c>
      <c r="G233" s="4" t="e">
        <f>VLOOKUP(D233,Triagem!$A$3:$A$251,1,)</f>
        <v>#N/A</v>
      </c>
      <c r="H233" s="3">
        <v>0</v>
      </c>
      <c r="I233" s="3">
        <v>0</v>
      </c>
      <c r="J233" s="3">
        <v>1166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 x14ac:dyDescent="0.25">
      <c r="A234" s="2" t="s">
        <v>12</v>
      </c>
      <c r="B234" s="2" t="s">
        <v>49</v>
      </c>
      <c r="C234" s="2">
        <v>8524210199</v>
      </c>
      <c r="D234" s="2" t="s">
        <v>250</v>
      </c>
      <c r="E234" s="4" cm="1">
        <f t="array" ref="E234">_xlfn.IFS(H234&gt;50000,1,I234&gt;50000,1,J234&gt;50000,1,K234&gt;50000,1,L234&gt;50000,1,M234&gt;50000,1,N234&gt;50000,1,O234&gt;50000,1,O234&lt;50000,0)</f>
        <v>0</v>
      </c>
      <c r="F234" s="4" t="str">
        <f t="shared" si="3"/>
        <v/>
      </c>
      <c r="G234" s="4" t="e">
        <f>VLOOKUP(D234,Triagem!$A$3:$A$251,1,)</f>
        <v>#N/A</v>
      </c>
      <c r="H234" s="3">
        <v>6030</v>
      </c>
      <c r="I234" s="3">
        <v>0</v>
      </c>
      <c r="J234" s="3">
        <v>390</v>
      </c>
      <c r="K234" s="3">
        <v>285</v>
      </c>
      <c r="L234" s="3">
        <v>0</v>
      </c>
      <c r="M234" s="3">
        <v>0</v>
      </c>
      <c r="N234" s="3">
        <v>0</v>
      </c>
      <c r="O234" s="3">
        <v>0</v>
      </c>
    </row>
    <row r="235" spans="1:15" x14ac:dyDescent="0.25">
      <c r="A235" s="2" t="s">
        <v>12</v>
      </c>
      <c r="B235" s="2" t="s">
        <v>49</v>
      </c>
      <c r="C235" s="2">
        <v>8524230300</v>
      </c>
      <c r="D235" s="2" t="s">
        <v>251</v>
      </c>
      <c r="E235" s="4" cm="1">
        <f t="array" ref="E235">_xlfn.IFS(H235&gt;50000,1,I235&gt;50000,1,J235&gt;50000,1,K235&gt;50000,1,L235&gt;50000,1,M235&gt;50000,1,N235&gt;50000,1,O235&gt;50000,1,O235&lt;50000,0)</f>
        <v>0</v>
      </c>
      <c r="F235" s="4" t="str">
        <f t="shared" si="3"/>
        <v/>
      </c>
      <c r="G235" s="4" t="e">
        <f>VLOOKUP(D235,Triagem!$A$3:$A$251,1,)</f>
        <v>#N/A</v>
      </c>
      <c r="H235" s="3">
        <v>0</v>
      </c>
      <c r="I235" s="3">
        <v>0</v>
      </c>
      <c r="J235" s="3">
        <v>1026</v>
      </c>
      <c r="K235" s="3">
        <v>5001</v>
      </c>
      <c r="L235" s="3">
        <v>0</v>
      </c>
      <c r="M235" s="3">
        <v>0</v>
      </c>
      <c r="N235" s="3">
        <v>0</v>
      </c>
      <c r="O235" s="3">
        <v>0</v>
      </c>
    </row>
    <row r="236" spans="1:15" x14ac:dyDescent="0.25">
      <c r="A236" s="2" t="s">
        <v>12</v>
      </c>
      <c r="B236" s="2" t="s">
        <v>49</v>
      </c>
      <c r="C236" s="2">
        <v>8524239900</v>
      </c>
      <c r="D236" s="2" t="s">
        <v>252</v>
      </c>
      <c r="E236" s="4" cm="1">
        <f t="array" ref="E236">_xlfn.IFS(H236&gt;50000,1,I236&gt;50000,1,J236&gt;50000,1,K236&gt;50000,1,L236&gt;50000,1,M236&gt;50000,1,N236&gt;50000,1,O236&gt;50000,1,O236&lt;50000,0)</f>
        <v>0</v>
      </c>
      <c r="F236" s="4" t="str">
        <f t="shared" si="3"/>
        <v/>
      </c>
      <c r="G236" s="4" t="e">
        <f>VLOOKUP(D236,Triagem!$A$3:$A$251,1,)</f>
        <v>#N/A</v>
      </c>
      <c r="H236" s="3">
        <v>0</v>
      </c>
      <c r="I236" s="3">
        <v>0</v>
      </c>
      <c r="J236" s="3">
        <v>195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 x14ac:dyDescent="0.25">
      <c r="A237" s="2" t="s">
        <v>12</v>
      </c>
      <c r="B237" s="2" t="s">
        <v>49</v>
      </c>
      <c r="C237" s="2">
        <v>8524900200</v>
      </c>
      <c r="D237" s="2" t="s">
        <v>253</v>
      </c>
      <c r="E237" s="4" cm="1">
        <f t="array" ref="E237">_xlfn.IFS(H237&gt;50000,1,I237&gt;50000,1,J237&gt;50000,1,K237&gt;50000,1,L237&gt;50000,1,M237&gt;50000,1,N237&gt;50000,1,O237&gt;50000,1,O237&lt;50000,0)</f>
        <v>0</v>
      </c>
      <c r="F237" s="4" t="str">
        <f t="shared" si="3"/>
        <v/>
      </c>
      <c r="G237" s="4" t="e">
        <f>VLOOKUP(D237,Triagem!$A$3:$A$251,1,)</f>
        <v>#N/A</v>
      </c>
      <c r="H237" s="3">
        <v>0</v>
      </c>
      <c r="I237" s="3">
        <v>0</v>
      </c>
      <c r="J237" s="3">
        <v>6684</v>
      </c>
      <c r="K237" s="3">
        <v>0</v>
      </c>
      <c r="L237" s="3">
        <v>36785</v>
      </c>
      <c r="M237" s="3">
        <v>0</v>
      </c>
      <c r="N237" s="3">
        <v>0</v>
      </c>
      <c r="O237" s="3">
        <v>0</v>
      </c>
    </row>
    <row r="238" spans="1:15" x14ac:dyDescent="0.25">
      <c r="A238" s="2" t="s">
        <v>12</v>
      </c>
      <c r="B238" s="2" t="s">
        <v>49</v>
      </c>
      <c r="C238" s="2">
        <v>8527110400</v>
      </c>
      <c r="D238" s="2" t="s">
        <v>254</v>
      </c>
      <c r="E238" s="4" cm="1">
        <f t="array" ref="E238">_xlfn.IFS(H238&gt;50000,1,I238&gt;50000,1,J238&gt;50000,1,K238&gt;50000,1,L238&gt;50000,1,M238&gt;50000,1,N238&gt;50000,1,O238&gt;50000,1,O238&lt;50000,0)</f>
        <v>0</v>
      </c>
      <c r="F238" s="4" t="str">
        <f t="shared" si="3"/>
        <v/>
      </c>
      <c r="G238" s="4" t="e">
        <f>VLOOKUP(D238,Triagem!$A$3:$A$251,1,)</f>
        <v>#N/A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156</v>
      </c>
      <c r="N238" s="3">
        <v>0</v>
      </c>
      <c r="O238" s="3">
        <v>0</v>
      </c>
    </row>
    <row r="239" spans="1:15" x14ac:dyDescent="0.25">
      <c r="A239" s="2" t="s">
        <v>12</v>
      </c>
      <c r="B239" s="2" t="s">
        <v>49</v>
      </c>
      <c r="C239" s="2">
        <v>8528100100</v>
      </c>
      <c r="D239" s="2" t="s">
        <v>255</v>
      </c>
      <c r="E239" s="4" cm="1">
        <f t="array" ref="E239">_xlfn.IFS(H239&gt;50000,1,I239&gt;50000,1,J239&gt;50000,1,K239&gt;50000,1,L239&gt;50000,1,M239&gt;50000,1,N239&gt;50000,1,O239&gt;50000,1,O239&lt;50000,0)</f>
        <v>0</v>
      </c>
      <c r="F239" s="4" t="str">
        <f t="shared" si="3"/>
        <v/>
      </c>
      <c r="G239" s="4" t="e">
        <f>VLOOKUP(D239,Triagem!$A$3:$A$251,1,)</f>
        <v>#N/A</v>
      </c>
      <c r="H239" s="3">
        <v>0</v>
      </c>
      <c r="I239" s="3">
        <v>2223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 x14ac:dyDescent="0.25">
      <c r="A240" s="2" t="s">
        <v>12</v>
      </c>
      <c r="B240" s="2" t="s">
        <v>49</v>
      </c>
      <c r="C240" s="2">
        <v>8528109900</v>
      </c>
      <c r="D240" s="2" t="s">
        <v>256</v>
      </c>
      <c r="E240" s="4" cm="1">
        <f t="array" ref="E240">_xlfn.IFS(H240&gt;50000,1,I240&gt;50000,1,J240&gt;50000,1,K240&gt;50000,1,L240&gt;50000,1,M240&gt;50000,1,N240&gt;50000,1,O240&gt;50000,1,O240&lt;50000,0)</f>
        <v>0</v>
      </c>
      <c r="F240" s="4" t="str">
        <f t="shared" si="3"/>
        <v/>
      </c>
      <c r="G240" s="4" t="e">
        <f>VLOOKUP(D240,Triagem!$A$3:$A$251,1,)</f>
        <v>#N/A</v>
      </c>
      <c r="H240" s="3">
        <v>0</v>
      </c>
      <c r="I240" s="3">
        <v>0</v>
      </c>
      <c r="J240" s="3">
        <v>400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 x14ac:dyDescent="0.25">
      <c r="A241" s="2" t="s">
        <v>12</v>
      </c>
      <c r="B241" s="2" t="s">
        <v>49</v>
      </c>
      <c r="C241" s="2">
        <v>8529900199</v>
      </c>
      <c r="D241" s="2" t="s">
        <v>257</v>
      </c>
      <c r="E241" s="4" cm="1">
        <f t="array" ref="E241">_xlfn.IFS(H241&gt;50000,1,I241&gt;50000,1,J241&gt;50000,1,K241&gt;50000,1,L241&gt;50000,1,M241&gt;50000,1,N241&gt;50000,1,O241&gt;50000,1,O241&lt;50000,0)</f>
        <v>1</v>
      </c>
      <c r="F241" s="4" t="str">
        <f t="shared" si="3"/>
        <v>QQ.OUT.FILTRO SELETIVO,P/OUTS.APARS.DE RADIOCOMUNICACAO</v>
      </c>
      <c r="G241" s="4" t="e">
        <f>VLOOKUP(D241,Triagem!$A$3:$A$251,1,)</f>
        <v>#N/A</v>
      </c>
      <c r="H241" s="3">
        <v>277865</v>
      </c>
      <c r="I241" s="3">
        <v>231672</v>
      </c>
      <c r="J241" s="3">
        <v>855</v>
      </c>
      <c r="K241" s="3">
        <v>59102</v>
      </c>
      <c r="L241" s="3">
        <v>52046</v>
      </c>
      <c r="M241" s="3">
        <v>28810</v>
      </c>
      <c r="N241" s="3">
        <v>0</v>
      </c>
      <c r="O241" s="3">
        <v>21085</v>
      </c>
    </row>
    <row r="242" spans="1:15" x14ac:dyDescent="0.25">
      <c r="A242" s="2" t="s">
        <v>12</v>
      </c>
      <c r="B242" s="2" t="s">
        <v>49</v>
      </c>
      <c r="C242" s="2">
        <v>8529909900</v>
      </c>
      <c r="D242" s="2" t="s">
        <v>258</v>
      </c>
      <c r="E242" s="4" cm="1">
        <f t="array" ref="E242">_xlfn.IFS(H242&gt;50000,1,I242&gt;50000,1,J242&gt;50000,1,K242&gt;50000,1,L242&gt;50000,1,M242&gt;50000,1,N242&gt;50000,1,O242&gt;50000,1,O242&lt;50000,0)</f>
        <v>1</v>
      </c>
      <c r="F242" s="4" t="str">
        <f t="shared" si="3"/>
        <v>OUTS.PARTES DE APARS.TRANSMISSORES/RECEPT.DE RADIO/TV/</v>
      </c>
      <c r="G242" s="4" t="e">
        <f>VLOOKUP(D242,Triagem!$A$3:$A$251,1,)</f>
        <v>#N/A</v>
      </c>
      <c r="H242" s="3">
        <v>0</v>
      </c>
      <c r="I242" s="3">
        <v>0</v>
      </c>
      <c r="J242" s="3">
        <v>0</v>
      </c>
      <c r="K242" s="3">
        <v>0</v>
      </c>
      <c r="L242" s="3">
        <v>69055</v>
      </c>
      <c r="M242" s="3">
        <v>237181</v>
      </c>
      <c r="N242" s="3">
        <v>0</v>
      </c>
      <c r="O242" s="3">
        <v>0</v>
      </c>
    </row>
    <row r="243" spans="1:15" x14ac:dyDescent="0.25">
      <c r="A243" s="2" t="s">
        <v>12</v>
      </c>
      <c r="B243" s="2" t="s">
        <v>49</v>
      </c>
      <c r="C243" s="2">
        <v>8530809900</v>
      </c>
      <c r="D243" s="2" t="s">
        <v>259</v>
      </c>
      <c r="E243" s="4" cm="1">
        <f t="array" ref="E243">_xlfn.IFS(H243&gt;50000,1,I243&gt;50000,1,J243&gt;50000,1,K243&gt;50000,1,L243&gt;50000,1,M243&gt;50000,1,N243&gt;50000,1,O243&gt;50000,1,O243&lt;50000,0)</f>
        <v>0</v>
      </c>
      <c r="F243" s="4" t="str">
        <f t="shared" si="3"/>
        <v/>
      </c>
      <c r="G243" s="4" t="e">
        <f>VLOOKUP(D243,Triagem!$A$3:$A$251,1,)</f>
        <v>#N/A</v>
      </c>
      <c r="H243" s="3">
        <v>0</v>
      </c>
      <c r="I243" s="3">
        <v>86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 x14ac:dyDescent="0.25">
      <c r="A244" s="2" t="s">
        <v>12</v>
      </c>
      <c r="B244" s="2" t="s">
        <v>49</v>
      </c>
      <c r="C244" s="2">
        <v>8531109900</v>
      </c>
      <c r="D244" s="2" t="s">
        <v>260</v>
      </c>
      <c r="E244" s="4" cm="1">
        <f t="array" ref="E244">_xlfn.IFS(H244&gt;50000,1,I244&gt;50000,1,J244&gt;50000,1,K244&gt;50000,1,L244&gt;50000,1,M244&gt;50000,1,N244&gt;50000,1,O244&gt;50000,1,O244&lt;50000,0)</f>
        <v>1</v>
      </c>
      <c r="F244" s="4" t="str">
        <f t="shared" si="3"/>
        <v>OUTS.APARS.DE ALARME,ELETR.P/PROTECAO C/ROUBO/INCENDIO</v>
      </c>
      <c r="G244" s="4" t="e">
        <f>VLOOKUP(D244,Triagem!$A$3:$A$251,1,)</f>
        <v>#N/A</v>
      </c>
      <c r="H244" s="3">
        <v>0</v>
      </c>
      <c r="I244" s="3">
        <v>13503</v>
      </c>
      <c r="J244" s="3">
        <v>51892</v>
      </c>
      <c r="K244" s="3">
        <v>61520</v>
      </c>
      <c r="L244" s="3">
        <v>52847</v>
      </c>
      <c r="M244" s="3">
        <v>0</v>
      </c>
      <c r="N244" s="3">
        <v>0</v>
      </c>
      <c r="O244" s="3">
        <v>0</v>
      </c>
    </row>
    <row r="245" spans="1:15" x14ac:dyDescent="0.25">
      <c r="A245" s="2" t="s">
        <v>12</v>
      </c>
      <c r="B245" s="2" t="s">
        <v>49</v>
      </c>
      <c r="C245" s="2">
        <v>8531900000</v>
      </c>
      <c r="D245" s="2" t="s">
        <v>261</v>
      </c>
      <c r="E245" s="4" cm="1">
        <f t="array" ref="E245">_xlfn.IFS(H245&gt;50000,1,I245&gt;50000,1,J245&gt;50000,1,K245&gt;50000,1,L245&gt;50000,1,M245&gt;50000,1,N245&gt;50000,1,O245&gt;50000,1,O245&lt;50000,0)</f>
        <v>0</v>
      </c>
      <c r="F245" s="4" t="str">
        <f t="shared" si="3"/>
        <v/>
      </c>
      <c r="G245" s="4" t="e">
        <f>VLOOKUP(D245,Triagem!$A$3:$A$251,1,)</f>
        <v>#N/A</v>
      </c>
      <c r="H245" s="3">
        <v>0</v>
      </c>
      <c r="I245" s="3">
        <v>0</v>
      </c>
      <c r="J245" s="3">
        <v>0</v>
      </c>
      <c r="K245" s="3">
        <v>13841</v>
      </c>
      <c r="L245" s="3">
        <v>17977</v>
      </c>
      <c r="M245" s="3">
        <v>11003</v>
      </c>
      <c r="N245" s="3">
        <v>20416</v>
      </c>
      <c r="O245" s="3">
        <v>42500</v>
      </c>
    </row>
    <row r="246" spans="1:15" x14ac:dyDescent="0.25">
      <c r="A246" s="2" t="s">
        <v>12</v>
      </c>
      <c r="B246" s="2" t="s">
        <v>49</v>
      </c>
      <c r="C246" s="2">
        <v>8532220000</v>
      </c>
      <c r="D246" s="2" t="s">
        <v>262</v>
      </c>
      <c r="E246" s="4" cm="1">
        <f t="array" ref="E246">_xlfn.IFS(H246&gt;50000,1,I246&gt;50000,1,J246&gt;50000,1,K246&gt;50000,1,L246&gt;50000,1,M246&gt;50000,1,N246&gt;50000,1,O246&gt;50000,1,O246&lt;50000,0)</f>
        <v>1</v>
      </c>
      <c r="F246" s="4" t="str">
        <f t="shared" si="3"/>
        <v>CONDENSADOR FIXO,ELETROLITICO,DE ALUMINIO</v>
      </c>
      <c r="G246" s="4" t="e">
        <f>VLOOKUP(D246,Triagem!$A$3:$A$251,1,)</f>
        <v>#N/A</v>
      </c>
      <c r="H246" s="3">
        <v>66524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 x14ac:dyDescent="0.25">
      <c r="A247" s="2" t="s">
        <v>12</v>
      </c>
      <c r="B247" s="2" t="s">
        <v>49</v>
      </c>
      <c r="C247" s="2">
        <v>8532230000</v>
      </c>
      <c r="D247" s="2" t="s">
        <v>263</v>
      </c>
      <c r="E247" s="4" cm="1">
        <f t="array" ref="E247">_xlfn.IFS(H247&gt;50000,1,I247&gt;50000,1,J247&gt;50000,1,K247&gt;50000,1,L247&gt;50000,1,M247&gt;50000,1,N247&gt;50000,1,O247&gt;50000,1,O247&lt;50000,0)</f>
        <v>1</v>
      </c>
      <c r="F247" s="4" t="str">
        <f t="shared" si="3"/>
        <v>CONDENSADOR FIXO,C/DIELETRICO DE CERAMICA,CAMADA UNICA</v>
      </c>
      <c r="G247" s="4" t="e">
        <f>VLOOKUP(D247,Triagem!$A$3:$A$251,1,)</f>
        <v>#N/A</v>
      </c>
      <c r="H247" s="3">
        <v>1770850</v>
      </c>
      <c r="I247" s="3">
        <v>2594616</v>
      </c>
      <c r="J247" s="3">
        <v>172882</v>
      </c>
      <c r="K247" s="3">
        <v>0</v>
      </c>
      <c r="L247" s="3">
        <v>0</v>
      </c>
      <c r="M247" s="3">
        <v>0</v>
      </c>
      <c r="N247" s="3">
        <v>16597</v>
      </c>
      <c r="O247" s="3">
        <v>0</v>
      </c>
    </row>
    <row r="248" spans="1:15" x14ac:dyDescent="0.25">
      <c r="A248" s="2" t="s">
        <v>12</v>
      </c>
      <c r="B248" s="2" t="s">
        <v>49</v>
      </c>
      <c r="C248" s="2">
        <v>8532240000</v>
      </c>
      <c r="D248" s="2" t="s">
        <v>264</v>
      </c>
      <c r="E248" s="4" cm="1">
        <f t="array" ref="E248">_xlfn.IFS(H248&gt;50000,1,I248&gt;50000,1,J248&gt;50000,1,K248&gt;50000,1,L248&gt;50000,1,M248&gt;50000,1,N248&gt;50000,1,O248&gt;50000,1,O248&lt;50000,0)</f>
        <v>0</v>
      </c>
      <c r="F248" s="4" t="str">
        <f t="shared" si="3"/>
        <v/>
      </c>
      <c r="G248" s="4" t="e">
        <f>VLOOKUP(D248,Triagem!$A$3:$A$251,1,)</f>
        <v>#N/A</v>
      </c>
      <c r="H248" s="3">
        <v>8204</v>
      </c>
      <c r="I248" s="3">
        <v>35822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 x14ac:dyDescent="0.25">
      <c r="A249" s="2" t="s">
        <v>12</v>
      </c>
      <c r="B249" s="2" t="s">
        <v>49</v>
      </c>
      <c r="C249" s="2">
        <v>8533400101</v>
      </c>
      <c r="D249" s="2" t="s">
        <v>265</v>
      </c>
      <c r="E249" s="4" cm="1">
        <f t="array" ref="E249">_xlfn.IFS(H249&gt;50000,1,I249&gt;50000,1,J249&gt;50000,1,K249&gt;50000,1,L249&gt;50000,1,M249&gt;50000,1,N249&gt;50000,1,O249&gt;50000,1,O249&lt;50000,0)</f>
        <v>1</v>
      </c>
      <c r="F249" s="4" t="str">
        <f t="shared" si="3"/>
        <v>TERMISTORES</v>
      </c>
      <c r="G249" s="4" t="e">
        <f>VLOOKUP(D249,Triagem!$A$3:$A$251,1,)</f>
        <v>#N/A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94813</v>
      </c>
      <c r="N249" s="3">
        <v>0</v>
      </c>
      <c r="O249" s="3">
        <v>0</v>
      </c>
    </row>
    <row r="250" spans="1:15" x14ac:dyDescent="0.25">
      <c r="A250" s="2" t="s">
        <v>12</v>
      </c>
      <c r="B250" s="2" t="s">
        <v>49</v>
      </c>
      <c r="C250" s="2">
        <v>8533400102</v>
      </c>
      <c r="D250" s="2" t="s">
        <v>266</v>
      </c>
      <c r="E250" s="4" cm="1">
        <f t="array" ref="E250">_xlfn.IFS(H250&gt;50000,1,I250&gt;50000,1,J250&gt;50000,1,K250&gt;50000,1,L250&gt;50000,1,M250&gt;50000,1,N250&gt;50000,1,O250&gt;50000,1,O250&lt;50000,0)</f>
        <v>0</v>
      </c>
      <c r="F250" s="4" t="str">
        <f t="shared" si="3"/>
        <v/>
      </c>
      <c r="G250" s="4" t="e">
        <f>VLOOKUP(D250,Triagem!$A$3:$A$251,1,)</f>
        <v>#N/A</v>
      </c>
      <c r="H250" s="3">
        <v>3480</v>
      </c>
      <c r="I250" s="3">
        <v>13843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 x14ac:dyDescent="0.25">
      <c r="A251" s="2" t="s">
        <v>12</v>
      </c>
      <c r="B251" s="2" t="s">
        <v>49</v>
      </c>
      <c r="C251" s="2">
        <v>8534000000</v>
      </c>
      <c r="D251" s="2" t="s">
        <v>267</v>
      </c>
      <c r="E251" s="4" cm="1">
        <f t="array" ref="E251">_xlfn.IFS(H251&gt;50000,1,I251&gt;50000,1,J251&gt;50000,1,K251&gt;50000,1,L251&gt;50000,1,M251&gt;50000,1,N251&gt;50000,1,O251&gt;50000,1,O251&lt;50000,0)</f>
        <v>1</v>
      </c>
      <c r="F251" s="4" t="str">
        <f t="shared" si="3"/>
        <v>CIRCUITO IMPRESSO</v>
      </c>
      <c r="G251" s="4" t="e">
        <f>VLOOKUP(D251,Triagem!$A$3:$A$251,1,)</f>
        <v>#N/A</v>
      </c>
      <c r="H251" s="3">
        <v>232263</v>
      </c>
      <c r="I251" s="3">
        <v>75190</v>
      </c>
      <c r="J251" s="3">
        <v>92260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 x14ac:dyDescent="0.25">
      <c r="A252" s="2" t="s">
        <v>12</v>
      </c>
      <c r="B252" s="2" t="s">
        <v>49</v>
      </c>
      <c r="C252" s="2">
        <v>8536209900</v>
      </c>
      <c r="D252" s="2" t="s">
        <v>268</v>
      </c>
      <c r="E252" s="4" cm="1">
        <f t="array" ref="E252">_xlfn.IFS(H252&gt;50000,1,I252&gt;50000,1,J252&gt;50000,1,K252&gt;50000,1,L252&gt;50000,1,M252&gt;50000,1,N252&gt;50000,1,O252&gt;50000,1,O252&lt;50000,0)</f>
        <v>1</v>
      </c>
      <c r="F252" s="4" t="str">
        <f t="shared" si="3"/>
        <v>DISJUNTOR P/TENSAO&lt;=1KV,EXC.P/AERONAUTICA</v>
      </c>
      <c r="G252" s="4" t="e">
        <f>VLOOKUP(D252,Triagem!$A$3:$A$251,1,)</f>
        <v>#N/A</v>
      </c>
      <c r="H252" s="3">
        <v>0</v>
      </c>
      <c r="I252" s="3">
        <v>0</v>
      </c>
      <c r="J252" s="3">
        <v>0</v>
      </c>
      <c r="K252" s="3">
        <v>175212</v>
      </c>
      <c r="L252" s="3">
        <v>0</v>
      </c>
      <c r="M252" s="3">
        <v>0</v>
      </c>
      <c r="N252" s="3">
        <v>0</v>
      </c>
      <c r="O252" s="3">
        <v>0</v>
      </c>
    </row>
    <row r="253" spans="1:15" x14ac:dyDescent="0.25">
      <c r="A253" s="2" t="s">
        <v>12</v>
      </c>
      <c r="B253" s="2" t="s">
        <v>49</v>
      </c>
      <c r="C253" s="2">
        <v>8536419900</v>
      </c>
      <c r="D253" s="2" t="s">
        <v>269</v>
      </c>
      <c r="E253" s="4" cm="1">
        <f t="array" ref="E253">_xlfn.IFS(H253&gt;50000,1,I253&gt;50000,1,J253&gt;50000,1,K253&gt;50000,1,L253&gt;50000,1,M253&gt;50000,1,N253&gt;50000,1,O253&gt;50000,1,O253&lt;50000,0)</f>
        <v>0</v>
      </c>
      <c r="F253" s="4" t="str">
        <f t="shared" si="3"/>
        <v/>
      </c>
      <c r="G253" s="4" t="e">
        <f>VLOOKUP(D253,Triagem!$A$3:$A$251,1,)</f>
        <v>#N/A</v>
      </c>
      <c r="H253" s="3">
        <v>0</v>
      </c>
      <c r="I253" s="3">
        <v>7715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 x14ac:dyDescent="0.25">
      <c r="A254" s="2" t="s">
        <v>12</v>
      </c>
      <c r="B254" s="2" t="s">
        <v>49</v>
      </c>
      <c r="C254" s="2">
        <v>8536690299</v>
      </c>
      <c r="D254" s="2" t="s">
        <v>270</v>
      </c>
      <c r="E254" s="4" cm="1">
        <f t="array" ref="E254">_xlfn.IFS(H254&gt;50000,1,I254&gt;50000,1,J254&gt;50000,1,K254&gt;50000,1,L254&gt;50000,1,M254&gt;50000,1,N254&gt;50000,1,O254&gt;50000,1,O254&lt;50000,0)</f>
        <v>0</v>
      </c>
      <c r="F254" s="4" t="str">
        <f t="shared" si="3"/>
        <v/>
      </c>
      <c r="G254" s="4" t="e">
        <f>VLOOKUP(D254,Triagem!$A$3:$A$251,1,)</f>
        <v>#N/A</v>
      </c>
      <c r="H254" s="3">
        <v>0</v>
      </c>
      <c r="I254" s="3">
        <v>9839</v>
      </c>
      <c r="J254" s="3">
        <v>3991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 x14ac:dyDescent="0.25">
      <c r="A255" s="2" t="s">
        <v>12</v>
      </c>
      <c r="B255" s="2" t="s">
        <v>49</v>
      </c>
      <c r="C255" s="2">
        <v>8536699900</v>
      </c>
      <c r="D255" s="2" t="s">
        <v>271</v>
      </c>
      <c r="E255" s="4" cm="1">
        <f t="array" ref="E255">_xlfn.IFS(H255&gt;50000,1,I255&gt;50000,1,J255&gt;50000,1,K255&gt;50000,1,L255&gt;50000,1,M255&gt;50000,1,N255&gt;50000,1,O255&gt;50000,1,O255&lt;50000,0)</f>
        <v>1</v>
      </c>
      <c r="F255" s="4" t="str">
        <f t="shared" si="3"/>
        <v>OUTS.TOMADAS DE CORRENTE (MACHOS E FEMEAS)</v>
      </c>
      <c r="G255" s="4" t="e">
        <f>VLOOKUP(D255,Triagem!$A$3:$A$251,1,)</f>
        <v>#N/A</v>
      </c>
      <c r="H255" s="3">
        <v>168999</v>
      </c>
      <c r="I255" s="3">
        <v>212615</v>
      </c>
      <c r="J255" s="3">
        <v>123237</v>
      </c>
      <c r="K255" s="3">
        <v>152196</v>
      </c>
      <c r="L255" s="3">
        <v>93674</v>
      </c>
      <c r="M255" s="3">
        <v>10314</v>
      </c>
      <c r="N255" s="3">
        <v>0</v>
      </c>
      <c r="O255" s="3">
        <v>0</v>
      </c>
    </row>
    <row r="256" spans="1:15" x14ac:dyDescent="0.25">
      <c r="A256" s="2" t="s">
        <v>12</v>
      </c>
      <c r="B256" s="2" t="s">
        <v>49</v>
      </c>
      <c r="C256" s="2">
        <v>8536900200</v>
      </c>
      <c r="D256" s="2" t="s">
        <v>272</v>
      </c>
      <c r="E256" s="4" cm="1">
        <f t="array" ref="E256">_xlfn.IFS(H256&gt;50000,1,I256&gt;50000,1,J256&gt;50000,1,K256&gt;50000,1,L256&gt;50000,1,M256&gt;50000,1,N256&gt;50000,1,O256&gt;50000,1,O256&lt;50000,0)</f>
        <v>0</v>
      </c>
      <c r="F256" s="4" t="str">
        <f t="shared" si="3"/>
        <v/>
      </c>
      <c r="G256" s="4" t="e">
        <f>VLOOKUP(D256,Triagem!$A$3:$A$251,1,)</f>
        <v>#N/A</v>
      </c>
      <c r="H256" s="3">
        <v>2730</v>
      </c>
      <c r="I256" s="3">
        <v>1892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1591</v>
      </c>
    </row>
    <row r="257" spans="1:15" x14ac:dyDescent="0.25">
      <c r="A257" s="2" t="s">
        <v>12</v>
      </c>
      <c r="B257" s="2" t="s">
        <v>49</v>
      </c>
      <c r="C257" s="2">
        <v>8536909900</v>
      </c>
      <c r="D257" s="2" t="s">
        <v>273</v>
      </c>
      <c r="E257" s="4" cm="1">
        <f t="array" ref="E257">_xlfn.IFS(H257&gt;50000,1,I257&gt;50000,1,J257&gt;50000,1,K257&gt;50000,1,L257&gt;50000,1,M257&gt;50000,1,N257&gt;50000,1,O257&gt;50000,1,O257&lt;50000,0)</f>
        <v>0</v>
      </c>
      <c r="F257" s="4" t="str">
        <f t="shared" si="3"/>
        <v/>
      </c>
      <c r="G257" s="4" t="e">
        <f>VLOOKUP(D257,Triagem!$A$3:$A$251,1,)</f>
        <v>#N/A</v>
      </c>
      <c r="H257" s="3">
        <v>0</v>
      </c>
      <c r="I257" s="3">
        <v>1900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 x14ac:dyDescent="0.25">
      <c r="A258" s="2" t="s">
        <v>12</v>
      </c>
      <c r="B258" s="2" t="s">
        <v>49</v>
      </c>
      <c r="C258" s="2">
        <v>8538909900</v>
      </c>
      <c r="D258" s="2" t="s">
        <v>274</v>
      </c>
      <c r="E258" s="4" cm="1">
        <f t="array" ref="E258">_xlfn.IFS(H258&gt;50000,1,I258&gt;50000,1,J258&gt;50000,1,K258&gt;50000,1,L258&gt;50000,1,M258&gt;50000,1,N258&gt;50000,1,O258&gt;50000,1,O258&lt;50000,0)</f>
        <v>0</v>
      </c>
      <c r="F258" s="4" t="str">
        <f t="shared" si="3"/>
        <v/>
      </c>
      <c r="G258" s="4" t="e">
        <f>VLOOKUP(D258,Triagem!$A$3:$A$251,1,)</f>
        <v>#N/A</v>
      </c>
      <c r="H258" s="3">
        <v>0</v>
      </c>
      <c r="I258" s="3">
        <v>0</v>
      </c>
      <c r="J258" s="3">
        <v>21088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 x14ac:dyDescent="0.25">
      <c r="A259" s="2" t="s">
        <v>12</v>
      </c>
      <c r="B259" s="2" t="s">
        <v>49</v>
      </c>
      <c r="C259" s="2">
        <v>8541109900</v>
      </c>
      <c r="D259" s="2" t="s">
        <v>275</v>
      </c>
      <c r="E259" s="4" cm="1">
        <f t="array" ref="E259">_xlfn.IFS(H259&gt;50000,1,I259&gt;50000,1,J259&gt;50000,1,K259&gt;50000,1,L259&gt;50000,1,M259&gt;50000,1,N259&gt;50000,1,O259&gt;50000,1,O259&lt;50000,0)</f>
        <v>0</v>
      </c>
      <c r="F259" s="4" t="str">
        <f t="shared" ref="F259:F322" si="4">IF(E259=1,D259,"")</f>
        <v/>
      </c>
      <c r="G259" s="4" t="e">
        <f>VLOOKUP(D259,Triagem!$A$3:$A$251,1,)</f>
        <v>#N/A</v>
      </c>
      <c r="H259" s="3">
        <v>0</v>
      </c>
      <c r="I259" s="3">
        <v>4700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 x14ac:dyDescent="0.25">
      <c r="A260" s="2" t="s">
        <v>12</v>
      </c>
      <c r="B260" s="2" t="s">
        <v>49</v>
      </c>
      <c r="C260" s="2">
        <v>8541900100</v>
      </c>
      <c r="D260" s="2" t="s">
        <v>276</v>
      </c>
      <c r="E260" s="4" cm="1">
        <f t="array" ref="E260">_xlfn.IFS(H260&gt;50000,1,I260&gt;50000,1,J260&gt;50000,1,K260&gt;50000,1,L260&gt;50000,1,M260&gt;50000,1,N260&gt;50000,1,O260&gt;50000,1,O260&lt;50000,0)</f>
        <v>0</v>
      </c>
      <c r="F260" s="4" t="str">
        <f t="shared" si="4"/>
        <v/>
      </c>
      <c r="G260" s="4" t="e">
        <f>VLOOKUP(D260,Triagem!$A$3:$A$251,1,)</f>
        <v>#N/A</v>
      </c>
      <c r="H260" s="3">
        <v>0</v>
      </c>
      <c r="I260" s="3">
        <v>0</v>
      </c>
      <c r="J260" s="3">
        <v>0</v>
      </c>
      <c r="K260" s="3">
        <v>3711</v>
      </c>
      <c r="L260" s="3">
        <v>0</v>
      </c>
      <c r="M260" s="3">
        <v>0</v>
      </c>
      <c r="N260" s="3">
        <v>0</v>
      </c>
      <c r="O260" s="3">
        <v>0</v>
      </c>
    </row>
    <row r="261" spans="1:15" x14ac:dyDescent="0.25">
      <c r="A261" s="2" t="s">
        <v>12</v>
      </c>
      <c r="B261" s="2" t="s">
        <v>49</v>
      </c>
      <c r="C261" s="2">
        <v>8544410000</v>
      </c>
      <c r="D261" s="2" t="s">
        <v>277</v>
      </c>
      <c r="E261" s="4" cm="1">
        <f t="array" ref="E261">_xlfn.IFS(H261&gt;50000,1,I261&gt;50000,1,J261&gt;50000,1,K261&gt;50000,1,L261&gt;50000,1,M261&gt;50000,1,N261&gt;50000,1,O261&gt;50000,1,O261&lt;50000,0)</f>
        <v>0</v>
      </c>
      <c r="F261" s="4" t="str">
        <f t="shared" si="4"/>
        <v/>
      </c>
      <c r="G261" s="4" t="e">
        <f>VLOOKUP(D261,Triagem!$A$3:$A$251,1,)</f>
        <v>#N/A</v>
      </c>
      <c r="H261" s="3">
        <v>0</v>
      </c>
      <c r="I261" s="3">
        <v>6716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2" t="s">
        <v>12</v>
      </c>
      <c r="B262" s="2" t="s">
        <v>49</v>
      </c>
      <c r="C262" s="2">
        <v>8544510000</v>
      </c>
      <c r="D262" s="2" t="s">
        <v>278</v>
      </c>
      <c r="E262" s="4" cm="1">
        <f t="array" ref="E262">_xlfn.IFS(H262&gt;50000,1,I262&gt;50000,1,J262&gt;50000,1,K262&gt;50000,1,L262&gt;50000,1,M262&gt;50000,1,N262&gt;50000,1,O262&gt;50000,1,O262&lt;50000,0)</f>
        <v>0</v>
      </c>
      <c r="F262" s="4" t="str">
        <f t="shared" si="4"/>
        <v/>
      </c>
      <c r="G262" s="4" t="e">
        <f>VLOOKUP(D262,Triagem!$A$3:$A$251,1,)</f>
        <v>#N/A</v>
      </c>
      <c r="H262" s="3">
        <v>671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 x14ac:dyDescent="0.25">
      <c r="A263" s="2" t="s">
        <v>12</v>
      </c>
      <c r="B263" s="2" t="s">
        <v>49</v>
      </c>
      <c r="C263" s="2">
        <v>8547200000</v>
      </c>
      <c r="D263" s="2" t="s">
        <v>279</v>
      </c>
      <c r="E263" s="4" cm="1">
        <f t="array" ref="E263">_xlfn.IFS(H263&gt;50000,1,I263&gt;50000,1,J263&gt;50000,1,K263&gt;50000,1,L263&gt;50000,1,M263&gt;50000,1,N263&gt;50000,1,O263&gt;50000,1,O263&lt;50000,0)</f>
        <v>0</v>
      </c>
      <c r="F263" s="4" t="str">
        <f t="shared" si="4"/>
        <v/>
      </c>
      <c r="G263" s="4" t="e">
        <f>VLOOKUP(D263,Triagem!$A$3:$A$251,1,)</f>
        <v>#N/A</v>
      </c>
      <c r="H263" s="3">
        <v>57</v>
      </c>
      <c r="I263" s="3">
        <v>158</v>
      </c>
      <c r="J263" s="3">
        <v>5034</v>
      </c>
      <c r="K263" s="3">
        <v>5133</v>
      </c>
      <c r="L263" s="3">
        <v>3304</v>
      </c>
      <c r="M263" s="3">
        <v>6411</v>
      </c>
      <c r="N263" s="3">
        <v>0</v>
      </c>
      <c r="O263" s="3">
        <v>0</v>
      </c>
    </row>
    <row r="264" spans="1:15" x14ac:dyDescent="0.25">
      <c r="A264" s="2" t="s">
        <v>12</v>
      </c>
      <c r="B264" s="2" t="s">
        <v>49</v>
      </c>
      <c r="C264" s="2">
        <v>8711200100</v>
      </c>
      <c r="D264" s="2" t="s">
        <v>280</v>
      </c>
      <c r="E264" s="4" cm="1">
        <f t="array" ref="E264">_xlfn.IFS(H264&gt;50000,1,I264&gt;50000,1,J264&gt;50000,1,K264&gt;50000,1,L264&gt;50000,1,M264&gt;50000,1,N264&gt;50000,1,O264&gt;50000,1,O264&lt;50000,0)</f>
        <v>1</v>
      </c>
      <c r="F264" s="4" t="str">
        <f t="shared" si="4"/>
        <v>MOTOCICLETAS C/MOTOR PISTAO ALTERN.50CM3&lt;CIL&lt;=125CM3</v>
      </c>
      <c r="G264" s="4" t="e">
        <f>VLOOKUP(D264,Triagem!$A$3:$A$251,1,)</f>
        <v>#N/A</v>
      </c>
      <c r="H264" s="3">
        <v>2245600</v>
      </c>
      <c r="I264" s="3">
        <v>3373800</v>
      </c>
      <c r="J264" s="3">
        <v>2052217</v>
      </c>
      <c r="K264" s="3">
        <v>748396</v>
      </c>
      <c r="L264" s="3">
        <v>1371124</v>
      </c>
      <c r="M264" s="3">
        <v>2524497</v>
      </c>
      <c r="N264" s="3">
        <v>4688101</v>
      </c>
      <c r="O264" s="3">
        <v>1318416</v>
      </c>
    </row>
    <row r="265" spans="1:15" x14ac:dyDescent="0.25">
      <c r="A265" s="2" t="s">
        <v>12</v>
      </c>
      <c r="B265" s="2" t="s">
        <v>49</v>
      </c>
      <c r="C265" s="2">
        <v>8711209900</v>
      </c>
      <c r="D265" s="2" t="s">
        <v>281</v>
      </c>
      <c r="E265" s="4" cm="1">
        <f t="array" ref="E265">_xlfn.IFS(H265&gt;50000,1,I265&gt;50000,1,J265&gt;50000,1,K265&gt;50000,1,L265&gt;50000,1,M265&gt;50000,1,N265&gt;50000,1,O265&gt;50000,1,O265&lt;50000,0)</f>
        <v>0</v>
      </c>
      <c r="F265" s="4" t="str">
        <f t="shared" si="4"/>
        <v/>
      </c>
      <c r="G265" s="4" t="e">
        <f>VLOOKUP(D265,Triagem!$A$3:$A$251,1,)</f>
        <v>#N/A</v>
      </c>
      <c r="H265" s="3">
        <v>0</v>
      </c>
      <c r="I265" s="3">
        <v>0</v>
      </c>
      <c r="J265" s="3">
        <v>3900</v>
      </c>
      <c r="K265" s="3">
        <v>9600</v>
      </c>
      <c r="L265" s="3">
        <v>0</v>
      </c>
      <c r="M265" s="3">
        <v>3700</v>
      </c>
      <c r="N265" s="3">
        <v>11109</v>
      </c>
      <c r="O265" s="3">
        <v>2130</v>
      </c>
    </row>
    <row r="266" spans="1:15" x14ac:dyDescent="0.25">
      <c r="A266" s="2" t="s">
        <v>12</v>
      </c>
      <c r="B266" s="2" t="s">
        <v>49</v>
      </c>
      <c r="C266" s="2">
        <v>8711300000</v>
      </c>
      <c r="D266" s="2" t="s">
        <v>282</v>
      </c>
      <c r="E266" s="4" cm="1">
        <f t="array" ref="E266">_xlfn.IFS(H266&gt;50000,1,I266&gt;50000,1,J266&gt;50000,1,K266&gt;50000,1,L266&gt;50000,1,M266&gt;50000,1,N266&gt;50000,1,O266&gt;50000,1,O266&lt;50000,0)</f>
        <v>1</v>
      </c>
      <c r="F266" s="4" t="str">
        <f t="shared" si="4"/>
        <v>MOTOCICLETAS C/MOTOR PISTAO ALTERN.250CM3&lt;CIL&lt;=500CM3</v>
      </c>
      <c r="G266" s="4" t="e">
        <f>VLOOKUP(D266,Triagem!$A$3:$A$251,1,)</f>
        <v>#N/A</v>
      </c>
      <c r="H266" s="3">
        <v>0</v>
      </c>
      <c r="I266" s="3">
        <v>0</v>
      </c>
      <c r="J266" s="3">
        <v>0</v>
      </c>
      <c r="K266" s="3">
        <v>488461</v>
      </c>
      <c r="L266" s="3">
        <v>2253138</v>
      </c>
      <c r="M266" s="3">
        <v>1929617</v>
      </c>
      <c r="N266" s="3">
        <v>4897025</v>
      </c>
      <c r="O266" s="3">
        <v>8216799</v>
      </c>
    </row>
    <row r="267" spans="1:15" x14ac:dyDescent="0.25">
      <c r="A267" s="2" t="s">
        <v>12</v>
      </c>
      <c r="B267" s="2" t="s">
        <v>49</v>
      </c>
      <c r="C267" s="2">
        <v>8712000100</v>
      </c>
      <c r="D267" s="2" t="s">
        <v>283</v>
      </c>
      <c r="E267" s="4" cm="1">
        <f t="array" ref="E267">_xlfn.IFS(H267&gt;50000,1,I267&gt;50000,1,J267&gt;50000,1,K267&gt;50000,1,L267&gt;50000,1,M267&gt;50000,1,N267&gt;50000,1,O267&gt;50000,1,O267&lt;50000,0)</f>
        <v>1</v>
      </c>
      <c r="F267" s="4" t="str">
        <f t="shared" si="4"/>
        <v>BICICLETAS SEM CAMBIO (MARCHA)</v>
      </c>
      <c r="G267" s="4" t="e">
        <f>VLOOKUP(D267,Triagem!$A$3:$A$251,1,)</f>
        <v>#N/A</v>
      </c>
      <c r="H267" s="3">
        <v>0</v>
      </c>
      <c r="I267" s="3">
        <v>0</v>
      </c>
      <c r="J267" s="3">
        <v>72000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 x14ac:dyDescent="0.25">
      <c r="A268" s="2" t="s">
        <v>12</v>
      </c>
      <c r="B268" s="2" t="s">
        <v>49</v>
      </c>
      <c r="C268" s="2">
        <v>8714199900</v>
      </c>
      <c r="D268" s="2" t="s">
        <v>284</v>
      </c>
      <c r="E268" s="4" cm="1">
        <f t="array" ref="E268">_xlfn.IFS(H268&gt;50000,1,I268&gt;50000,1,J268&gt;50000,1,K268&gt;50000,1,L268&gt;50000,1,M268&gt;50000,1,N268&gt;50000,1,O268&gt;50000,1,O268&lt;50000,0)</f>
        <v>0</v>
      </c>
      <c r="F268" s="4" t="str">
        <f t="shared" si="4"/>
        <v/>
      </c>
      <c r="G268" s="4" t="e">
        <f>VLOOKUP(D268,Triagem!$A$3:$A$251,1,)</f>
        <v>#N/A</v>
      </c>
      <c r="H268" s="3">
        <v>8800</v>
      </c>
      <c r="I268" s="3">
        <v>0</v>
      </c>
      <c r="J268" s="3">
        <v>0</v>
      </c>
      <c r="K268" s="3">
        <v>0</v>
      </c>
      <c r="L268" s="3">
        <v>0</v>
      </c>
      <c r="M268" s="3">
        <v>594</v>
      </c>
      <c r="N268" s="3">
        <v>14407</v>
      </c>
      <c r="O268" s="3">
        <v>37493</v>
      </c>
    </row>
    <row r="269" spans="1:15" x14ac:dyDescent="0.25">
      <c r="A269" s="2" t="s">
        <v>12</v>
      </c>
      <c r="B269" s="2" t="s">
        <v>49</v>
      </c>
      <c r="C269" s="2">
        <v>8904000000</v>
      </c>
      <c r="D269" s="2" t="s">
        <v>285</v>
      </c>
      <c r="E269" s="4" cm="1">
        <f t="array" ref="E269">_xlfn.IFS(H269&gt;50000,1,I269&gt;50000,1,J269&gt;50000,1,K269&gt;50000,1,L269&gt;50000,1,M269&gt;50000,1,N269&gt;50000,1,O269&gt;50000,1,O269&lt;50000,0)</f>
        <v>1</v>
      </c>
      <c r="F269" s="4" t="str">
        <f t="shared" si="4"/>
        <v>REBOCADORES/BARCOS,P/EMPURRAR OUTS.EMBARCACOES</v>
      </c>
      <c r="G269" s="4" t="e">
        <f>VLOOKUP(D269,Triagem!$A$3:$A$251,1,)</f>
        <v>#N/A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2000000</v>
      </c>
      <c r="O269" s="3">
        <v>0</v>
      </c>
    </row>
    <row r="270" spans="1:15" x14ac:dyDescent="0.25">
      <c r="A270" s="2" t="s">
        <v>12</v>
      </c>
      <c r="B270" s="2" t="s">
        <v>49</v>
      </c>
      <c r="C270" s="2">
        <v>9001400100</v>
      </c>
      <c r="D270" s="2" t="s">
        <v>286</v>
      </c>
      <c r="E270" s="4" cm="1">
        <f t="array" ref="E270">_xlfn.IFS(H270&gt;50000,1,I270&gt;50000,1,J270&gt;50000,1,K270&gt;50000,1,L270&gt;50000,1,M270&gt;50000,1,N270&gt;50000,1,O270&gt;50000,1,O270&lt;50000,0)</f>
        <v>1</v>
      </c>
      <c r="F270" s="4" t="str">
        <f t="shared" si="4"/>
        <v>LENTE DE VIDRO,P/OCULOS BIFOCAL/TRIFOCAL,N/ACABADA</v>
      </c>
      <c r="G270" s="4" t="e">
        <f>VLOOKUP(D270,Triagem!$A$3:$A$251,1,)</f>
        <v>#N/A</v>
      </c>
      <c r="H270" s="3">
        <v>612864</v>
      </c>
      <c r="I270" s="3">
        <v>1321460</v>
      </c>
      <c r="J270" s="3">
        <v>986601</v>
      </c>
      <c r="K270" s="3">
        <v>747880</v>
      </c>
      <c r="L270" s="3">
        <v>662141</v>
      </c>
      <c r="M270" s="3">
        <v>162945</v>
      </c>
      <c r="N270" s="3">
        <v>88653</v>
      </c>
      <c r="O270" s="3">
        <v>828938</v>
      </c>
    </row>
    <row r="271" spans="1:15" x14ac:dyDescent="0.25">
      <c r="A271" s="2" t="s">
        <v>12</v>
      </c>
      <c r="B271" s="2" t="s">
        <v>49</v>
      </c>
      <c r="C271" s="2">
        <v>9001400200</v>
      </c>
      <c r="D271" s="2" t="s">
        <v>287</v>
      </c>
      <c r="E271" s="4" cm="1">
        <f t="array" ref="E271">_xlfn.IFS(H271&gt;50000,1,I271&gt;50000,1,J271&gt;50000,1,K271&gt;50000,1,L271&gt;50000,1,M271&gt;50000,1,N271&gt;50000,1,O271&gt;50000,1,O271&lt;50000,0)</f>
        <v>1</v>
      </c>
      <c r="F271" s="4" t="str">
        <f t="shared" si="4"/>
        <v>LENTE DE VIDRO,P/OCULOS BIFOCAL/TRIFOCAL,ACABADA</v>
      </c>
      <c r="G271" s="4" t="e">
        <f>VLOOKUP(D271,Triagem!$A$3:$A$251,1,)</f>
        <v>#N/A</v>
      </c>
      <c r="H271" s="3">
        <v>0</v>
      </c>
      <c r="I271" s="3">
        <v>64749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 x14ac:dyDescent="0.25">
      <c r="A272" s="2" t="s">
        <v>12</v>
      </c>
      <c r="B272" s="2" t="s">
        <v>49</v>
      </c>
      <c r="C272" s="2">
        <v>9001409900</v>
      </c>
      <c r="D272" s="2" t="s">
        <v>288</v>
      </c>
      <c r="E272" s="4" cm="1">
        <f t="array" ref="E272">_xlfn.IFS(H272&gt;50000,1,I272&gt;50000,1,J272&gt;50000,1,K272&gt;50000,1,L272&gt;50000,1,M272&gt;50000,1,N272&gt;50000,1,O272&gt;50000,1,O272&lt;50000,0)</f>
        <v>1</v>
      </c>
      <c r="F272" s="4" t="str">
        <f t="shared" si="4"/>
        <v>LENTE DE VIDRO,P/OUTS.OCULOS</v>
      </c>
      <c r="G272" s="4" t="e">
        <f>VLOOKUP(D272,Triagem!$A$3:$A$251,1,)</f>
        <v>#N/A</v>
      </c>
      <c r="H272" s="3">
        <v>0</v>
      </c>
      <c r="I272" s="3">
        <v>0</v>
      </c>
      <c r="J272" s="3">
        <v>0</v>
      </c>
      <c r="K272" s="3">
        <v>154</v>
      </c>
      <c r="L272" s="3">
        <v>6090</v>
      </c>
      <c r="M272" s="3">
        <v>52031</v>
      </c>
      <c r="N272" s="3">
        <v>165114</v>
      </c>
      <c r="O272" s="3">
        <v>253394</v>
      </c>
    </row>
    <row r="273" spans="1:15" x14ac:dyDescent="0.25">
      <c r="A273" s="2" t="s">
        <v>12</v>
      </c>
      <c r="B273" s="2" t="s">
        <v>49</v>
      </c>
      <c r="C273" s="2">
        <v>9001509900</v>
      </c>
      <c r="D273" s="2" t="s">
        <v>289</v>
      </c>
      <c r="E273" s="4" cm="1">
        <f t="array" ref="E273">_xlfn.IFS(H273&gt;50000,1,I273&gt;50000,1,J273&gt;50000,1,K273&gt;50000,1,L273&gt;50000,1,M273&gt;50000,1,N273&gt;50000,1,O273&gt;50000,1,O273&lt;50000,0)</f>
        <v>1</v>
      </c>
      <c r="F273" s="4" t="str">
        <f t="shared" si="4"/>
        <v>LENTE DE OUT.MATERIA,P/OUTS.OCULOS</v>
      </c>
      <c r="G273" s="4" t="e">
        <f>VLOOKUP(D273,Triagem!$A$3:$A$251,1,)</f>
        <v>#N/A</v>
      </c>
      <c r="H273" s="3">
        <v>403982</v>
      </c>
      <c r="I273" s="3">
        <v>371117</v>
      </c>
      <c r="J273" s="3">
        <v>699372</v>
      </c>
      <c r="K273" s="3">
        <v>0</v>
      </c>
      <c r="L273" s="3">
        <v>0</v>
      </c>
      <c r="M273" s="3">
        <v>0</v>
      </c>
      <c r="N273" s="3">
        <v>0</v>
      </c>
      <c r="O273" s="3">
        <v>1044</v>
      </c>
    </row>
    <row r="274" spans="1:15" x14ac:dyDescent="0.25">
      <c r="A274" s="2" t="s">
        <v>12</v>
      </c>
      <c r="B274" s="2" t="s">
        <v>49</v>
      </c>
      <c r="C274" s="2">
        <v>9006200000</v>
      </c>
      <c r="D274" s="2" t="s">
        <v>290</v>
      </c>
      <c r="E274" s="4" cm="1">
        <f t="array" ref="E274">_xlfn.IFS(H274&gt;50000,1,I274&gt;50000,1,J274&gt;50000,1,K274&gt;50000,1,L274&gt;50000,1,M274&gt;50000,1,N274&gt;50000,1,O274&gt;50000,1,O274&lt;50000,0)</f>
        <v>0</v>
      </c>
      <c r="F274" s="4" t="str">
        <f t="shared" si="4"/>
        <v/>
      </c>
      <c r="G274" s="4" t="e">
        <f>VLOOKUP(D274,Triagem!$A$3:$A$251,1,)</f>
        <v>#N/A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500</v>
      </c>
    </row>
    <row r="275" spans="1:15" x14ac:dyDescent="0.25">
      <c r="A275" s="2" t="s">
        <v>12</v>
      </c>
      <c r="B275" s="2" t="s">
        <v>49</v>
      </c>
      <c r="C275" s="2">
        <v>9009120000</v>
      </c>
      <c r="D275" s="2" t="s">
        <v>291</v>
      </c>
      <c r="E275" s="4" cm="1">
        <f t="array" ref="E275">_xlfn.IFS(H275&gt;50000,1,I275&gt;50000,1,J275&gt;50000,1,K275&gt;50000,1,L275&gt;50000,1,M275&gt;50000,1,N275&gt;50000,1,O275&gt;50000,1,O275&lt;50000,0)</f>
        <v>0</v>
      </c>
      <c r="F275" s="4" t="str">
        <f t="shared" si="4"/>
        <v/>
      </c>
      <c r="G275" s="4" t="e">
        <f>VLOOKUP(D275,Triagem!$A$3:$A$251,1,)</f>
        <v>#N/A</v>
      </c>
      <c r="H275" s="3">
        <v>5083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 x14ac:dyDescent="0.25">
      <c r="A276" s="2" t="s">
        <v>12</v>
      </c>
      <c r="B276" s="2" t="s">
        <v>49</v>
      </c>
      <c r="C276" s="2">
        <v>9009900000</v>
      </c>
      <c r="D276" s="2" t="s">
        <v>292</v>
      </c>
      <c r="E276" s="4" cm="1">
        <f t="array" ref="E276">_xlfn.IFS(H276&gt;50000,1,I276&gt;50000,1,J276&gt;50000,1,K276&gt;50000,1,L276&gt;50000,1,M276&gt;50000,1,N276&gt;50000,1,O276&gt;50000,1,O276&lt;50000,0)</f>
        <v>1</v>
      </c>
      <c r="F276" s="4" t="str">
        <f t="shared" si="4"/>
        <v>PARTES/ACESS.DE APARS.DE FOTOCOPIA/TERMOCOPIA</v>
      </c>
      <c r="G276" s="4" t="e">
        <f>VLOOKUP(D276,Triagem!$A$3:$A$251,1,)</f>
        <v>#N/A</v>
      </c>
      <c r="H276" s="3">
        <v>49583</v>
      </c>
      <c r="I276" s="3">
        <v>197502</v>
      </c>
      <c r="J276" s="3">
        <v>0</v>
      </c>
      <c r="K276" s="3">
        <v>80726</v>
      </c>
      <c r="L276" s="3">
        <v>0</v>
      </c>
      <c r="M276" s="3">
        <v>0</v>
      </c>
      <c r="N276" s="3">
        <v>0</v>
      </c>
      <c r="O276" s="3">
        <v>0</v>
      </c>
    </row>
    <row r="277" spans="1:15" x14ac:dyDescent="0.25">
      <c r="A277" s="2" t="s">
        <v>12</v>
      </c>
      <c r="B277" s="2" t="s">
        <v>49</v>
      </c>
      <c r="C277" s="2">
        <v>9018499999</v>
      </c>
      <c r="D277" s="2" t="s">
        <v>293</v>
      </c>
      <c r="E277" s="4" cm="1">
        <f t="array" ref="E277">_xlfn.IFS(H277&gt;50000,1,I277&gt;50000,1,J277&gt;50000,1,K277&gt;50000,1,L277&gt;50000,1,M277&gt;50000,1,N277&gt;50000,1,O277&gt;50000,1,O277&lt;50000,0)</f>
        <v>0</v>
      </c>
      <c r="F277" s="4" t="str">
        <f t="shared" si="4"/>
        <v/>
      </c>
      <c r="G277" s="4" t="e">
        <f>VLOOKUP(D277,Triagem!$A$3:$A$251,1,)</f>
        <v>#N/A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5750</v>
      </c>
      <c r="N277" s="3">
        <v>16250</v>
      </c>
      <c r="O277" s="3">
        <v>6220</v>
      </c>
    </row>
    <row r="278" spans="1:15" x14ac:dyDescent="0.25">
      <c r="A278" s="2" t="s">
        <v>12</v>
      </c>
      <c r="B278" s="2" t="s">
        <v>49</v>
      </c>
      <c r="C278" s="2">
        <v>9027800300</v>
      </c>
      <c r="D278" s="2" t="s">
        <v>294</v>
      </c>
      <c r="E278" s="4" cm="1">
        <f t="array" ref="E278">_xlfn.IFS(H278&gt;50000,1,I278&gt;50000,1,J278&gt;50000,1,K278&gt;50000,1,L278&gt;50000,1,M278&gt;50000,1,N278&gt;50000,1,O278&gt;50000,1,O278&lt;50000,0)</f>
        <v>0</v>
      </c>
      <c r="F278" s="4" t="str">
        <f t="shared" si="4"/>
        <v/>
      </c>
      <c r="G278" s="4" t="e">
        <f>VLOOKUP(D278,Triagem!$A$3:$A$251,1,)</f>
        <v>#N/A</v>
      </c>
      <c r="H278" s="3">
        <v>0</v>
      </c>
      <c r="I278" s="3">
        <v>430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s="2" t="s">
        <v>12</v>
      </c>
      <c r="B279" s="2" t="s">
        <v>49</v>
      </c>
      <c r="C279" s="2">
        <v>9030399900</v>
      </c>
      <c r="D279" s="2" t="s">
        <v>295</v>
      </c>
      <c r="E279" s="4" cm="1">
        <f t="array" ref="E279">_xlfn.IFS(H279&gt;50000,1,I279&gt;50000,1,J279&gt;50000,1,K279&gt;50000,1,L279&gt;50000,1,M279&gt;50000,1,N279&gt;50000,1,O279&gt;50000,1,O279&lt;50000,0)</f>
        <v>0</v>
      </c>
      <c r="F279" s="4" t="str">
        <f t="shared" si="4"/>
        <v/>
      </c>
      <c r="G279" s="4" t="e">
        <f>VLOOKUP(D279,Triagem!$A$3:$A$251,1,)</f>
        <v>#N/A</v>
      </c>
      <c r="H279" s="3">
        <v>0</v>
      </c>
      <c r="I279" s="3">
        <v>4558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 x14ac:dyDescent="0.25">
      <c r="A280" s="2" t="s">
        <v>12</v>
      </c>
      <c r="B280" s="2" t="s">
        <v>49</v>
      </c>
      <c r="C280" s="2">
        <v>9031209900</v>
      </c>
      <c r="D280" s="2" t="s">
        <v>296</v>
      </c>
      <c r="E280" s="4" cm="1">
        <f t="array" ref="E280">_xlfn.IFS(H280&gt;50000,1,I280&gt;50000,1,J280&gt;50000,1,K280&gt;50000,1,L280&gt;50000,1,M280&gt;50000,1,N280&gt;50000,1,O280&gt;50000,1,O280&lt;50000,0)</f>
        <v>1</v>
      </c>
      <c r="F280" s="4" t="str">
        <f t="shared" si="4"/>
        <v>BANCO DE ENSAIO,EXCETO PARA MOTORES</v>
      </c>
      <c r="G280" s="4" t="e">
        <f>VLOOKUP(D280,Triagem!$A$3:$A$251,1,)</f>
        <v>#N/A</v>
      </c>
      <c r="H280" s="3">
        <v>0</v>
      </c>
      <c r="I280" s="3">
        <v>50974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 x14ac:dyDescent="0.25">
      <c r="A281" s="2" t="s">
        <v>12</v>
      </c>
      <c r="B281" s="2" t="s">
        <v>49</v>
      </c>
      <c r="C281" s="2">
        <v>9032100100</v>
      </c>
      <c r="D281" s="2" t="s">
        <v>297</v>
      </c>
      <c r="E281" s="4" cm="1">
        <f t="array" ref="E281">_xlfn.IFS(H281&gt;50000,1,I281&gt;50000,1,J281&gt;50000,1,K281&gt;50000,1,L281&gt;50000,1,M281&gt;50000,1,N281&gt;50000,1,O281&gt;50000,1,O281&lt;50000,0)</f>
        <v>0</v>
      </c>
      <c r="F281" s="4" t="str">
        <f t="shared" si="4"/>
        <v/>
      </c>
      <c r="G281" s="4" t="e">
        <f>VLOOKUP(D281,Triagem!$A$3:$A$251,1,)</f>
        <v>#N/A</v>
      </c>
      <c r="H281" s="3">
        <v>0</v>
      </c>
      <c r="I281" s="3">
        <v>43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 x14ac:dyDescent="0.25">
      <c r="A282" s="2" t="s">
        <v>12</v>
      </c>
      <c r="B282" s="2" t="s">
        <v>49</v>
      </c>
      <c r="C282" s="2">
        <v>9033000000</v>
      </c>
      <c r="D282" s="2" t="s">
        <v>298</v>
      </c>
      <c r="E282" s="4" cm="1">
        <f t="array" ref="E282">_xlfn.IFS(H282&gt;50000,1,I282&gt;50000,1,J282&gt;50000,1,K282&gt;50000,1,L282&gt;50000,1,M282&gt;50000,1,N282&gt;50000,1,O282&gt;50000,1,O282&lt;50000,0)</f>
        <v>0</v>
      </c>
      <c r="F282" s="4" t="str">
        <f t="shared" si="4"/>
        <v/>
      </c>
      <c r="G282" s="4" t="e">
        <f>VLOOKUP(D282,Triagem!$A$3:$A$251,1,)</f>
        <v>#N/A</v>
      </c>
      <c r="H282" s="3">
        <v>0</v>
      </c>
      <c r="I282" s="3">
        <v>0</v>
      </c>
      <c r="J282" s="3">
        <v>0</v>
      </c>
      <c r="K282" s="3">
        <v>0</v>
      </c>
      <c r="L282" s="3">
        <v>590</v>
      </c>
      <c r="M282" s="3">
        <v>0</v>
      </c>
      <c r="N282" s="3">
        <v>0</v>
      </c>
      <c r="O282" s="3">
        <v>0</v>
      </c>
    </row>
    <row r="283" spans="1:15" x14ac:dyDescent="0.25">
      <c r="A283" s="2" t="s">
        <v>12</v>
      </c>
      <c r="B283" s="2" t="s">
        <v>49</v>
      </c>
      <c r="C283" s="2">
        <v>9101110299</v>
      </c>
      <c r="D283" s="2" t="s">
        <v>299</v>
      </c>
      <c r="E283" s="4" cm="1">
        <f t="array" ref="E283">_xlfn.IFS(H283&gt;50000,1,I283&gt;50000,1,J283&gt;50000,1,K283&gt;50000,1,L283&gt;50000,1,M283&gt;50000,1,N283&gt;50000,1,O283&gt;50000,1,O283&lt;50000,0)</f>
        <v>0</v>
      </c>
      <c r="F283" s="4" t="str">
        <f t="shared" si="4"/>
        <v/>
      </c>
      <c r="G283" s="4" t="e">
        <f>VLOOKUP(D283,Triagem!$A$3:$A$251,1,)</f>
        <v>#N/A</v>
      </c>
      <c r="H283" s="3">
        <v>7139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 x14ac:dyDescent="0.25">
      <c r="A284" s="2" t="s">
        <v>12</v>
      </c>
      <c r="B284" s="2" t="s">
        <v>49</v>
      </c>
      <c r="C284" s="2">
        <v>9101120199</v>
      </c>
      <c r="D284" s="2" t="s">
        <v>300</v>
      </c>
      <c r="E284" s="4" cm="1">
        <f t="array" ref="E284">_xlfn.IFS(H284&gt;50000,1,I284&gt;50000,1,J284&gt;50000,1,K284&gt;50000,1,L284&gt;50000,1,M284&gt;50000,1,N284&gt;50000,1,O284&gt;50000,1,O284&lt;50000,0)</f>
        <v>0</v>
      </c>
      <c r="F284" s="4" t="str">
        <f t="shared" si="4"/>
        <v/>
      </c>
      <c r="G284" s="4" t="e">
        <f>VLOOKUP(D284,Triagem!$A$3:$A$251,1,)</f>
        <v>#N/A</v>
      </c>
      <c r="H284" s="3">
        <v>5619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 x14ac:dyDescent="0.25">
      <c r="A285" s="2" t="s">
        <v>12</v>
      </c>
      <c r="B285" s="2" t="s">
        <v>49</v>
      </c>
      <c r="C285" s="2">
        <v>9102110100</v>
      </c>
      <c r="D285" s="2" t="s">
        <v>301</v>
      </c>
      <c r="E285" s="4" cm="1">
        <f t="array" ref="E285">_xlfn.IFS(H285&gt;50000,1,I285&gt;50000,1,J285&gt;50000,1,K285&gt;50000,1,L285&gt;50000,1,M285&gt;50000,1,N285&gt;50000,1,O285&gt;50000,1,O285&lt;50000,0)</f>
        <v>1</v>
      </c>
      <c r="F285" s="4" t="str">
        <f t="shared" si="4"/>
        <v>RELOGIO PULSO,PILHA/ACUMUL.MOSTR.MEC.CX.METAL COMUM</v>
      </c>
      <c r="G285" s="4" t="e">
        <f>VLOOKUP(D285,Triagem!$A$3:$A$251,1,)</f>
        <v>#N/A</v>
      </c>
      <c r="H285" s="3">
        <v>28875</v>
      </c>
      <c r="I285" s="3">
        <v>0</v>
      </c>
      <c r="J285" s="3">
        <v>3263</v>
      </c>
      <c r="K285" s="3">
        <v>0</v>
      </c>
      <c r="L285" s="3">
        <v>93162</v>
      </c>
      <c r="M285" s="3">
        <v>0</v>
      </c>
      <c r="N285" s="3">
        <v>0</v>
      </c>
      <c r="O285" s="3">
        <v>7558</v>
      </c>
    </row>
    <row r="286" spans="1:15" x14ac:dyDescent="0.25">
      <c r="A286" s="2" t="s">
        <v>12</v>
      </c>
      <c r="B286" s="2" t="s">
        <v>49</v>
      </c>
      <c r="C286" s="2">
        <v>9102110200</v>
      </c>
      <c r="D286" s="2" t="s">
        <v>302</v>
      </c>
      <c r="E286" s="4" cm="1">
        <f t="array" ref="E286">_xlfn.IFS(H286&gt;50000,1,I286&gt;50000,1,J286&gt;50000,1,K286&gt;50000,1,L286&gt;50000,1,M286&gt;50000,1,N286&gt;50000,1,O286&gt;50000,1,O286&lt;50000,0)</f>
        <v>0</v>
      </c>
      <c r="F286" s="4" t="str">
        <f t="shared" si="4"/>
        <v/>
      </c>
      <c r="G286" s="4" t="e">
        <f>VLOOKUP(D286,Triagem!$A$3:$A$251,1,)</f>
        <v>#N/A</v>
      </c>
      <c r="H286" s="3">
        <v>0</v>
      </c>
      <c r="I286" s="3">
        <v>4373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 x14ac:dyDescent="0.25">
      <c r="A287" s="2" t="s">
        <v>12</v>
      </c>
      <c r="B287" s="2" t="s">
        <v>49</v>
      </c>
      <c r="C287" s="2">
        <v>9102120100</v>
      </c>
      <c r="D287" s="2" t="s">
        <v>303</v>
      </c>
      <c r="E287" s="4" cm="1">
        <f t="array" ref="E287">_xlfn.IFS(H287&gt;50000,1,I287&gt;50000,1,J287&gt;50000,1,K287&gt;50000,1,L287&gt;50000,1,M287&gt;50000,1,N287&gt;50000,1,O287&gt;50000,1,O287&lt;50000,0)</f>
        <v>0</v>
      </c>
      <c r="F287" s="4" t="str">
        <f t="shared" si="4"/>
        <v/>
      </c>
      <c r="G287" s="4" t="e">
        <f>VLOOKUP(D287,Triagem!$A$3:$A$251,1,)</f>
        <v>#N/A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3334</v>
      </c>
      <c r="N287" s="3">
        <v>0</v>
      </c>
      <c r="O287" s="3">
        <v>0</v>
      </c>
    </row>
    <row r="288" spans="1:15" x14ac:dyDescent="0.25">
      <c r="A288" s="2" t="s">
        <v>12</v>
      </c>
      <c r="B288" s="2" t="s">
        <v>49</v>
      </c>
      <c r="C288" s="2">
        <v>9102990100</v>
      </c>
      <c r="D288" s="2" t="s">
        <v>304</v>
      </c>
      <c r="E288" s="4" cm="1">
        <f t="array" ref="E288">_xlfn.IFS(H288&gt;50000,1,I288&gt;50000,1,J288&gt;50000,1,K288&gt;50000,1,L288&gt;50000,1,M288&gt;50000,1,N288&gt;50000,1,O288&gt;50000,1,O288&lt;50000,0)</f>
        <v>0</v>
      </c>
      <c r="F288" s="4" t="str">
        <f t="shared" si="4"/>
        <v/>
      </c>
      <c r="G288" s="4" t="e">
        <f>VLOOKUP(D288,Triagem!$A$3:$A$251,1,)</f>
        <v>#N/A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1420</v>
      </c>
      <c r="N288" s="3">
        <v>0</v>
      </c>
      <c r="O288" s="3">
        <v>0</v>
      </c>
    </row>
    <row r="289" spans="1:15" x14ac:dyDescent="0.25">
      <c r="A289" s="2" t="s">
        <v>12</v>
      </c>
      <c r="B289" s="2" t="s">
        <v>49</v>
      </c>
      <c r="C289" s="2">
        <v>9105110000</v>
      </c>
      <c r="D289" s="2" t="s">
        <v>305</v>
      </c>
      <c r="E289" s="4" cm="1">
        <f t="array" ref="E289">_xlfn.IFS(H289&gt;50000,1,I289&gt;50000,1,J289&gt;50000,1,K289&gt;50000,1,L289&gt;50000,1,M289&gt;50000,1,N289&gt;50000,1,O289&gt;50000,1,O289&lt;50000,0)</f>
        <v>0</v>
      </c>
      <c r="F289" s="4" t="str">
        <f t="shared" si="4"/>
        <v/>
      </c>
      <c r="G289" s="4" t="e">
        <f>VLOOKUP(D289,Triagem!$A$3:$A$251,1,)</f>
        <v>#N/A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2524</v>
      </c>
      <c r="N289" s="3">
        <v>695</v>
      </c>
      <c r="O289" s="3">
        <v>7499</v>
      </c>
    </row>
    <row r="290" spans="1:15" x14ac:dyDescent="0.25">
      <c r="A290" s="2" t="s">
        <v>12</v>
      </c>
      <c r="B290" s="2" t="s">
        <v>49</v>
      </c>
      <c r="C290" s="2">
        <v>9105210000</v>
      </c>
      <c r="D290" s="2" t="s">
        <v>306</v>
      </c>
      <c r="E290" s="4" cm="1">
        <f t="array" ref="E290">_xlfn.IFS(H290&gt;50000,1,I290&gt;50000,1,J290&gt;50000,1,K290&gt;50000,1,L290&gt;50000,1,M290&gt;50000,1,N290&gt;50000,1,O290&gt;50000,1,O290&lt;50000,0)</f>
        <v>0</v>
      </c>
      <c r="F290" s="4" t="str">
        <f t="shared" si="4"/>
        <v/>
      </c>
      <c r="G290" s="4" t="e">
        <f>VLOOKUP(D290,Triagem!$A$3:$A$251,1,)</f>
        <v>#N/A</v>
      </c>
      <c r="H290" s="3">
        <v>0</v>
      </c>
      <c r="I290" s="3">
        <v>24840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 x14ac:dyDescent="0.25">
      <c r="A291" s="2" t="s">
        <v>12</v>
      </c>
      <c r="B291" s="2" t="s">
        <v>49</v>
      </c>
      <c r="C291" s="2">
        <v>9110110100</v>
      </c>
      <c r="D291" s="2" t="s">
        <v>307</v>
      </c>
      <c r="E291" s="4" cm="1">
        <f t="array" ref="E291">_xlfn.IFS(H291&gt;50000,1,I291&gt;50000,1,J291&gt;50000,1,K291&gt;50000,1,L291&gt;50000,1,M291&gt;50000,1,N291&gt;50000,1,O291&gt;50000,1,O291&lt;50000,0)</f>
        <v>0</v>
      </c>
      <c r="F291" s="4" t="str">
        <f t="shared" si="4"/>
        <v/>
      </c>
      <c r="G291" s="4" t="e">
        <f>VLOOKUP(D291,Triagem!$A$3:$A$251,1,)</f>
        <v>#N/A</v>
      </c>
      <c r="H291" s="3">
        <v>110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 x14ac:dyDescent="0.25">
      <c r="A292" s="2" t="s">
        <v>12</v>
      </c>
      <c r="B292" s="2" t="s">
        <v>49</v>
      </c>
      <c r="C292" s="2">
        <v>9112800000</v>
      </c>
      <c r="D292" s="2" t="s">
        <v>308</v>
      </c>
      <c r="E292" s="4" cm="1">
        <f t="array" ref="E292">_xlfn.IFS(H292&gt;50000,1,I292&gt;50000,1,J292&gt;50000,1,K292&gt;50000,1,L292&gt;50000,1,M292&gt;50000,1,N292&gt;50000,1,O292&gt;50000,1,O292&lt;50000,0)</f>
        <v>0</v>
      </c>
      <c r="F292" s="4" t="str">
        <f t="shared" si="4"/>
        <v/>
      </c>
      <c r="G292" s="4" t="e">
        <f>VLOOKUP(D292,Triagem!$A$3:$A$251,1,)</f>
        <v>#N/A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9359</v>
      </c>
      <c r="O292" s="3">
        <v>0</v>
      </c>
    </row>
    <row r="293" spans="1:15" x14ac:dyDescent="0.25">
      <c r="A293" s="2" t="s">
        <v>12</v>
      </c>
      <c r="B293" s="2" t="s">
        <v>49</v>
      </c>
      <c r="C293" s="2">
        <v>9112900100</v>
      </c>
      <c r="D293" s="2" t="s">
        <v>309</v>
      </c>
      <c r="E293" s="4" cm="1">
        <f t="array" ref="E293">_xlfn.IFS(H293&gt;50000,1,I293&gt;50000,1,J293&gt;50000,1,K293&gt;50000,1,L293&gt;50000,1,M293&gt;50000,1,N293&gt;50000,1,O293&gt;50000,1,O293&lt;50000,0)</f>
        <v>0</v>
      </c>
      <c r="F293" s="4" t="str">
        <f t="shared" si="4"/>
        <v/>
      </c>
      <c r="G293" s="4" t="e">
        <f>VLOOKUP(D293,Triagem!$A$3:$A$251,1,)</f>
        <v>#N/A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758</v>
      </c>
      <c r="O293" s="3">
        <v>0</v>
      </c>
    </row>
    <row r="294" spans="1:15" x14ac:dyDescent="0.25">
      <c r="A294" s="2" t="s">
        <v>12</v>
      </c>
      <c r="B294" s="2" t="s">
        <v>49</v>
      </c>
      <c r="C294" s="2">
        <v>9112909900</v>
      </c>
      <c r="D294" s="2" t="s">
        <v>310</v>
      </c>
      <c r="E294" s="4" cm="1">
        <f t="array" ref="E294">_xlfn.IFS(H294&gt;50000,1,I294&gt;50000,1,J294&gt;50000,1,K294&gt;50000,1,L294&gt;50000,1,M294&gt;50000,1,N294&gt;50000,1,O294&gt;50000,1,O294&lt;50000,0)</f>
        <v>0</v>
      </c>
      <c r="F294" s="4" t="str">
        <f t="shared" si="4"/>
        <v/>
      </c>
      <c r="G294" s="4" t="e">
        <f>VLOOKUP(D294,Triagem!$A$3:$A$251,1,)</f>
        <v>#N/A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675</v>
      </c>
      <c r="O294" s="3">
        <v>0</v>
      </c>
    </row>
    <row r="295" spans="1:15" x14ac:dyDescent="0.25">
      <c r="A295" s="2" t="s">
        <v>12</v>
      </c>
      <c r="B295" s="2" t="s">
        <v>49</v>
      </c>
      <c r="C295" s="2">
        <v>9113200000</v>
      </c>
      <c r="D295" s="2" t="s">
        <v>311</v>
      </c>
      <c r="E295" s="4" cm="1">
        <f t="array" ref="E295">_xlfn.IFS(H295&gt;50000,1,I295&gt;50000,1,J295&gt;50000,1,K295&gt;50000,1,L295&gt;50000,1,M295&gt;50000,1,N295&gt;50000,1,O295&gt;50000,1,O295&lt;50000,0)</f>
        <v>0</v>
      </c>
      <c r="F295" s="4" t="str">
        <f t="shared" si="4"/>
        <v/>
      </c>
      <c r="G295" s="4" t="e">
        <f>VLOOKUP(D295,Triagem!$A$3:$A$251,1,)</f>
        <v>#N/A</v>
      </c>
      <c r="H295" s="3">
        <v>86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 x14ac:dyDescent="0.25">
      <c r="A296" s="2" t="s">
        <v>12</v>
      </c>
      <c r="B296" s="2" t="s">
        <v>49</v>
      </c>
      <c r="C296" s="2">
        <v>9113900100</v>
      </c>
      <c r="D296" s="2" t="s">
        <v>312</v>
      </c>
      <c r="E296" s="4" cm="1">
        <f t="array" ref="E296">_xlfn.IFS(H296&gt;50000,1,I296&gt;50000,1,J296&gt;50000,1,K296&gt;50000,1,L296&gt;50000,1,M296&gt;50000,1,N296&gt;50000,1,O296&gt;50000,1,O296&lt;50000,0)</f>
        <v>0</v>
      </c>
      <c r="F296" s="4" t="str">
        <f t="shared" si="4"/>
        <v/>
      </c>
      <c r="G296" s="4" t="e">
        <f>VLOOKUP(D296,Triagem!$A$3:$A$251,1,)</f>
        <v>#N/A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17802</v>
      </c>
      <c r="O296" s="3">
        <v>12876</v>
      </c>
    </row>
    <row r="297" spans="1:15" x14ac:dyDescent="0.25">
      <c r="A297" s="2" t="s">
        <v>12</v>
      </c>
      <c r="B297" s="2" t="s">
        <v>49</v>
      </c>
      <c r="C297" s="2">
        <v>9114900200</v>
      </c>
      <c r="D297" s="2" t="s">
        <v>313</v>
      </c>
      <c r="E297" s="4" cm="1">
        <f t="array" ref="E297">_xlfn.IFS(H297&gt;50000,1,I297&gt;50000,1,J297&gt;50000,1,K297&gt;50000,1,L297&gt;50000,1,M297&gt;50000,1,N297&gt;50000,1,O297&gt;50000,1,O297&lt;50000,0)</f>
        <v>1</v>
      </c>
      <c r="F297" s="4" t="str">
        <f t="shared" si="4"/>
        <v>PONTEIROS DE APARS.DE RELOJOARIA</v>
      </c>
      <c r="G297" s="4" t="e">
        <f>VLOOKUP(D297,Triagem!$A$3:$A$251,1,)</f>
        <v>#N/A</v>
      </c>
      <c r="H297" s="3">
        <v>0</v>
      </c>
      <c r="I297" s="3">
        <v>0</v>
      </c>
      <c r="J297" s="3">
        <v>0</v>
      </c>
      <c r="K297" s="3">
        <v>0</v>
      </c>
      <c r="L297" s="3">
        <v>6636</v>
      </c>
      <c r="M297" s="3">
        <v>63977</v>
      </c>
      <c r="N297" s="3">
        <v>40912</v>
      </c>
      <c r="O297" s="3">
        <v>69369</v>
      </c>
    </row>
    <row r="298" spans="1:15" x14ac:dyDescent="0.25">
      <c r="A298" s="2" t="s">
        <v>12</v>
      </c>
      <c r="B298" s="2" t="s">
        <v>49</v>
      </c>
      <c r="C298" s="2">
        <v>9114900800</v>
      </c>
      <c r="D298" s="2" t="s">
        <v>314</v>
      </c>
      <c r="E298" s="4" cm="1">
        <f t="array" ref="E298">_xlfn.IFS(H298&gt;50000,1,I298&gt;50000,1,J298&gt;50000,1,K298&gt;50000,1,L298&gt;50000,1,M298&gt;50000,1,N298&gt;50000,1,O298&gt;50000,1,O298&lt;50000,0)</f>
        <v>0</v>
      </c>
      <c r="F298" s="4" t="str">
        <f t="shared" si="4"/>
        <v/>
      </c>
      <c r="G298" s="4" t="e">
        <f>VLOOKUP(D298,Triagem!$A$3:$A$251,1,)</f>
        <v>#N/A</v>
      </c>
      <c r="H298" s="3">
        <v>0</v>
      </c>
      <c r="I298" s="3">
        <v>0</v>
      </c>
      <c r="J298" s="3">
        <v>0</v>
      </c>
      <c r="K298" s="3">
        <v>0</v>
      </c>
      <c r="L298" s="3">
        <v>5185</v>
      </c>
      <c r="M298" s="3">
        <v>0</v>
      </c>
      <c r="N298" s="3">
        <v>0</v>
      </c>
      <c r="O298" s="3">
        <v>0</v>
      </c>
    </row>
    <row r="299" spans="1:15" x14ac:dyDescent="0.25">
      <c r="A299" s="2" t="s">
        <v>12</v>
      </c>
      <c r="B299" s="2" t="s">
        <v>49</v>
      </c>
      <c r="C299" s="2">
        <v>9114909900</v>
      </c>
      <c r="D299" s="2" t="s">
        <v>315</v>
      </c>
      <c r="E299" s="4" cm="1">
        <f t="array" ref="E299">_xlfn.IFS(H299&gt;50000,1,I299&gt;50000,1,J299&gt;50000,1,K299&gt;50000,1,L299&gt;50000,1,M299&gt;50000,1,N299&gt;50000,1,O299&gt;50000,1,O299&lt;50000,0)</f>
        <v>0</v>
      </c>
      <c r="F299" s="4" t="str">
        <f t="shared" si="4"/>
        <v/>
      </c>
      <c r="G299" s="4" t="e">
        <f>VLOOKUP(D299,Triagem!$A$3:$A$251,1,)</f>
        <v>#N/A</v>
      </c>
      <c r="H299" s="3">
        <v>928</v>
      </c>
      <c r="I299" s="3">
        <v>100</v>
      </c>
      <c r="J299" s="3">
        <v>0</v>
      </c>
      <c r="K299" s="3">
        <v>0</v>
      </c>
      <c r="L299" s="3">
        <v>22708</v>
      </c>
      <c r="M299" s="3">
        <v>10709</v>
      </c>
      <c r="N299" s="3">
        <v>32024</v>
      </c>
      <c r="O299" s="3">
        <v>20372</v>
      </c>
    </row>
    <row r="300" spans="1:15" x14ac:dyDescent="0.25">
      <c r="A300" s="2" t="s">
        <v>12</v>
      </c>
      <c r="B300" s="2" t="s">
        <v>49</v>
      </c>
      <c r="C300" s="2">
        <v>9502100100</v>
      </c>
      <c r="D300" s="2" t="s">
        <v>316</v>
      </c>
      <c r="E300" s="4" cm="1">
        <f t="array" ref="E300">_xlfn.IFS(H300&gt;50000,1,I300&gt;50000,1,J300&gt;50000,1,K300&gt;50000,1,L300&gt;50000,1,M300&gt;50000,1,N300&gt;50000,1,O300&gt;50000,1,O300&lt;50000,0)</f>
        <v>0</v>
      </c>
      <c r="F300" s="4" t="str">
        <f t="shared" si="4"/>
        <v/>
      </c>
      <c r="G300" s="4" t="e">
        <f>VLOOKUP(D300,Triagem!$A$3:$A$251,1,)</f>
        <v>#N/A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37000</v>
      </c>
      <c r="N300" s="3">
        <v>0</v>
      </c>
      <c r="O300" s="3">
        <v>0</v>
      </c>
    </row>
    <row r="301" spans="1:15" x14ac:dyDescent="0.25">
      <c r="A301" s="2" t="s">
        <v>12</v>
      </c>
      <c r="B301" s="2" t="s">
        <v>49</v>
      </c>
      <c r="C301" s="2">
        <v>9503300000</v>
      </c>
      <c r="D301" s="2" t="s">
        <v>317</v>
      </c>
      <c r="E301" s="4" cm="1">
        <f t="array" ref="E301">_xlfn.IFS(H301&gt;50000,1,I301&gt;50000,1,J301&gt;50000,1,K301&gt;50000,1,L301&gt;50000,1,M301&gt;50000,1,N301&gt;50000,1,O301&gt;50000,1,O301&lt;50000,0)</f>
        <v>0</v>
      </c>
      <c r="F301" s="4" t="str">
        <f t="shared" si="4"/>
        <v/>
      </c>
      <c r="G301" s="4" t="e">
        <f>VLOOKUP(D301,Triagem!$A$3:$A$251,1,)</f>
        <v>#N/A</v>
      </c>
      <c r="H301" s="3">
        <v>35999</v>
      </c>
      <c r="I301" s="3">
        <v>43236</v>
      </c>
      <c r="J301" s="3">
        <v>0</v>
      </c>
      <c r="K301" s="3">
        <v>38970</v>
      </c>
      <c r="L301" s="3">
        <v>0</v>
      </c>
      <c r="M301" s="3">
        <v>0</v>
      </c>
      <c r="N301" s="3">
        <v>0</v>
      </c>
      <c r="O301" s="3">
        <v>0</v>
      </c>
    </row>
    <row r="302" spans="1:15" x14ac:dyDescent="0.25">
      <c r="A302" s="2" t="s">
        <v>12</v>
      </c>
      <c r="B302" s="2" t="s">
        <v>49</v>
      </c>
      <c r="C302" s="2">
        <v>9503700100</v>
      </c>
      <c r="D302" s="2" t="s">
        <v>318</v>
      </c>
      <c r="E302" s="4" cm="1">
        <f t="array" ref="E302">_xlfn.IFS(H302&gt;50000,1,I302&gt;50000,1,J302&gt;50000,1,K302&gt;50000,1,L302&gt;50000,1,M302&gt;50000,1,N302&gt;50000,1,O302&gt;50000,1,O302&lt;50000,0)</f>
        <v>0</v>
      </c>
      <c r="F302" s="4" t="str">
        <f t="shared" si="4"/>
        <v/>
      </c>
      <c r="G302" s="4" t="e">
        <f>VLOOKUP(D302,Triagem!$A$3:$A$251,1,)</f>
        <v>#N/A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44730</v>
      </c>
    </row>
    <row r="303" spans="1:15" x14ac:dyDescent="0.25">
      <c r="A303" s="2" t="s">
        <v>12</v>
      </c>
      <c r="B303" s="2" t="s">
        <v>49</v>
      </c>
      <c r="C303" s="2">
        <v>9503709900</v>
      </c>
      <c r="D303" s="2" t="s">
        <v>319</v>
      </c>
      <c r="E303" s="4" cm="1">
        <f t="array" ref="E303">_xlfn.IFS(H303&gt;50000,1,I303&gt;50000,1,J303&gt;50000,1,K303&gt;50000,1,L303&gt;50000,1,M303&gt;50000,1,N303&gt;50000,1,O303&gt;50000,1,O303&lt;50000,0)</f>
        <v>1</v>
      </c>
      <c r="F303" s="4" t="str">
        <f t="shared" si="4"/>
        <v>OUTS.BRINQUEDOS EM SORTIDOS/PANOPLIAS</v>
      </c>
      <c r="G303" s="4" t="e">
        <f>VLOOKUP(D303,Triagem!$A$3:$A$251,1,)</f>
        <v>#N/A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243057</v>
      </c>
    </row>
    <row r="304" spans="1:15" x14ac:dyDescent="0.25">
      <c r="A304" s="2" t="s">
        <v>12</v>
      </c>
      <c r="B304" s="2" t="s">
        <v>49</v>
      </c>
      <c r="C304" s="2">
        <v>9503909900</v>
      </c>
      <c r="D304" s="2" t="s">
        <v>320</v>
      </c>
      <c r="E304" s="4" cm="1">
        <f t="array" ref="E304">_xlfn.IFS(H304&gt;50000,1,I304&gt;50000,1,J304&gt;50000,1,K304&gt;50000,1,L304&gt;50000,1,M304&gt;50000,1,N304&gt;50000,1,O304&gt;50000,1,O304&lt;50000,0)</f>
        <v>0</v>
      </c>
      <c r="F304" s="4" t="str">
        <f t="shared" si="4"/>
        <v/>
      </c>
      <c r="G304" s="4" t="e">
        <f>VLOOKUP(D304,Triagem!$A$3:$A$251,1,)</f>
        <v>#N/A</v>
      </c>
      <c r="H304" s="3">
        <v>0</v>
      </c>
      <c r="I304" s="3">
        <v>0</v>
      </c>
      <c r="J304" s="3">
        <v>0</v>
      </c>
      <c r="K304" s="3">
        <v>0</v>
      </c>
      <c r="L304" s="3">
        <v>1683</v>
      </c>
      <c r="M304" s="3">
        <v>0</v>
      </c>
      <c r="N304" s="3">
        <v>0</v>
      </c>
      <c r="O304" s="3">
        <v>0</v>
      </c>
    </row>
    <row r="305" spans="1:15" x14ac:dyDescent="0.25">
      <c r="A305" s="2" t="s">
        <v>12</v>
      </c>
      <c r="B305" s="2" t="s">
        <v>49</v>
      </c>
      <c r="C305" s="2">
        <v>9504100100</v>
      </c>
      <c r="D305" s="2" t="s">
        <v>321</v>
      </c>
      <c r="E305" s="4" cm="1">
        <f t="array" ref="E305">_xlfn.IFS(H305&gt;50000,1,I305&gt;50000,1,J305&gt;50000,1,K305&gt;50000,1,L305&gt;50000,1,M305&gt;50000,1,N305&gt;50000,1,O305&gt;50000,1,O305&lt;50000,0)</f>
        <v>1</v>
      </c>
      <c r="F305" s="4" t="str">
        <f t="shared" si="4"/>
        <v>JOGOS DE VIDEO,UTILIZADOS C/APAR.RECEPTOR DE TELEVISAO</v>
      </c>
      <c r="G305" s="4" t="e">
        <f>VLOOKUP(D305,Triagem!$A$3:$A$251,1,)</f>
        <v>#N/A</v>
      </c>
      <c r="H305" s="3">
        <v>1168163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 x14ac:dyDescent="0.25">
      <c r="A306" s="2" t="s">
        <v>12</v>
      </c>
      <c r="B306" s="2" t="s">
        <v>49</v>
      </c>
      <c r="C306" s="2">
        <v>9504109001</v>
      </c>
      <c r="D306" s="2" t="s">
        <v>322</v>
      </c>
      <c r="E306" s="4" cm="1">
        <f t="array" ref="E306">_xlfn.IFS(H306&gt;50000,1,I306&gt;50000,1,J306&gt;50000,1,K306&gt;50000,1,L306&gt;50000,1,M306&gt;50000,1,N306&gt;50000,1,O306&gt;50000,1,O306&lt;50000,0)</f>
        <v>1</v>
      </c>
      <c r="F306" s="4" t="str">
        <f t="shared" si="4"/>
        <v>CARTUCHO C/CIRCUITO ELETRONICO,P/JOGOS DE VIDEO</v>
      </c>
      <c r="G306" s="4" t="e">
        <f>VLOOKUP(D306,Triagem!$A$3:$A$251,1,)</f>
        <v>#N/A</v>
      </c>
      <c r="H306" s="3">
        <v>754343</v>
      </c>
      <c r="I306" s="3">
        <v>39750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 x14ac:dyDescent="0.25">
      <c r="A307" s="2" t="s">
        <v>12</v>
      </c>
      <c r="B307" s="2" t="s">
        <v>49</v>
      </c>
      <c r="C307" s="2">
        <v>9504400000</v>
      </c>
      <c r="D307" s="2" t="s">
        <v>323</v>
      </c>
      <c r="E307" s="4" cm="1">
        <f t="array" ref="E307">_xlfn.IFS(H307&gt;50000,1,I307&gt;50000,1,J307&gt;50000,1,K307&gt;50000,1,L307&gt;50000,1,M307&gt;50000,1,N307&gt;50000,1,O307&gt;50000,1,O307&lt;50000,0)</f>
        <v>0</v>
      </c>
      <c r="F307" s="4" t="str">
        <f t="shared" si="4"/>
        <v/>
      </c>
      <c r="G307" s="4" t="e">
        <f>VLOOKUP(D307,Triagem!$A$3:$A$251,1,)</f>
        <v>#N/A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5250</v>
      </c>
      <c r="O307" s="3">
        <v>0</v>
      </c>
    </row>
    <row r="308" spans="1:15" x14ac:dyDescent="0.25">
      <c r="A308" s="2" t="s">
        <v>12</v>
      </c>
      <c r="B308" s="2" t="s">
        <v>49</v>
      </c>
      <c r="C308" s="2">
        <v>9608109900</v>
      </c>
      <c r="D308" s="2" t="s">
        <v>324</v>
      </c>
      <c r="E308" s="4" cm="1">
        <f t="array" ref="E308">_xlfn.IFS(H308&gt;50000,1,I308&gt;50000,1,J308&gt;50000,1,K308&gt;50000,1,L308&gt;50000,1,M308&gt;50000,1,N308&gt;50000,1,O308&gt;50000,1,O308&lt;50000,0)</f>
        <v>0</v>
      </c>
      <c r="F308" s="4" t="str">
        <f t="shared" si="4"/>
        <v/>
      </c>
      <c r="G308" s="4" t="e">
        <f>VLOOKUP(D308,Triagem!$A$3:$A$251,1,)</f>
        <v>#N/A</v>
      </c>
      <c r="H308" s="3">
        <v>169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 x14ac:dyDescent="0.25">
      <c r="A309" s="2" t="s">
        <v>12</v>
      </c>
      <c r="B309" s="2" t="s">
        <v>49</v>
      </c>
      <c r="C309" s="2">
        <v>9612100300</v>
      </c>
      <c r="D309" s="2" t="s">
        <v>325</v>
      </c>
      <c r="E309" s="4" cm="1">
        <f t="array" ref="E309">_xlfn.IFS(H309&gt;50000,1,I309&gt;50000,1,J309&gt;50000,1,K309&gt;50000,1,L309&gt;50000,1,M309&gt;50000,1,N309&gt;50000,1,O309&gt;50000,1,O309&lt;50000,0)</f>
        <v>0</v>
      </c>
      <c r="F309" s="4" t="str">
        <f t="shared" si="4"/>
        <v/>
      </c>
      <c r="G309" s="4" t="e">
        <f>VLOOKUP(D309,Triagem!$A$3:$A$251,1,)</f>
        <v>#N/A</v>
      </c>
      <c r="H309" s="3">
        <v>0</v>
      </c>
      <c r="I309" s="3">
        <v>0</v>
      </c>
      <c r="J309" s="3">
        <v>4410</v>
      </c>
      <c r="K309" s="3">
        <v>0</v>
      </c>
      <c r="L309" s="3">
        <v>0</v>
      </c>
      <c r="M309" s="3">
        <v>2100</v>
      </c>
      <c r="N309" s="3">
        <v>8400</v>
      </c>
      <c r="O309" s="3">
        <v>8400</v>
      </c>
    </row>
    <row r="310" spans="1:15" x14ac:dyDescent="0.25">
      <c r="A310" s="2" t="s">
        <v>12</v>
      </c>
      <c r="B310" s="2" t="s">
        <v>49</v>
      </c>
      <c r="C310" s="2">
        <v>9613100100</v>
      </c>
      <c r="D310" s="2" t="s">
        <v>326</v>
      </c>
      <c r="E310" s="4" cm="1">
        <f t="array" ref="E310">_xlfn.IFS(H310&gt;50000,1,I310&gt;50000,1,J310&gt;50000,1,K310&gt;50000,1,L310&gt;50000,1,M310&gt;50000,1,N310&gt;50000,1,O310&gt;50000,1,O310&lt;50000,0)</f>
        <v>1</v>
      </c>
      <c r="F310" s="4" t="str">
        <f t="shared" si="4"/>
        <v>ISQUEIRO DE BOLSO,A GAS,N/RECARREGAVEL,DE PLASTICO</v>
      </c>
      <c r="G310" s="4" t="e">
        <f>VLOOKUP(D310,Triagem!$A$3:$A$251,1,)</f>
        <v>#N/A</v>
      </c>
      <c r="H310" s="3">
        <v>0</v>
      </c>
      <c r="I310" s="3">
        <v>114000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 x14ac:dyDescent="0.25">
      <c r="A311" s="2" t="s">
        <v>12</v>
      </c>
      <c r="B311" s="2" t="s">
        <v>327</v>
      </c>
      <c r="C311" s="2" t="s">
        <v>54</v>
      </c>
      <c r="D311" s="2" t="s">
        <v>55</v>
      </c>
      <c r="E311" s="4" cm="1">
        <f t="array" ref="E311">_xlfn.IFS(H311&gt;50000,1,I311&gt;50000,1,J311&gt;50000,1,K311&gt;50000,1,L311&gt;50000,1,M311&gt;50000,1,N311&gt;50000,1,O311&gt;50000,1,O311&lt;50000,0)</f>
        <v>0</v>
      </c>
      <c r="F311" s="4" t="str">
        <f t="shared" si="4"/>
        <v/>
      </c>
      <c r="G311" s="4" t="e">
        <f>VLOOKUP(D311,Triagem!$A$3:$A$251,1,)</f>
        <v>#N/A</v>
      </c>
      <c r="H311" s="3">
        <v>0</v>
      </c>
      <c r="I311" s="3">
        <v>0</v>
      </c>
      <c r="J311" s="3">
        <v>2732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 x14ac:dyDescent="0.25">
      <c r="A312" s="2" t="s">
        <v>12</v>
      </c>
      <c r="B312" s="2" t="s">
        <v>327</v>
      </c>
      <c r="C312" s="2" t="s">
        <v>328</v>
      </c>
      <c r="D312" s="2" t="s">
        <v>329</v>
      </c>
      <c r="E312" s="4" cm="1">
        <f t="array" ref="E312">_xlfn.IFS(H312&gt;50000,1,I312&gt;50000,1,J312&gt;50000,1,K312&gt;50000,1,L312&gt;50000,1,M312&gt;50000,1,N312&gt;50000,1,O312&gt;50000,1,O312&lt;50000,0)</f>
        <v>1</v>
      </c>
      <c r="F312" s="4" t="str">
        <f t="shared" si="4"/>
        <v>CONSUMO DE BORDO - QQ.OUTRA MERCADORIA PARA EMBARCACOES</v>
      </c>
      <c r="G312" s="4" t="e">
        <f>VLOOKUP(D312,Triagem!$A$3:$A$251,1,)</f>
        <v>#N/A</v>
      </c>
      <c r="H312" s="3">
        <v>325161</v>
      </c>
      <c r="I312" s="3">
        <v>82823</v>
      </c>
      <c r="J312" s="3">
        <v>27193</v>
      </c>
      <c r="K312" s="3">
        <v>1736</v>
      </c>
      <c r="L312" s="3">
        <v>0</v>
      </c>
      <c r="M312" s="3">
        <v>0</v>
      </c>
      <c r="N312" s="3">
        <v>0</v>
      </c>
      <c r="O312" s="3">
        <v>0</v>
      </c>
    </row>
    <row r="313" spans="1:15" x14ac:dyDescent="0.25">
      <c r="A313" s="2" t="s">
        <v>12</v>
      </c>
      <c r="B313" s="2" t="s">
        <v>327</v>
      </c>
      <c r="C313" s="2" t="s">
        <v>330</v>
      </c>
      <c r="D313" s="2" t="s">
        <v>331</v>
      </c>
      <c r="E313" s="4" cm="1">
        <f t="array" ref="E313">_xlfn.IFS(H313&gt;50000,1,I313&gt;50000,1,J313&gt;50000,1,K313&gt;50000,1,L313&gt;50000,1,M313&gt;50000,1,N313&gt;50000,1,O313&gt;50000,1,O313&lt;50000,0)</f>
        <v>0</v>
      </c>
      <c r="F313" s="4" t="str">
        <f t="shared" si="4"/>
        <v/>
      </c>
      <c r="G313" s="4" t="e">
        <f>VLOOKUP(D313,Triagem!$A$3:$A$251,1,)</f>
        <v>#N/A</v>
      </c>
      <c r="H313" s="3">
        <v>0</v>
      </c>
      <c r="I313" s="3">
        <v>0</v>
      </c>
      <c r="J313" s="3">
        <v>380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 x14ac:dyDescent="0.25">
      <c r="A314" s="2" t="s">
        <v>12</v>
      </c>
      <c r="B314" s="2" t="s">
        <v>327</v>
      </c>
      <c r="C314" s="2" t="s">
        <v>332</v>
      </c>
      <c r="D314" s="2" t="s">
        <v>333</v>
      </c>
      <c r="E314" s="4" cm="1">
        <f t="array" ref="E314">_xlfn.IFS(H314&gt;50000,1,I314&gt;50000,1,J314&gt;50000,1,K314&gt;50000,1,L314&gt;50000,1,M314&gt;50000,1,N314&gt;50000,1,O314&gt;50000,1,O314&lt;50000,0)</f>
        <v>1</v>
      </c>
      <c r="F314" s="4" t="str">
        <f t="shared" si="4"/>
        <v>CAMAROES CONGELADOS</v>
      </c>
      <c r="G314" s="4" t="e">
        <f>VLOOKUP(D314,Triagem!$A$3:$A$251,1,)</f>
        <v>#N/A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65309</v>
      </c>
    </row>
    <row r="315" spans="1:15" x14ac:dyDescent="0.25">
      <c r="A315" s="2" t="s">
        <v>12</v>
      </c>
      <c r="B315" s="2" t="s">
        <v>327</v>
      </c>
      <c r="C315" s="2" t="s">
        <v>334</v>
      </c>
      <c r="D315" s="2" t="s">
        <v>335</v>
      </c>
      <c r="E315" s="4" cm="1">
        <f t="array" ref="E315">_xlfn.IFS(H315&gt;50000,1,I315&gt;50000,1,J315&gt;50000,1,K315&gt;50000,1,L315&gt;50000,1,M315&gt;50000,1,N315&gt;50000,1,O315&gt;50000,1,O315&lt;50000,0)</f>
        <v>1</v>
      </c>
      <c r="F315" s="4" t="str">
        <f t="shared" si="4"/>
        <v>OUTS.PROD.DE ORIGEM ANIMAL,IMPROPR.P/ALIMENTACAO HUMANA</v>
      </c>
      <c r="G315" s="4" t="str">
        <f>VLOOKUP(D315,Triagem!$A$3:$A$251,1,)</f>
        <v>OUTS.PROD.DE ORIGEM ANIMAL,IMPROPR.P/ALIMENTACAO HUMANA</v>
      </c>
      <c r="H315" s="3">
        <v>102403</v>
      </c>
      <c r="I315" s="3">
        <v>35479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 x14ac:dyDescent="0.25">
      <c r="A316" s="2" t="s">
        <v>12</v>
      </c>
      <c r="B316" s="2" t="s">
        <v>327</v>
      </c>
      <c r="C316" s="2" t="s">
        <v>336</v>
      </c>
      <c r="D316" s="2" t="s">
        <v>337</v>
      </c>
      <c r="E316" s="4" cm="1">
        <f t="array" ref="E316">_xlfn.IFS(H316&gt;50000,1,I316&gt;50000,1,J316&gt;50000,1,K316&gt;50000,1,L316&gt;50000,1,M316&gt;50000,1,N316&gt;50000,1,O316&gt;50000,1,O316&lt;50000,0)</f>
        <v>0</v>
      </c>
      <c r="F316" s="4" t="str">
        <f t="shared" si="4"/>
        <v/>
      </c>
      <c r="G316" s="4" t="e">
        <f>VLOOKUP(D316,Triagem!$A$3:$A$251,1,)</f>
        <v>#N/A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28875</v>
      </c>
      <c r="O316" s="3">
        <v>0</v>
      </c>
    </row>
    <row r="317" spans="1:15" x14ac:dyDescent="0.25">
      <c r="A317" s="2" t="s">
        <v>12</v>
      </c>
      <c r="B317" s="2" t="s">
        <v>327</v>
      </c>
      <c r="C317" s="2">
        <v>1201000000</v>
      </c>
      <c r="D317" s="2" t="s">
        <v>338</v>
      </c>
      <c r="E317" s="4" cm="1">
        <f t="array" ref="E317">_xlfn.IFS(H317&gt;50000,1,I317&gt;50000,1,J317&gt;50000,1,K317&gt;50000,1,L317&gt;50000,1,M317&gt;50000,1,N317&gt;50000,1,O317&gt;50000,1,O317&lt;50000,0)</f>
        <v>1</v>
      </c>
      <c r="F317" s="4" t="str">
        <f t="shared" si="4"/>
        <v>SOJA,MESMO TRITURADA</v>
      </c>
      <c r="G317" s="4" t="str">
        <f>VLOOKUP(D317,Triagem!$A$3:$A$251,1,)</f>
        <v>SOJA,MESMO TRITURADA</v>
      </c>
      <c r="H317" s="3">
        <v>62291267</v>
      </c>
      <c r="I317" s="3">
        <v>30321361</v>
      </c>
      <c r="J317" s="3">
        <v>30736614</v>
      </c>
      <c r="K317" s="3">
        <v>5985000</v>
      </c>
      <c r="L317" s="3">
        <v>2133950</v>
      </c>
      <c r="M317" s="3">
        <v>0</v>
      </c>
      <c r="N317" s="3">
        <v>0</v>
      </c>
      <c r="O317" s="3">
        <v>0</v>
      </c>
    </row>
    <row r="318" spans="1:15" x14ac:dyDescent="0.25">
      <c r="A318" s="2" t="s">
        <v>12</v>
      </c>
      <c r="B318" s="2" t="s">
        <v>327</v>
      </c>
      <c r="C318" s="2">
        <v>1211900700</v>
      </c>
      <c r="D318" s="2" t="s">
        <v>78</v>
      </c>
      <c r="E318" s="4" cm="1">
        <f t="array" ref="E318">_xlfn.IFS(H318&gt;50000,1,I318&gt;50000,1,J318&gt;50000,1,K318&gt;50000,1,L318&gt;50000,1,M318&gt;50000,1,N318&gt;50000,1,O318&gt;50000,1,O318&lt;50000,0)</f>
        <v>1</v>
      </c>
      <c r="F318" s="4" t="str">
        <f t="shared" si="4"/>
        <v>CUMARU/FAVA-TONCA,FRESCA/SECA/MESMO CORTADA/TRITURADA/</v>
      </c>
      <c r="G318" s="4" t="e">
        <f>VLOOKUP(D318,Triagem!$A$3:$A$251,1,)</f>
        <v>#N/A</v>
      </c>
      <c r="H318" s="3">
        <v>50631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 x14ac:dyDescent="0.25">
      <c r="A319" s="2" t="s">
        <v>12</v>
      </c>
      <c r="B319" s="2" t="s">
        <v>327</v>
      </c>
      <c r="C319" s="2">
        <v>1211900801</v>
      </c>
      <c r="D319" s="2" t="s">
        <v>18</v>
      </c>
      <c r="E319" s="4" cm="1">
        <f t="array" ref="E319">_xlfn.IFS(H319&gt;50000,1,I319&gt;50000,1,J319&gt;50000,1,K319&gt;50000,1,L319&gt;50000,1,M319&gt;50000,1,N319&gt;50000,1,O319&gt;50000,1,O319&lt;50000,0)</f>
        <v>0</v>
      </c>
      <c r="F319" s="4" t="str">
        <f t="shared" si="4"/>
        <v/>
      </c>
      <c r="G319" s="4" t="e">
        <f>VLOOKUP(D319,Triagem!$A$3:$A$251,1,)</f>
        <v>#N/A</v>
      </c>
      <c r="H319" s="3">
        <v>0</v>
      </c>
      <c r="I319" s="3">
        <v>0</v>
      </c>
      <c r="J319" s="3">
        <v>0</v>
      </c>
      <c r="K319" s="3">
        <v>0</v>
      </c>
      <c r="L319" s="3">
        <v>841</v>
      </c>
      <c r="M319" s="3">
        <v>0</v>
      </c>
      <c r="N319" s="3">
        <v>768</v>
      </c>
      <c r="O319" s="3">
        <v>0</v>
      </c>
    </row>
    <row r="320" spans="1:15" x14ac:dyDescent="0.25">
      <c r="A320" s="2" t="s">
        <v>12</v>
      </c>
      <c r="B320" s="2" t="s">
        <v>327</v>
      </c>
      <c r="C320" s="2">
        <v>1211909900</v>
      </c>
      <c r="D320" s="2" t="s">
        <v>79</v>
      </c>
      <c r="E320" s="4" cm="1">
        <f t="array" ref="E320">_xlfn.IFS(H320&gt;50000,1,I320&gt;50000,1,J320&gt;50000,1,K320&gt;50000,1,L320&gt;50000,1,M320&gt;50000,1,N320&gt;50000,1,O320&gt;50000,1,O320&lt;50000,0)</f>
        <v>1</v>
      </c>
      <c r="F320" s="4" t="str">
        <f t="shared" si="4"/>
        <v>OUTS.PLANTAS/PARTES,P/PERFUMARIA/MEDICINA/ETC.</v>
      </c>
      <c r="G320" s="4" t="e">
        <f>VLOOKUP(D320,Triagem!$A$3:$A$251,1,)</f>
        <v>#N/A</v>
      </c>
      <c r="H320" s="3">
        <v>74183</v>
      </c>
      <c r="I320" s="3">
        <v>170978</v>
      </c>
      <c r="J320" s="3">
        <v>40822</v>
      </c>
      <c r="K320" s="3">
        <v>0</v>
      </c>
      <c r="L320" s="3">
        <v>24864</v>
      </c>
      <c r="M320" s="3">
        <v>27755</v>
      </c>
      <c r="N320" s="3">
        <v>6525</v>
      </c>
      <c r="O320" s="3">
        <v>1808</v>
      </c>
    </row>
    <row r="321" spans="1:15" x14ac:dyDescent="0.25">
      <c r="A321" s="2" t="s">
        <v>12</v>
      </c>
      <c r="B321" s="2" t="s">
        <v>327</v>
      </c>
      <c r="C321" s="2">
        <v>1513210200</v>
      </c>
      <c r="D321" s="2" t="s">
        <v>339</v>
      </c>
      <c r="E321" s="4" cm="1">
        <f t="array" ref="E321">_xlfn.IFS(H321&gt;50000,1,I321&gt;50000,1,J321&gt;50000,1,K321&gt;50000,1,L321&gt;50000,1,M321&gt;50000,1,N321&gt;50000,1,O321&gt;50000,1,O321&lt;50000,0)</f>
        <v>1</v>
      </c>
      <c r="F321" s="4" t="str">
        <f t="shared" si="4"/>
        <v>OLEO DE BABACU,EM BRUTO</v>
      </c>
      <c r="G321" s="4" t="str">
        <f>VLOOKUP(D321,Triagem!$A$3:$A$251,1,)</f>
        <v>OLEO DE BABACU,EM BRUTO</v>
      </c>
      <c r="H321" s="3">
        <v>68904</v>
      </c>
      <c r="I321" s="3">
        <v>31452</v>
      </c>
      <c r="J321" s="3">
        <v>33779</v>
      </c>
      <c r="K321" s="3">
        <v>24217</v>
      </c>
      <c r="L321" s="3">
        <v>0</v>
      </c>
      <c r="M321" s="3">
        <v>0</v>
      </c>
      <c r="N321" s="3">
        <v>0</v>
      </c>
      <c r="O321" s="3">
        <v>0</v>
      </c>
    </row>
    <row r="322" spans="1:15" x14ac:dyDescent="0.25">
      <c r="A322" s="2" t="s">
        <v>12</v>
      </c>
      <c r="B322" s="2" t="s">
        <v>327</v>
      </c>
      <c r="C322" s="2">
        <v>1513290200</v>
      </c>
      <c r="D322" s="2" t="s">
        <v>340</v>
      </c>
      <c r="E322" s="4" cm="1">
        <f t="array" ref="E322">_xlfn.IFS(H322&gt;50000,1,I322&gt;50000,1,J322&gt;50000,1,K322&gt;50000,1,L322&gt;50000,1,M322&gt;50000,1,N322&gt;50000,1,O322&gt;50000,1,O322&lt;50000,0)</f>
        <v>0</v>
      </c>
      <c r="F322" s="4" t="str">
        <f t="shared" si="4"/>
        <v/>
      </c>
      <c r="G322" s="4" t="e">
        <f>VLOOKUP(D322,Triagem!$A$3:$A$251,1,)</f>
        <v>#N/A</v>
      </c>
      <c r="H322" s="3">
        <v>34452</v>
      </c>
      <c r="I322" s="3">
        <v>47970</v>
      </c>
      <c r="J322" s="3">
        <v>0</v>
      </c>
      <c r="K322" s="3">
        <v>13181</v>
      </c>
      <c r="L322" s="3">
        <v>0</v>
      </c>
      <c r="M322" s="3">
        <v>0</v>
      </c>
      <c r="N322" s="3">
        <v>0</v>
      </c>
      <c r="O322" s="3">
        <v>0</v>
      </c>
    </row>
    <row r="323" spans="1:15" x14ac:dyDescent="0.25">
      <c r="A323" s="2" t="s">
        <v>12</v>
      </c>
      <c r="B323" s="2" t="s">
        <v>327</v>
      </c>
      <c r="C323" s="2">
        <v>2601110101</v>
      </c>
      <c r="D323" s="2" t="s">
        <v>341</v>
      </c>
      <c r="E323" s="4" cm="1">
        <f t="array" ref="E323">_xlfn.IFS(H323&gt;50000,1,I323&gt;50000,1,J323&gt;50000,1,K323&gt;50000,1,L323&gt;50000,1,M323&gt;50000,1,N323&gt;50000,1,O323&gt;50000,1,O323&lt;50000,0)</f>
        <v>1</v>
      </c>
      <c r="F323" s="4" t="str">
        <f t="shared" ref="F323:F386" si="5">IF(E323=1,D323,"")</f>
        <v>HEMATITA FINO - MINERIO DE FERRO N/AGLOMERADO</v>
      </c>
      <c r="G323" s="4" t="e">
        <f>VLOOKUP(D323,Triagem!$A$3:$A$251,1,)</f>
        <v>#N/A</v>
      </c>
      <c r="H323" s="3">
        <v>0</v>
      </c>
      <c r="I323" s="3">
        <v>0</v>
      </c>
      <c r="J323" s="3">
        <v>0</v>
      </c>
      <c r="K323" s="3">
        <v>0</v>
      </c>
      <c r="L323" s="3">
        <v>2975280</v>
      </c>
      <c r="M323" s="3">
        <v>0</v>
      </c>
      <c r="N323" s="3">
        <v>0</v>
      </c>
      <c r="O323" s="3">
        <v>0</v>
      </c>
    </row>
    <row r="324" spans="1:15" x14ac:dyDescent="0.25">
      <c r="A324" s="2" t="s">
        <v>12</v>
      </c>
      <c r="B324" s="2" t="s">
        <v>327</v>
      </c>
      <c r="C324" s="2">
        <v>2818200000</v>
      </c>
      <c r="D324" s="2" t="s">
        <v>342</v>
      </c>
      <c r="E324" s="4" cm="1">
        <f t="array" ref="E324">_xlfn.IFS(H324&gt;50000,1,I324&gt;50000,1,J324&gt;50000,1,K324&gt;50000,1,L324&gt;50000,1,M324&gt;50000,1,N324&gt;50000,1,O324&gt;50000,1,O324&lt;50000,0)</f>
        <v>1</v>
      </c>
      <c r="F324" s="4" t="str">
        <f t="shared" si="5"/>
        <v>OXIDO DE ALUMINIO,EXC.O CORINDO ARTIFICIAL</v>
      </c>
      <c r="G324" s="4" t="e">
        <f>VLOOKUP(D324,Triagem!$A$3:$A$251,1,)</f>
        <v>#N/A</v>
      </c>
      <c r="H324" s="3">
        <v>0</v>
      </c>
      <c r="I324" s="3">
        <v>4741308</v>
      </c>
      <c r="J324" s="3">
        <v>3344616</v>
      </c>
      <c r="K324" s="3">
        <v>0</v>
      </c>
      <c r="L324" s="3">
        <v>0</v>
      </c>
      <c r="M324" s="3">
        <v>4504500</v>
      </c>
      <c r="N324" s="3">
        <v>0</v>
      </c>
      <c r="O324" s="3">
        <v>15098855</v>
      </c>
    </row>
    <row r="325" spans="1:15" x14ac:dyDescent="0.25">
      <c r="A325" s="2" t="s">
        <v>12</v>
      </c>
      <c r="B325" s="2" t="s">
        <v>327</v>
      </c>
      <c r="C325" s="2">
        <v>2818300000</v>
      </c>
      <c r="D325" s="2" t="s">
        <v>343</v>
      </c>
      <c r="E325" s="4" cm="1">
        <f t="array" ref="E325">_xlfn.IFS(H325&gt;50000,1,I325&gt;50000,1,J325&gt;50000,1,K325&gt;50000,1,L325&gt;50000,1,M325&gt;50000,1,N325&gt;50000,1,O325&gt;50000,1,O325&lt;50000,0)</f>
        <v>0</v>
      </c>
      <c r="F325" s="4" t="str">
        <f t="shared" si="5"/>
        <v/>
      </c>
      <c r="G325" s="4" t="e">
        <f>VLOOKUP(D325,Triagem!$A$3:$A$251,1,)</f>
        <v>#N/A</v>
      </c>
      <c r="H325" s="3">
        <v>0</v>
      </c>
      <c r="I325" s="3">
        <v>0</v>
      </c>
      <c r="J325" s="3">
        <v>8102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 x14ac:dyDescent="0.25">
      <c r="A326" s="2" t="s">
        <v>12</v>
      </c>
      <c r="B326" s="2" t="s">
        <v>327</v>
      </c>
      <c r="C326" s="2">
        <v>2826300000</v>
      </c>
      <c r="D326" s="2" t="s">
        <v>344</v>
      </c>
      <c r="E326" s="4" cm="1">
        <f t="array" ref="E326">_xlfn.IFS(H326&gt;50000,1,I326&gt;50000,1,J326&gt;50000,1,K326&gt;50000,1,L326&gt;50000,1,M326&gt;50000,1,N326&gt;50000,1,O326&gt;50000,1,O326&lt;50000,0)</f>
        <v>1</v>
      </c>
      <c r="F326" s="4" t="str">
        <f t="shared" si="5"/>
        <v>HEXAFLUORALUMINATO DE SODIO (CRIOLITA SINTETICA)</v>
      </c>
      <c r="G326" s="4" t="e">
        <f>VLOOKUP(D326,Triagem!$A$3:$A$251,1,)</f>
        <v>#N/A</v>
      </c>
      <c r="H326" s="3">
        <v>0</v>
      </c>
      <c r="I326" s="3">
        <v>1414227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 x14ac:dyDescent="0.25">
      <c r="A327" s="2" t="s">
        <v>12</v>
      </c>
      <c r="B327" s="2" t="s">
        <v>327</v>
      </c>
      <c r="C327" s="2">
        <v>2930909900</v>
      </c>
      <c r="D327" s="2" t="s">
        <v>345</v>
      </c>
      <c r="E327" s="4" cm="1">
        <f t="array" ref="E327">_xlfn.IFS(H327&gt;50000,1,I327&gt;50000,1,J327&gt;50000,1,K327&gt;50000,1,L327&gt;50000,1,M327&gt;50000,1,N327&gt;50000,1,O327&gt;50000,1,O327&lt;50000,0)</f>
        <v>0</v>
      </c>
      <c r="F327" s="4" t="str">
        <f t="shared" si="5"/>
        <v/>
      </c>
      <c r="G327" s="4" t="e">
        <f>VLOOKUP(D327,Triagem!$A$3:$A$251,1,)</f>
        <v>#N/A</v>
      </c>
      <c r="H327" s="3">
        <v>0</v>
      </c>
      <c r="I327" s="3">
        <v>0</v>
      </c>
      <c r="J327" s="3">
        <v>0</v>
      </c>
      <c r="K327" s="3">
        <v>2164</v>
      </c>
      <c r="L327" s="3">
        <v>0</v>
      </c>
      <c r="M327" s="3">
        <v>0</v>
      </c>
      <c r="N327" s="3">
        <v>0</v>
      </c>
      <c r="O327" s="3">
        <v>0</v>
      </c>
    </row>
    <row r="328" spans="1:15" x14ac:dyDescent="0.25">
      <c r="A328" s="2" t="s">
        <v>12</v>
      </c>
      <c r="B328" s="2" t="s">
        <v>327</v>
      </c>
      <c r="C328" s="2">
        <v>2938100100</v>
      </c>
      <c r="D328" s="2" t="s">
        <v>346</v>
      </c>
      <c r="E328" s="4" cm="1">
        <f t="array" ref="E328">_xlfn.IFS(H328&gt;50000,1,I328&gt;50000,1,J328&gt;50000,1,K328&gt;50000,1,L328&gt;50000,1,M328&gt;50000,1,N328&gt;50000,1,O328&gt;50000,1,O328&lt;50000,0)</f>
        <v>1</v>
      </c>
      <c r="F328" s="4" t="str">
        <f t="shared" si="5"/>
        <v>RUTOSIDIO (RUTINA)</v>
      </c>
      <c r="G328" s="4" t="e">
        <f>VLOOKUP(D328,Triagem!$A$3:$A$251,1,)</f>
        <v>#N/A</v>
      </c>
      <c r="H328" s="3">
        <v>9164647</v>
      </c>
      <c r="I328" s="3">
        <v>10082102</v>
      </c>
      <c r="J328" s="3">
        <v>4054036</v>
      </c>
      <c r="K328" s="3">
        <v>10049400</v>
      </c>
      <c r="L328" s="3">
        <v>12549640</v>
      </c>
      <c r="M328" s="3">
        <v>10280690</v>
      </c>
      <c r="N328" s="3">
        <v>8139885</v>
      </c>
      <c r="O328" s="3">
        <v>7153540</v>
      </c>
    </row>
    <row r="329" spans="1:15" x14ac:dyDescent="0.25">
      <c r="A329" s="2" t="s">
        <v>12</v>
      </c>
      <c r="B329" s="2" t="s">
        <v>327</v>
      </c>
      <c r="C329" s="2">
        <v>2938109900</v>
      </c>
      <c r="D329" s="2" t="s">
        <v>347</v>
      </c>
      <c r="E329" s="4" cm="1">
        <f t="array" ref="E329">_xlfn.IFS(H329&gt;50000,1,I329&gt;50000,1,J329&gt;50000,1,K329&gt;50000,1,L329&gt;50000,1,M329&gt;50000,1,N329&gt;50000,1,O329&gt;50000,1,O329&lt;50000,0)</f>
        <v>1</v>
      </c>
      <c r="F329" s="4" t="str">
        <f t="shared" si="5"/>
        <v>DERIVADO DO RUTOSIDIO (RUTINA)</v>
      </c>
      <c r="G329" s="4" t="e">
        <f>VLOOKUP(D329,Triagem!$A$3:$A$251,1,)</f>
        <v>#N/A</v>
      </c>
      <c r="H329" s="3">
        <v>85</v>
      </c>
      <c r="I329" s="3">
        <v>56550</v>
      </c>
      <c r="J329" s="3">
        <v>23400</v>
      </c>
      <c r="K329" s="3">
        <v>409500</v>
      </c>
      <c r="L329" s="3">
        <v>0</v>
      </c>
      <c r="M329" s="3">
        <v>234000</v>
      </c>
      <c r="N329" s="3">
        <v>0</v>
      </c>
      <c r="O329" s="3">
        <v>339300</v>
      </c>
    </row>
    <row r="330" spans="1:15" x14ac:dyDescent="0.25">
      <c r="A330" s="2" t="s">
        <v>12</v>
      </c>
      <c r="B330" s="2" t="s">
        <v>327</v>
      </c>
      <c r="C330" s="2">
        <v>3507900199</v>
      </c>
      <c r="D330" s="2" t="s">
        <v>348</v>
      </c>
      <c r="E330" s="4" cm="1">
        <f t="array" ref="E330">_xlfn.IFS(H330&gt;50000,1,I330&gt;50000,1,J330&gt;50000,1,K330&gt;50000,1,L330&gt;50000,1,M330&gt;50000,1,N330&gt;50000,1,O330&gt;50000,1,O330&lt;50000,0)</f>
        <v>0</v>
      </c>
      <c r="F330" s="4" t="str">
        <f t="shared" si="5"/>
        <v/>
      </c>
      <c r="G330" s="4" t="e">
        <f>VLOOKUP(D330,Triagem!$A$3:$A$251,1,)</f>
        <v>#N/A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5760</v>
      </c>
      <c r="O330" s="3">
        <v>0</v>
      </c>
    </row>
    <row r="331" spans="1:15" x14ac:dyDescent="0.25">
      <c r="A331" s="2" t="s">
        <v>12</v>
      </c>
      <c r="B331" s="2" t="s">
        <v>327</v>
      </c>
      <c r="C331" s="2">
        <v>3802100000</v>
      </c>
      <c r="D331" s="2" t="s">
        <v>349</v>
      </c>
      <c r="E331" s="4" cm="1">
        <f t="array" ref="E331">_xlfn.IFS(H331&gt;50000,1,I331&gt;50000,1,J331&gt;50000,1,K331&gt;50000,1,L331&gt;50000,1,M331&gt;50000,1,N331&gt;50000,1,O331&gt;50000,1,O331&lt;50000,0)</f>
        <v>0</v>
      </c>
      <c r="F331" s="4" t="str">
        <f t="shared" si="5"/>
        <v/>
      </c>
      <c r="G331" s="4" t="e">
        <f>VLOOKUP(D331,Triagem!$A$3:$A$251,1,)</f>
        <v>#N/A</v>
      </c>
      <c r="H331" s="3">
        <v>0</v>
      </c>
      <c r="I331" s="3">
        <v>0</v>
      </c>
      <c r="J331" s="3">
        <v>0</v>
      </c>
      <c r="K331" s="3">
        <v>0</v>
      </c>
      <c r="L331" s="3">
        <v>17864</v>
      </c>
      <c r="M331" s="3">
        <v>0</v>
      </c>
      <c r="N331" s="3">
        <v>0</v>
      </c>
      <c r="O331" s="3">
        <v>0</v>
      </c>
    </row>
    <row r="332" spans="1:15" x14ac:dyDescent="0.25">
      <c r="A332" s="2" t="s">
        <v>12</v>
      </c>
      <c r="B332" s="2" t="s">
        <v>327</v>
      </c>
      <c r="C332" s="2">
        <v>4104100204</v>
      </c>
      <c r="D332" s="2" t="s">
        <v>350</v>
      </c>
      <c r="E332" s="4" cm="1">
        <f t="array" ref="E332">_xlfn.IFS(H332&gt;50000,1,I332&gt;50000,1,J332&gt;50000,1,K332&gt;50000,1,L332&gt;50000,1,M332&gt;50000,1,N332&gt;50000,1,O332&gt;50000,1,O332&lt;50000,0)</f>
        <v>0</v>
      </c>
      <c r="F332" s="4" t="str">
        <f t="shared" si="5"/>
        <v/>
      </c>
      <c r="G332" s="4" t="str">
        <f>VLOOKUP(D332,Triagem!$A$3:$A$251,1,)</f>
        <v>COURO/PELE DE BOVINO,INTEIRO,CURTIDO AO CROMO,UMIDO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42270</v>
      </c>
      <c r="O332" s="3">
        <v>0</v>
      </c>
    </row>
    <row r="333" spans="1:15" x14ac:dyDescent="0.25">
      <c r="A333" s="2" t="s">
        <v>12</v>
      </c>
      <c r="B333" s="2" t="s">
        <v>327</v>
      </c>
      <c r="C333" s="2">
        <v>4104100301</v>
      </c>
      <c r="D333" s="2" t="s">
        <v>351</v>
      </c>
      <c r="E333" s="4" cm="1">
        <f t="array" ref="E333">_xlfn.IFS(H333&gt;50000,1,I333&gt;50000,1,J333&gt;50000,1,K333&gt;50000,1,L333&gt;50000,1,M333&gt;50000,1,N333&gt;50000,1,O333&gt;50000,1,O333&lt;50000,0)</f>
        <v>0</v>
      </c>
      <c r="F333" s="4" t="str">
        <f t="shared" si="5"/>
        <v/>
      </c>
      <c r="G333" s="4" t="e">
        <f>VLOOKUP(D333,Triagem!$A$3:$A$251,1,)</f>
        <v>#N/A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40900</v>
      </c>
      <c r="O333" s="3">
        <v>0</v>
      </c>
    </row>
    <row r="334" spans="1:15" x14ac:dyDescent="0.25">
      <c r="A334" s="2" t="s">
        <v>12</v>
      </c>
      <c r="B334" s="2" t="s">
        <v>327</v>
      </c>
      <c r="C334" s="2">
        <v>4104290101</v>
      </c>
      <c r="D334" s="2" t="s">
        <v>22</v>
      </c>
      <c r="E334" s="4" cm="1">
        <f t="array" ref="E334">_xlfn.IFS(H334&gt;50000,1,I334&gt;50000,1,J334&gt;50000,1,K334&gt;50000,1,L334&gt;50000,1,M334&gt;50000,1,N334&gt;50000,1,O334&gt;50000,1,O334&lt;50000,0)</f>
        <v>1</v>
      </c>
      <c r="F334" s="4" t="str">
        <f t="shared" si="5"/>
        <v>COURO/PELE BOVINO,INT/MEIO,CURT.CROMO,UMIDO,FLOR INTEGR</v>
      </c>
      <c r="G334" s="4" t="str">
        <f>VLOOKUP(D334,Triagem!$A$3:$A$251,1,)</f>
        <v>COURO/PELE BOVINO,INT/MEIO,CURT.CROMO,UMIDO,FLOR INTEGR</v>
      </c>
      <c r="H334" s="3">
        <v>2328695</v>
      </c>
      <c r="I334" s="3">
        <v>619006</v>
      </c>
      <c r="J334" s="3">
        <v>0</v>
      </c>
      <c r="K334" s="3">
        <v>0</v>
      </c>
      <c r="L334" s="3">
        <v>18432</v>
      </c>
      <c r="M334" s="3">
        <v>152082</v>
      </c>
      <c r="N334" s="3">
        <v>0</v>
      </c>
      <c r="O334" s="3">
        <v>0</v>
      </c>
    </row>
    <row r="335" spans="1:15" x14ac:dyDescent="0.25">
      <c r="A335" s="2" t="s">
        <v>12</v>
      </c>
      <c r="B335" s="2" t="s">
        <v>327</v>
      </c>
      <c r="C335" s="2">
        <v>4402000000</v>
      </c>
      <c r="D335" s="2" t="s">
        <v>352</v>
      </c>
      <c r="E335" s="4" cm="1">
        <f t="array" ref="E335">_xlfn.IFS(H335&gt;50000,1,I335&gt;50000,1,J335&gt;50000,1,K335&gt;50000,1,L335&gt;50000,1,M335&gt;50000,1,N335&gt;50000,1,O335&gt;50000,1,O335&lt;50000,0)</f>
        <v>1</v>
      </c>
      <c r="F335" s="4" t="str">
        <f t="shared" si="5"/>
        <v>CARVOES VEGETAIS,MESMO AGLOMERADOS</v>
      </c>
      <c r="G335" s="4" t="str">
        <f>VLOOKUP(D335,Triagem!$A$3:$A$251,1,)</f>
        <v>CARVOES VEGETAIS,MESMO AGLOMERADOS</v>
      </c>
      <c r="H335" s="3">
        <v>0</v>
      </c>
      <c r="I335" s="3">
        <v>0</v>
      </c>
      <c r="J335" s="3">
        <v>0</v>
      </c>
      <c r="K335" s="3">
        <v>217500</v>
      </c>
      <c r="L335" s="3">
        <v>0</v>
      </c>
      <c r="M335" s="3">
        <v>0</v>
      </c>
      <c r="N335" s="3">
        <v>0</v>
      </c>
      <c r="O335" s="3">
        <v>0</v>
      </c>
    </row>
    <row r="336" spans="1:15" x14ac:dyDescent="0.25">
      <c r="A336" s="2" t="s">
        <v>12</v>
      </c>
      <c r="B336" s="2" t="s">
        <v>327</v>
      </c>
      <c r="C336" s="2">
        <v>4407230102</v>
      </c>
      <c r="D336" s="2" t="s">
        <v>24</v>
      </c>
      <c r="E336" s="4" cm="1">
        <f t="array" ref="E336">_xlfn.IFS(H336&gt;50000,1,I336&gt;50000,1,J336&gt;50000,1,K336&gt;50000,1,L336&gt;50000,1,M336&gt;50000,1,N336&gt;50000,1,O336&gt;50000,1,O336&lt;50000,0)</f>
        <v>1</v>
      </c>
      <c r="F336" s="4" t="str">
        <f t="shared" si="5"/>
        <v>MADEIRA DE AGUANO/MOGNO,SERRADA/FENDIDA LONGITUD.E&gt;6MM</v>
      </c>
      <c r="G336" s="4" t="str">
        <f>VLOOKUP(D336,Triagem!$A$3:$A$251,1,)</f>
        <v>MADEIRA DE AGUANO/MOGNO,SERRADA/FENDIDA LONGITUD.E&gt;6MM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62100</v>
      </c>
      <c r="N336" s="3">
        <v>0</v>
      </c>
      <c r="O336" s="3">
        <v>0</v>
      </c>
    </row>
    <row r="337" spans="1:15" x14ac:dyDescent="0.25">
      <c r="A337" s="2" t="s">
        <v>12</v>
      </c>
      <c r="B337" s="2" t="s">
        <v>327</v>
      </c>
      <c r="C337" s="2">
        <v>4407990199</v>
      </c>
      <c r="D337" s="2" t="s">
        <v>353</v>
      </c>
      <c r="E337" s="4" cm="1">
        <f t="array" ref="E337">_xlfn.IFS(H337&gt;50000,1,I337&gt;50000,1,J337&gt;50000,1,K337&gt;50000,1,L337&gt;50000,1,M337&gt;50000,1,N337&gt;50000,1,O337&gt;50000,1,O337&lt;50000,0)</f>
        <v>0</v>
      </c>
      <c r="F337" s="4" t="str">
        <f t="shared" si="5"/>
        <v/>
      </c>
      <c r="G337" s="4" t="e">
        <f>VLOOKUP(D337,Triagem!$A$3:$A$251,1,)</f>
        <v>#N/A</v>
      </c>
      <c r="H337" s="3">
        <v>8630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 x14ac:dyDescent="0.25">
      <c r="A338" s="2" t="s">
        <v>12</v>
      </c>
      <c r="B338" s="2" t="s">
        <v>327</v>
      </c>
      <c r="C338" s="2">
        <v>4407990201</v>
      </c>
      <c r="D338" s="2" t="s">
        <v>26</v>
      </c>
      <c r="E338" s="4" cm="1">
        <f t="array" ref="E338">_xlfn.IFS(H338&gt;50000,1,I338&gt;50000,1,J338&gt;50000,1,K338&gt;50000,1,L338&gt;50000,1,M338&gt;50000,1,N338&gt;50000,1,O338&gt;50000,1,O338&lt;50000,0)</f>
        <v>1</v>
      </c>
      <c r="F338" s="4" t="str">
        <f t="shared" si="5"/>
        <v>MADEIRA DE CEDRO,SERRADA LONGIT/CORT.EM FLS.ESPESS&gt;6MM</v>
      </c>
      <c r="G338" s="4" t="str">
        <f>VLOOKUP(D338,Triagem!$A$3:$A$251,1,)</f>
        <v>MADEIRA DE CEDRO,SERRADA LONGIT/CORT.EM FLS.ESPESS&gt;6MM</v>
      </c>
      <c r="H338" s="3">
        <v>0</v>
      </c>
      <c r="I338" s="3">
        <v>0</v>
      </c>
      <c r="J338" s="3">
        <v>0</v>
      </c>
      <c r="K338" s="3">
        <v>65478</v>
      </c>
      <c r="L338" s="3">
        <v>563024</v>
      </c>
      <c r="M338" s="3">
        <v>41800</v>
      </c>
      <c r="N338" s="3">
        <v>0</v>
      </c>
      <c r="O338" s="3">
        <v>0</v>
      </c>
    </row>
    <row r="339" spans="1:15" x14ac:dyDescent="0.25">
      <c r="A339" s="2" t="s">
        <v>12</v>
      </c>
      <c r="B339" s="2" t="s">
        <v>327</v>
      </c>
      <c r="C339" s="2">
        <v>4407990206</v>
      </c>
      <c r="D339" s="2" t="s">
        <v>40</v>
      </c>
      <c r="E339" s="4" cm="1">
        <f t="array" ref="E339">_xlfn.IFS(H339&gt;50000,1,I339&gt;50000,1,J339&gt;50000,1,K339&gt;50000,1,L339&gt;50000,1,M339&gt;50000,1,N339&gt;50000,1,O339&gt;50000,1,O339&lt;50000,0)</f>
        <v>0</v>
      </c>
      <c r="F339" s="4" t="str">
        <f t="shared" si="5"/>
        <v/>
      </c>
      <c r="G339" s="4" t="str">
        <f>VLOOKUP(D339,Triagem!$A$3:$A$251,1,)</f>
        <v>MADEIRA DE CEDRORANA,SERRADA LONGIT/CORT.EM FLS.ESP&gt;6MM</v>
      </c>
      <c r="H339" s="3">
        <v>0</v>
      </c>
      <c r="I339" s="3">
        <v>0</v>
      </c>
      <c r="J339" s="3">
        <v>0</v>
      </c>
      <c r="K339" s="3">
        <v>0</v>
      </c>
      <c r="L339" s="3">
        <v>2477</v>
      </c>
      <c r="M339" s="3">
        <v>0</v>
      </c>
      <c r="N339" s="3">
        <v>0</v>
      </c>
      <c r="O339" s="3">
        <v>0</v>
      </c>
    </row>
    <row r="340" spans="1:15" x14ac:dyDescent="0.25">
      <c r="A340" s="2" t="s">
        <v>12</v>
      </c>
      <c r="B340" s="2" t="s">
        <v>327</v>
      </c>
      <c r="C340" s="2">
        <v>4407990208</v>
      </c>
      <c r="D340" s="2" t="s">
        <v>354</v>
      </c>
      <c r="E340" s="4" cm="1">
        <f t="array" ref="E340">_xlfn.IFS(H340&gt;50000,1,I340&gt;50000,1,J340&gt;50000,1,K340&gt;50000,1,L340&gt;50000,1,M340&gt;50000,1,N340&gt;50000,1,O340&gt;50000,1,O340&lt;50000,0)</f>
        <v>0</v>
      </c>
      <c r="F340" s="4" t="str">
        <f t="shared" si="5"/>
        <v/>
      </c>
      <c r="G340" s="4" t="str">
        <f>VLOOKUP(D340,Triagem!$A$3:$A$251,1,)</f>
        <v>MADEIRA DE IPE,SERRADA LONGIT/CORTADA EM FLS.ESPESS&gt;6MM</v>
      </c>
      <c r="H340" s="3">
        <v>0</v>
      </c>
      <c r="I340" s="3">
        <v>1987</v>
      </c>
      <c r="J340" s="3">
        <v>0</v>
      </c>
      <c r="K340" s="3">
        <v>10000</v>
      </c>
      <c r="L340" s="3">
        <v>15022</v>
      </c>
      <c r="M340" s="3">
        <v>0</v>
      </c>
      <c r="N340" s="3">
        <v>0</v>
      </c>
      <c r="O340" s="3">
        <v>0</v>
      </c>
    </row>
    <row r="341" spans="1:15" x14ac:dyDescent="0.25">
      <c r="A341" s="2" t="s">
        <v>12</v>
      </c>
      <c r="B341" s="2" t="s">
        <v>327</v>
      </c>
      <c r="C341" s="2">
        <v>4407990210</v>
      </c>
      <c r="D341" s="2" t="s">
        <v>149</v>
      </c>
      <c r="E341" s="4" cm="1">
        <f t="array" ref="E341">_xlfn.IFS(H341&gt;50000,1,I341&gt;50000,1,J341&gt;50000,1,K341&gt;50000,1,L341&gt;50000,1,M341&gt;50000,1,N341&gt;50000,1,O341&gt;50000,1,O341&lt;50000,0)</f>
        <v>1</v>
      </c>
      <c r="F341" s="4" t="str">
        <f t="shared" si="5"/>
        <v>MADEIRA DE ANGELIM VERMELHO,SERRADA LONGIT.EM FLS.E&gt;6MM</v>
      </c>
      <c r="G341" s="4" t="str">
        <f>VLOOKUP(D341,Triagem!$A$3:$A$251,1,)</f>
        <v>MADEIRA DE ANGELIM VERMELHO,SERRADA LONGIT.EM FLS.E&gt;6MM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93225</v>
      </c>
      <c r="N341" s="3">
        <v>0</v>
      </c>
      <c r="O341" s="3">
        <v>0</v>
      </c>
    </row>
    <row r="342" spans="1:15" x14ac:dyDescent="0.25">
      <c r="A342" s="2" t="s">
        <v>12</v>
      </c>
      <c r="B342" s="2" t="s">
        <v>327</v>
      </c>
      <c r="C342" s="2">
        <v>4407990211</v>
      </c>
      <c r="D342" s="2" t="s">
        <v>355</v>
      </c>
      <c r="E342" s="4" cm="1">
        <f t="array" ref="E342">_xlfn.IFS(H342&gt;50000,1,I342&gt;50000,1,J342&gt;50000,1,K342&gt;50000,1,L342&gt;50000,1,M342&gt;50000,1,N342&gt;50000,1,O342&gt;50000,1,O342&lt;50000,0)</f>
        <v>0</v>
      </c>
      <c r="F342" s="4" t="str">
        <f t="shared" si="5"/>
        <v/>
      </c>
      <c r="G342" s="4" t="str">
        <f>VLOOKUP(D342,Triagem!$A$3:$A$251,1,)</f>
        <v>MADEIRA DE CEREJEIRA,SERRADA LONGIT/CORT.EM FLS.ESP&gt;6MM</v>
      </c>
      <c r="H342" s="3">
        <v>0</v>
      </c>
      <c r="I342" s="3">
        <v>1530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 x14ac:dyDescent="0.25">
      <c r="A343" s="2" t="s">
        <v>12</v>
      </c>
      <c r="B343" s="2" t="s">
        <v>327</v>
      </c>
      <c r="C343" s="2">
        <v>4407990212</v>
      </c>
      <c r="D343" s="2" t="s">
        <v>29</v>
      </c>
      <c r="E343" s="4" cm="1">
        <f t="array" ref="E343">_xlfn.IFS(H343&gt;50000,1,I343&gt;50000,1,J343&gt;50000,1,K343&gt;50000,1,L343&gt;50000,1,M343&gt;50000,1,N343&gt;50000,1,O343&gt;50000,1,O343&lt;50000,0)</f>
        <v>1</v>
      </c>
      <c r="F343" s="4" t="str">
        <f t="shared" si="5"/>
        <v>MADEIRA DE JATOBA,SERRADA LONGIT/CORTADA EM FLS.ESP&gt;6MM</v>
      </c>
      <c r="G343" s="4" t="str">
        <f>VLOOKUP(D343,Triagem!$A$3:$A$251,1,)</f>
        <v>MADEIRA DE JATOBA,SERRADA LONGIT/CORTADA EM FLS.ESP&gt;6MM</v>
      </c>
      <c r="H343" s="3">
        <v>786557</v>
      </c>
      <c r="I343" s="3">
        <v>2277439</v>
      </c>
      <c r="J343" s="3">
        <v>1219476</v>
      </c>
      <c r="K343" s="3">
        <v>271995</v>
      </c>
      <c r="L343" s="3">
        <v>297853</v>
      </c>
      <c r="M343" s="3">
        <v>166785</v>
      </c>
      <c r="N343" s="3">
        <v>52000</v>
      </c>
      <c r="O343" s="3">
        <v>236193</v>
      </c>
    </row>
    <row r="344" spans="1:15" x14ac:dyDescent="0.25">
      <c r="A344" s="2" t="s">
        <v>12</v>
      </c>
      <c r="B344" s="2" t="s">
        <v>327</v>
      </c>
      <c r="C344" s="2">
        <v>4407990214</v>
      </c>
      <c r="D344" s="2" t="s">
        <v>41</v>
      </c>
      <c r="E344" s="4" cm="1">
        <f t="array" ref="E344">_xlfn.IFS(H344&gt;50000,1,I344&gt;50000,1,J344&gt;50000,1,K344&gt;50000,1,L344&gt;50000,1,M344&gt;50000,1,N344&gt;50000,1,O344&gt;50000,1,O344&lt;50000,0)</f>
        <v>1</v>
      </c>
      <c r="F344" s="4" t="str">
        <f t="shared" si="5"/>
        <v>MADEIRA DE TATAJUBA,SERRADA LONGIT/CORT.EM FLS.ESP&gt;6MM</v>
      </c>
      <c r="G344" s="4" t="str">
        <f>VLOOKUP(D344,Triagem!$A$3:$A$251,1,)</f>
        <v>MADEIRA DE TATAJUBA,SERRADA LONGIT/CORT.EM FLS.ESP&gt;6MM</v>
      </c>
      <c r="H344" s="3">
        <v>0</v>
      </c>
      <c r="I344" s="3">
        <v>284920</v>
      </c>
      <c r="J344" s="3">
        <v>160775</v>
      </c>
      <c r="K344" s="3">
        <v>0</v>
      </c>
      <c r="L344" s="3">
        <v>8138</v>
      </c>
      <c r="M344" s="3">
        <v>53868</v>
      </c>
      <c r="N344" s="3">
        <v>0</v>
      </c>
      <c r="O344" s="3">
        <v>10168</v>
      </c>
    </row>
    <row r="345" spans="1:15" x14ac:dyDescent="0.25">
      <c r="A345" s="2" t="s">
        <v>12</v>
      </c>
      <c r="B345" s="2" t="s">
        <v>327</v>
      </c>
      <c r="C345" s="2">
        <v>4407990299</v>
      </c>
      <c r="D345" s="2" t="s">
        <v>30</v>
      </c>
      <c r="E345" s="4" cm="1">
        <f t="array" ref="E345">_xlfn.IFS(H345&gt;50000,1,I345&gt;50000,1,J345&gt;50000,1,K345&gt;50000,1,L345&gt;50000,1,M345&gt;50000,1,N345&gt;50000,1,O345&gt;50000,1,O345&lt;50000,0)</f>
        <v>1</v>
      </c>
      <c r="F345" s="4" t="str">
        <f t="shared" si="5"/>
        <v>QQ.OUT.MADEIRA SERRADA LONGIT/CORTADA EM FLS.ESP&gt;6MM</v>
      </c>
      <c r="G345" s="4" t="str">
        <f>VLOOKUP(D345,Triagem!$A$3:$A$251,1,)</f>
        <v>QQ.OUT.MADEIRA SERRADA LONGIT/CORTADA EM FLS.ESP&gt;6MM</v>
      </c>
      <c r="H345" s="3">
        <v>429494</v>
      </c>
      <c r="I345" s="3">
        <v>474479</v>
      </c>
      <c r="J345" s="3">
        <v>181522</v>
      </c>
      <c r="K345" s="3">
        <v>15592</v>
      </c>
      <c r="L345" s="3">
        <v>146699</v>
      </c>
      <c r="M345" s="3">
        <v>90934</v>
      </c>
      <c r="N345" s="3">
        <v>96225</v>
      </c>
      <c r="O345" s="3">
        <v>0</v>
      </c>
    </row>
    <row r="346" spans="1:15" x14ac:dyDescent="0.25">
      <c r="A346" s="2" t="s">
        <v>12</v>
      </c>
      <c r="B346" s="2" t="s">
        <v>327</v>
      </c>
      <c r="C346" s="2">
        <v>4407990304</v>
      </c>
      <c r="D346" s="2" t="s">
        <v>356</v>
      </c>
      <c r="E346" s="4" cm="1">
        <f t="array" ref="E346">_xlfn.IFS(H346&gt;50000,1,I346&gt;50000,1,J346&gt;50000,1,K346&gt;50000,1,L346&gt;50000,1,M346&gt;50000,1,N346&gt;50000,1,O346&gt;50000,1,O346&lt;50000,0)</f>
        <v>0</v>
      </c>
      <c r="F346" s="4" t="str">
        <f t="shared" si="5"/>
        <v/>
      </c>
      <c r="G346" s="4" t="str">
        <f>VLOOKUP(D346,Triagem!$A$3:$A$251,1,)</f>
        <v>MADEIRA DE JATOBA,APLAINADA/POLIDA/UNIDA,ESPESS&gt;6MM</v>
      </c>
      <c r="H346" s="3">
        <v>8273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 x14ac:dyDescent="0.25">
      <c r="A347" s="2" t="s">
        <v>12</v>
      </c>
      <c r="B347" s="2" t="s">
        <v>327</v>
      </c>
      <c r="C347" s="2">
        <v>4408100199</v>
      </c>
      <c r="D347" s="2" t="s">
        <v>357</v>
      </c>
      <c r="E347" s="4" cm="1">
        <f t="array" ref="E347">_xlfn.IFS(H347&gt;50000,1,I347&gt;50000,1,J347&gt;50000,1,K347&gt;50000,1,L347&gt;50000,1,M347&gt;50000,1,N347&gt;50000,1,O347&gt;50000,1,O347&lt;50000,0)</f>
        <v>0</v>
      </c>
      <c r="F347" s="4" t="str">
        <f t="shared" si="5"/>
        <v/>
      </c>
      <c r="G347" s="4" t="str">
        <f>VLOOKUP(D347,Triagem!$A$3:$A$251,1,)</f>
        <v>QQ.OUT.MADEIRA CONIFERA EM FLS.P/COMPENSADOS,ESP&lt;=6MM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9000</v>
      </c>
      <c r="N347" s="3">
        <v>0</v>
      </c>
      <c r="O347" s="3">
        <v>0</v>
      </c>
    </row>
    <row r="348" spans="1:15" x14ac:dyDescent="0.25">
      <c r="A348" s="2" t="s">
        <v>12</v>
      </c>
      <c r="B348" s="2" t="s">
        <v>327</v>
      </c>
      <c r="C348" s="2">
        <v>4408200300</v>
      </c>
      <c r="D348" s="2" t="s">
        <v>358</v>
      </c>
      <c r="E348" s="4" cm="1">
        <f t="array" ref="E348">_xlfn.IFS(H348&gt;50000,1,I348&gt;50000,1,J348&gt;50000,1,K348&gt;50000,1,L348&gt;50000,1,M348&gt;50000,1,N348&gt;50000,1,O348&gt;50000,1,O348&lt;50000,0)</f>
        <v>0</v>
      </c>
      <c r="F348" s="4" t="str">
        <f t="shared" si="5"/>
        <v/>
      </c>
      <c r="G348" s="4" t="e">
        <f>VLOOKUP(D348,Triagem!$A$3:$A$251,1,)</f>
        <v>#N/A</v>
      </c>
      <c r="H348" s="3">
        <v>0</v>
      </c>
      <c r="I348" s="3">
        <v>0</v>
      </c>
      <c r="J348" s="3">
        <v>0</v>
      </c>
      <c r="K348" s="3">
        <v>28999</v>
      </c>
      <c r="L348" s="3">
        <v>0</v>
      </c>
      <c r="M348" s="3">
        <v>0</v>
      </c>
      <c r="N348" s="3">
        <v>0</v>
      </c>
      <c r="O348" s="3">
        <v>0</v>
      </c>
    </row>
    <row r="349" spans="1:15" x14ac:dyDescent="0.25">
      <c r="A349" s="2" t="s">
        <v>12</v>
      </c>
      <c r="B349" s="2" t="s">
        <v>327</v>
      </c>
      <c r="C349" s="2">
        <v>4408900199</v>
      </c>
      <c r="D349" s="2" t="s">
        <v>153</v>
      </c>
      <c r="E349" s="4" cm="1">
        <f t="array" ref="E349">_xlfn.IFS(H349&gt;50000,1,I349&gt;50000,1,J349&gt;50000,1,K349&gt;50000,1,L349&gt;50000,1,M349&gt;50000,1,N349&gt;50000,1,O349&gt;50000,1,O349&lt;50000,0)</f>
        <v>0</v>
      </c>
      <c r="F349" s="4" t="str">
        <f t="shared" si="5"/>
        <v/>
      </c>
      <c r="G349" s="4" t="str">
        <f>VLOOKUP(D349,Triagem!$A$3:$A$251,1,)</f>
        <v>QQ.OUT.MADEIRA EM FLS.P/COMPENSADO/ETC.ESPESSURA&lt;=6MM</v>
      </c>
      <c r="H349" s="3">
        <v>0</v>
      </c>
      <c r="I349" s="3">
        <v>0</v>
      </c>
      <c r="J349" s="3">
        <v>0</v>
      </c>
      <c r="K349" s="3">
        <v>0</v>
      </c>
      <c r="L349" s="3">
        <v>1331</v>
      </c>
      <c r="M349" s="3">
        <v>0</v>
      </c>
      <c r="N349" s="3">
        <v>0</v>
      </c>
      <c r="O349" s="3">
        <v>0</v>
      </c>
    </row>
    <row r="350" spans="1:15" x14ac:dyDescent="0.25">
      <c r="A350" s="2" t="s">
        <v>12</v>
      </c>
      <c r="B350" s="2" t="s">
        <v>327</v>
      </c>
      <c r="C350" s="2">
        <v>4408900201</v>
      </c>
      <c r="D350" s="2" t="s">
        <v>359</v>
      </c>
      <c r="E350" s="4" cm="1">
        <f t="array" ref="E350">_xlfn.IFS(H350&gt;50000,1,I350&gt;50000,1,J350&gt;50000,1,K350&gt;50000,1,L350&gt;50000,1,M350&gt;50000,1,N350&gt;50000,1,O350&gt;50000,1,O350&lt;50000,0)</f>
        <v>0</v>
      </c>
      <c r="F350" s="4" t="str">
        <f t="shared" si="5"/>
        <v/>
      </c>
      <c r="G350" s="4" t="str">
        <f>VLOOKUP(D350,Triagem!$A$3:$A$251,1,)</f>
        <v>MADEIRA DE CEDRO,SERRADA LONGIT/CORTADA EM FLS.ESP&lt;=6MM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1250</v>
      </c>
      <c r="N350" s="3">
        <v>0</v>
      </c>
      <c r="O350" s="3">
        <v>0</v>
      </c>
    </row>
    <row r="351" spans="1:15" x14ac:dyDescent="0.25">
      <c r="A351" s="2" t="s">
        <v>12</v>
      </c>
      <c r="B351" s="2" t="s">
        <v>327</v>
      </c>
      <c r="C351" s="2">
        <v>4408900299</v>
      </c>
      <c r="D351" s="2" t="s">
        <v>157</v>
      </c>
      <c r="E351" s="4" cm="1">
        <f t="array" ref="E351">_xlfn.IFS(H351&gt;50000,1,I351&gt;50000,1,J351&gt;50000,1,K351&gt;50000,1,L351&gt;50000,1,M351&gt;50000,1,N351&gt;50000,1,O351&gt;50000,1,O351&lt;50000,0)</f>
        <v>0</v>
      </c>
      <c r="F351" s="4" t="str">
        <f t="shared" si="5"/>
        <v/>
      </c>
      <c r="G351" s="4" t="str">
        <f>VLOOKUP(D351,Triagem!$A$3:$A$251,1,)</f>
        <v>QQ.OUT.MADEIRA SERRADA LONGIT/CORTADA EM FLS.ESP&lt;=6MM</v>
      </c>
      <c r="H351" s="3">
        <v>0</v>
      </c>
      <c r="I351" s="3">
        <v>0</v>
      </c>
      <c r="J351" s="3">
        <v>0</v>
      </c>
      <c r="K351" s="3">
        <v>30975</v>
      </c>
      <c r="L351" s="3">
        <v>22569</v>
      </c>
      <c r="M351" s="3">
        <v>22250</v>
      </c>
      <c r="N351" s="3">
        <v>0</v>
      </c>
      <c r="O351" s="3">
        <v>0</v>
      </c>
    </row>
    <row r="352" spans="1:15" x14ac:dyDescent="0.25">
      <c r="A352" s="2" t="s">
        <v>12</v>
      </c>
      <c r="B352" s="2" t="s">
        <v>327</v>
      </c>
      <c r="C352" s="2">
        <v>4409200300</v>
      </c>
      <c r="D352" s="2" t="s">
        <v>360</v>
      </c>
      <c r="E352" s="4" cm="1">
        <f t="array" ref="E352">_xlfn.IFS(H352&gt;50000,1,I352&gt;50000,1,J352&gt;50000,1,K352&gt;50000,1,L352&gt;50000,1,M352&gt;50000,1,N352&gt;50000,1,O352&gt;50000,1,O352&lt;50000,0)</f>
        <v>0</v>
      </c>
      <c r="F352" s="4" t="str">
        <f t="shared" si="5"/>
        <v/>
      </c>
      <c r="G352" s="4" t="str">
        <f>VLOOKUP(D352,Triagem!$A$3:$A$251,1,)</f>
        <v>MADEIRA N/CONIFERA,EM TACOS/FRISOS,P/SOALHOS</v>
      </c>
      <c r="H352" s="3">
        <v>0</v>
      </c>
      <c r="I352" s="3">
        <v>39286</v>
      </c>
      <c r="J352" s="3">
        <v>0</v>
      </c>
      <c r="K352" s="3">
        <v>0</v>
      </c>
      <c r="L352" s="3">
        <v>0</v>
      </c>
      <c r="M352" s="3">
        <v>0</v>
      </c>
      <c r="N352" s="3">
        <v>30816</v>
      </c>
      <c r="O352" s="3">
        <v>0</v>
      </c>
    </row>
    <row r="353" spans="1:15" x14ac:dyDescent="0.25">
      <c r="A353" s="2" t="s">
        <v>12</v>
      </c>
      <c r="B353" s="2" t="s">
        <v>327</v>
      </c>
      <c r="C353" s="2">
        <v>4412119900</v>
      </c>
      <c r="D353" s="2" t="s">
        <v>43</v>
      </c>
      <c r="E353" s="4" cm="1">
        <f t="array" ref="E353">_xlfn.IFS(H353&gt;50000,1,I353&gt;50000,1,J353&gt;50000,1,K353&gt;50000,1,L353&gt;50000,1,M353&gt;50000,1,N353&gt;50000,1,O353&gt;50000,1,O353&lt;50000,0)</f>
        <v>0</v>
      </c>
      <c r="F353" s="4" t="str">
        <f t="shared" si="5"/>
        <v/>
      </c>
      <c r="G353" s="4" t="str">
        <f>VLOOKUP(D353,Triagem!$A$3:$A$251,1,)</f>
        <v>OUTS.MADEIRAS COMPENSADAS,FACE MADEIRA TROPICAL,E&lt;=6MM</v>
      </c>
      <c r="H353" s="3">
        <v>2360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 x14ac:dyDescent="0.25">
      <c r="A354" s="2" t="s">
        <v>12</v>
      </c>
      <c r="B354" s="2" t="s">
        <v>327</v>
      </c>
      <c r="C354" s="2">
        <v>4412120100</v>
      </c>
      <c r="D354" s="2" t="s">
        <v>361</v>
      </c>
      <c r="E354" s="4" cm="1">
        <f t="array" ref="E354">_xlfn.IFS(H354&gt;50000,1,I354&gt;50000,1,J354&gt;50000,1,K354&gt;50000,1,L354&gt;50000,1,M354&gt;50000,1,N354&gt;50000,1,O354&gt;50000,1,O354&lt;50000,0)</f>
        <v>1</v>
      </c>
      <c r="F354" s="4" t="str">
        <f t="shared" si="5"/>
        <v>MADEIRA COMPENSADA,FACE MADEIRA N/CONIF.E&lt;=6MM,PERFIS</v>
      </c>
      <c r="G354" s="4" t="str">
        <f>VLOOKUP(D354,Triagem!$A$3:$A$251,1,)</f>
        <v>MADEIRA COMPENSADA,FACE MADEIRA N/CONIF.E&lt;=6MM,PERFIS</v>
      </c>
      <c r="H354" s="3">
        <v>73281</v>
      </c>
      <c r="I354" s="3">
        <v>25857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 x14ac:dyDescent="0.25">
      <c r="A355" s="2" t="s">
        <v>12</v>
      </c>
      <c r="B355" s="2" t="s">
        <v>327</v>
      </c>
      <c r="C355" s="2">
        <v>4412129900</v>
      </c>
      <c r="D355" s="2" t="s">
        <v>44</v>
      </c>
      <c r="E355" s="4" cm="1">
        <f t="array" ref="E355">_xlfn.IFS(H355&gt;50000,1,I355&gt;50000,1,J355&gt;50000,1,K355&gt;50000,1,L355&gt;50000,1,M355&gt;50000,1,N355&gt;50000,1,O355&gt;50000,1,O355&lt;50000,0)</f>
        <v>1</v>
      </c>
      <c r="F355" s="4" t="str">
        <f t="shared" si="5"/>
        <v>OUTS.MADEIRAS COMPENSADAS,FACE MADEIRA N/CONIF.E&lt;=6MM</v>
      </c>
      <c r="G355" s="4" t="str">
        <f>VLOOKUP(D355,Triagem!$A$3:$A$251,1,)</f>
        <v>OUTS.MADEIRAS COMPENSADAS,FACE MADEIRA N/CONIF.E&lt;=6MM</v>
      </c>
      <c r="H355" s="3">
        <v>34036</v>
      </c>
      <c r="I355" s="3">
        <v>113555</v>
      </c>
      <c r="J355" s="3">
        <v>0</v>
      </c>
      <c r="K355" s="3">
        <v>230962</v>
      </c>
      <c r="L355" s="3">
        <v>431151</v>
      </c>
      <c r="M355" s="3">
        <v>196014</v>
      </c>
      <c r="N355" s="3">
        <v>125815</v>
      </c>
      <c r="O355" s="3">
        <v>0</v>
      </c>
    </row>
    <row r="356" spans="1:15" x14ac:dyDescent="0.25">
      <c r="A356" s="2" t="s">
        <v>12</v>
      </c>
      <c r="B356" s="2" t="s">
        <v>327</v>
      </c>
      <c r="C356" s="2">
        <v>4418200000</v>
      </c>
      <c r="D356" s="2" t="s">
        <v>362</v>
      </c>
      <c r="E356" s="4" cm="1">
        <f t="array" ref="E356">_xlfn.IFS(H356&gt;50000,1,I356&gt;50000,1,J356&gt;50000,1,K356&gt;50000,1,L356&gt;50000,1,M356&gt;50000,1,N356&gt;50000,1,O356&gt;50000,1,O356&lt;50000,0)</f>
        <v>1</v>
      </c>
      <c r="F356" s="4" t="str">
        <f t="shared" si="5"/>
        <v>PORTA/CAIXILHOS/ALIZARES/SOLEIRAS,DE MADEIRA</v>
      </c>
      <c r="G356" s="4" t="str">
        <f>VLOOKUP(D356,Triagem!$A$3:$A$251,1,)</f>
        <v>PORTA/CAIXILHOS/ALIZARES/SOLEIRAS,DE MADEIRA</v>
      </c>
      <c r="H356" s="3">
        <v>60445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 x14ac:dyDescent="0.25">
      <c r="A357" s="2" t="s">
        <v>12</v>
      </c>
      <c r="B357" s="2" t="s">
        <v>327</v>
      </c>
      <c r="C357" s="2">
        <v>4418300000</v>
      </c>
      <c r="D357" s="2" t="s">
        <v>363</v>
      </c>
      <c r="E357" s="4" cm="1">
        <f t="array" ref="E357">_xlfn.IFS(H357&gt;50000,1,I357&gt;50000,1,J357&gt;50000,1,K357&gt;50000,1,L357&gt;50000,1,M357&gt;50000,1,N357&gt;50000,1,O357&gt;50000,1,O357&lt;50000,0)</f>
        <v>1</v>
      </c>
      <c r="F357" s="4" t="str">
        <f t="shared" si="5"/>
        <v>PAINEIS MADEIRA,PARA SOALHOS</v>
      </c>
      <c r="G357" s="4" t="str">
        <f>VLOOKUP(D357,Triagem!$A$3:$A$251,1,)</f>
        <v>PAINEIS MADEIRA,PARA SOALHOS</v>
      </c>
      <c r="H357" s="3">
        <v>16964</v>
      </c>
      <c r="I357" s="3">
        <v>0</v>
      </c>
      <c r="J357" s="3">
        <v>0</v>
      </c>
      <c r="K357" s="3">
        <v>0</v>
      </c>
      <c r="L357" s="3">
        <v>0</v>
      </c>
      <c r="M357" s="3">
        <v>80656</v>
      </c>
      <c r="N357" s="3">
        <v>75558</v>
      </c>
      <c r="O357" s="3">
        <v>0</v>
      </c>
    </row>
    <row r="358" spans="1:15" x14ac:dyDescent="0.25">
      <c r="A358" s="2" t="s">
        <v>12</v>
      </c>
      <c r="B358" s="2" t="s">
        <v>327</v>
      </c>
      <c r="C358" s="2">
        <v>4805210000</v>
      </c>
      <c r="D358" s="2" t="s">
        <v>364</v>
      </c>
      <c r="E358" s="4" cm="1">
        <f t="array" ref="E358">_xlfn.IFS(H358&gt;50000,1,I358&gt;50000,1,J358&gt;50000,1,K358&gt;50000,1,L358&gt;50000,1,M358&gt;50000,1,N358&gt;50000,1,O358&gt;50000,1,O358&lt;50000,0)</f>
        <v>1</v>
      </c>
      <c r="F358" s="4" t="str">
        <f t="shared" si="5"/>
        <v>PAPEL/CARTAO,C/AS CAMADAS BRANQ.N/REVEST.EM ROLO/FOLHAS</v>
      </c>
      <c r="G358" s="4" t="str">
        <f>VLOOKUP(D358,Triagem!$A$3:$A$251,1,)</f>
        <v>PAPEL/CARTAO,C/AS CAMADAS BRANQ.N/REVEST.EM ROLO/FOLHAS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32705</v>
      </c>
      <c r="O358" s="3">
        <v>66269</v>
      </c>
    </row>
    <row r="359" spans="1:15" x14ac:dyDescent="0.25">
      <c r="A359" s="2" t="s">
        <v>12</v>
      </c>
      <c r="B359" s="2" t="s">
        <v>327</v>
      </c>
      <c r="C359" s="2">
        <v>4805220000</v>
      </c>
      <c r="D359" s="2" t="s">
        <v>365</v>
      </c>
      <c r="E359" s="4" cm="1">
        <f t="array" ref="E359">_xlfn.IFS(H359&gt;50000,1,I359&gt;50000,1,J359&gt;50000,1,K359&gt;50000,1,L359&gt;50000,1,M359&gt;50000,1,N359&gt;50000,1,O359&gt;50000,1,O359&lt;50000,0)</f>
        <v>1</v>
      </c>
      <c r="F359" s="4" t="str">
        <f t="shared" si="5"/>
        <v>PAPEL/CARTAO,C/1CAMADA EXTER.BRANQ.N/REVEST.EM ROLO/FLS</v>
      </c>
      <c r="G359" s="4" t="str">
        <f>VLOOKUP(D359,Triagem!$A$3:$A$251,1,)</f>
        <v>PAPEL/CARTAO,C/1CAMADA EXTER.BRANQ.N/REVEST.EM ROLO/FLS</v>
      </c>
      <c r="H359" s="3">
        <v>0</v>
      </c>
      <c r="I359" s="3">
        <v>0</v>
      </c>
      <c r="J359" s="3">
        <v>0</v>
      </c>
      <c r="K359" s="3">
        <v>40425</v>
      </c>
      <c r="L359" s="3">
        <v>42436</v>
      </c>
      <c r="M359" s="3">
        <v>77805</v>
      </c>
      <c r="N359" s="3">
        <v>106830</v>
      </c>
      <c r="O359" s="3">
        <v>0</v>
      </c>
    </row>
    <row r="360" spans="1:15" x14ac:dyDescent="0.25">
      <c r="A360" s="2" t="s">
        <v>12</v>
      </c>
      <c r="B360" s="2" t="s">
        <v>327</v>
      </c>
      <c r="C360" s="2">
        <v>4810129900</v>
      </c>
      <c r="D360" s="2" t="s">
        <v>366</v>
      </c>
      <c r="E360" s="4" cm="1">
        <f t="array" ref="E360">_xlfn.IFS(H360&gt;50000,1,I360&gt;50000,1,J360&gt;50000,1,K360&gt;50000,1,L360&gt;50000,1,M360&gt;50000,1,N360&gt;50000,1,O360&gt;50000,1,O360&lt;50000,0)</f>
        <v>0</v>
      </c>
      <c r="F360" s="4" t="str">
        <f t="shared" si="5"/>
        <v/>
      </c>
      <c r="G360" s="4" t="e">
        <f>VLOOKUP(D360,Triagem!$A$3:$A$251,1,)</f>
        <v>#N/A</v>
      </c>
      <c r="H360" s="3">
        <v>0</v>
      </c>
      <c r="I360" s="3">
        <v>0</v>
      </c>
      <c r="J360" s="3">
        <v>0</v>
      </c>
      <c r="K360" s="3">
        <v>1317</v>
      </c>
      <c r="L360" s="3">
        <v>41921</v>
      </c>
      <c r="M360" s="3">
        <v>13125</v>
      </c>
      <c r="N360" s="3">
        <v>0</v>
      </c>
      <c r="O360" s="3">
        <v>0</v>
      </c>
    </row>
    <row r="361" spans="1:15" x14ac:dyDescent="0.25">
      <c r="A361" s="2" t="s">
        <v>12</v>
      </c>
      <c r="B361" s="2" t="s">
        <v>327</v>
      </c>
      <c r="C361" s="2">
        <v>5205120100</v>
      </c>
      <c r="D361" s="2" t="s">
        <v>367</v>
      </c>
      <c r="E361" s="4" cm="1">
        <f t="array" ref="E361">_xlfn.IFS(H361&gt;50000,1,I361&gt;50000,1,J361&gt;50000,1,K361&gt;50000,1,L361&gt;50000,1,M361&gt;50000,1,N361&gt;50000,1,O361&gt;50000,1,O361&lt;50000,0)</f>
        <v>1</v>
      </c>
      <c r="F361" s="4" t="str">
        <f t="shared" si="5"/>
        <v>FIO DE ALGODAO&gt;=85%,SIMPLES,FIBRA N/PENT.CRU,D&gt;=232.56</v>
      </c>
      <c r="G361" s="4" t="e">
        <f>VLOOKUP(D361,Triagem!$A$3:$A$251,1,)</f>
        <v>#N/A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90426</v>
      </c>
      <c r="N361" s="3">
        <v>286293</v>
      </c>
      <c r="O361" s="3">
        <v>0</v>
      </c>
    </row>
    <row r="362" spans="1:15" x14ac:dyDescent="0.25">
      <c r="A362" s="2" t="s">
        <v>12</v>
      </c>
      <c r="B362" s="2" t="s">
        <v>327</v>
      </c>
      <c r="C362" s="2">
        <v>5509539900</v>
      </c>
      <c r="D362" s="2" t="s">
        <v>368</v>
      </c>
      <c r="E362" s="4" cm="1">
        <f t="array" ref="E362">_xlfn.IFS(H362&gt;50000,1,I362&gt;50000,1,J362&gt;50000,1,K362&gt;50000,1,L362&gt;50000,1,M362&gt;50000,1,N362&gt;50000,1,O362&gt;50000,1,O362&lt;50000,0)</f>
        <v>0</v>
      </c>
      <c r="F362" s="4" t="str">
        <f t="shared" si="5"/>
        <v/>
      </c>
      <c r="G362" s="4" t="e">
        <f>VLOOKUP(D362,Triagem!$A$3:$A$251,1,)</f>
        <v>#N/A</v>
      </c>
      <c r="H362" s="3">
        <v>0</v>
      </c>
      <c r="I362" s="3">
        <v>27449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 x14ac:dyDescent="0.25">
      <c r="A363" s="2" t="s">
        <v>12</v>
      </c>
      <c r="B363" s="2" t="s">
        <v>327</v>
      </c>
      <c r="C363" s="2">
        <v>7201100100</v>
      </c>
      <c r="D363" s="2" t="s">
        <v>369</v>
      </c>
      <c r="E363" s="4" cm="1">
        <f t="array" ref="E363">_xlfn.IFS(H363&gt;50000,1,I363&gt;50000,1,J363&gt;50000,1,K363&gt;50000,1,L363&gt;50000,1,M363&gt;50000,1,N363&gt;50000,1,O363&gt;50000,1,O363&lt;50000,0)</f>
        <v>1</v>
      </c>
      <c r="F363" s="4" t="str">
        <f t="shared" si="5"/>
        <v>FERRO GUSA,N/LIGADO,PESO&lt;=0.5% DE FOSFORO</v>
      </c>
      <c r="G363" s="4" t="e">
        <f>VLOOKUP(D363,Triagem!$A$3:$A$251,1,)</f>
        <v>#N/A</v>
      </c>
      <c r="H363" s="3">
        <v>0</v>
      </c>
      <c r="I363" s="3">
        <v>3572896</v>
      </c>
      <c r="J363" s="3">
        <v>0</v>
      </c>
      <c r="K363" s="3">
        <v>0</v>
      </c>
      <c r="L363" s="3">
        <v>5565170</v>
      </c>
      <c r="M363" s="3">
        <v>3649816</v>
      </c>
      <c r="N363" s="3">
        <v>251999</v>
      </c>
      <c r="O363" s="3">
        <v>653235</v>
      </c>
    </row>
    <row r="364" spans="1:15" x14ac:dyDescent="0.25">
      <c r="A364" s="2" t="s">
        <v>12</v>
      </c>
      <c r="B364" s="2" t="s">
        <v>327</v>
      </c>
      <c r="C364" s="2">
        <v>7601100000</v>
      </c>
      <c r="D364" s="2" t="s">
        <v>370</v>
      </c>
      <c r="E364" s="4" cm="1">
        <f t="array" ref="E364">_xlfn.IFS(H364&gt;50000,1,I364&gt;50000,1,J364&gt;50000,1,K364&gt;50000,1,L364&gt;50000,1,M364&gt;50000,1,N364&gt;50000,1,O364&gt;50000,1,O364&lt;50000,0)</f>
        <v>1</v>
      </c>
      <c r="F364" s="4" t="str">
        <f t="shared" si="5"/>
        <v>ALUMINIO,NAO LIGADO,EM FORMA BRUTA</v>
      </c>
      <c r="G364" s="4" t="e">
        <f>VLOOKUP(D364,Triagem!$A$3:$A$251,1,)</f>
        <v>#N/A</v>
      </c>
      <c r="H364" s="3">
        <v>135956633</v>
      </c>
      <c r="I364" s="3">
        <v>68502232</v>
      </c>
      <c r="J364" s="3">
        <v>110078526</v>
      </c>
      <c r="K364" s="3">
        <v>93622076</v>
      </c>
      <c r="L364" s="3">
        <v>100401364</v>
      </c>
      <c r="M364" s="3">
        <v>191787684</v>
      </c>
      <c r="N364" s="3">
        <v>144030733</v>
      </c>
      <c r="O364" s="3">
        <v>214627370</v>
      </c>
    </row>
    <row r="365" spans="1:15" x14ac:dyDescent="0.25">
      <c r="A365" s="2" t="s">
        <v>12</v>
      </c>
      <c r="B365" s="2" t="s">
        <v>327</v>
      </c>
      <c r="C365" s="2">
        <v>7601200000</v>
      </c>
      <c r="D365" s="2" t="s">
        <v>371</v>
      </c>
      <c r="E365" s="4" cm="1">
        <f t="array" ref="E365">_xlfn.IFS(H365&gt;50000,1,I365&gt;50000,1,J365&gt;50000,1,K365&gt;50000,1,L365&gt;50000,1,M365&gt;50000,1,N365&gt;50000,1,O365&gt;50000,1,O365&lt;50000,0)</f>
        <v>1</v>
      </c>
      <c r="F365" s="4" t="str">
        <f t="shared" si="5"/>
        <v>LIGAS DE ALUMINIO,EM FORMA BRUTA</v>
      </c>
      <c r="G365" s="4" t="e">
        <f>VLOOKUP(D365,Triagem!$A$3:$A$251,1,)</f>
        <v>#N/A</v>
      </c>
      <c r="H365" s="3">
        <v>11729042</v>
      </c>
      <c r="I365" s="3">
        <v>9384437</v>
      </c>
      <c r="J365" s="3">
        <v>6818210</v>
      </c>
      <c r="K365" s="3">
        <v>3824890</v>
      </c>
      <c r="L365" s="3">
        <v>623234</v>
      </c>
      <c r="M365" s="3">
        <v>327402</v>
      </c>
      <c r="N365" s="3">
        <v>0</v>
      </c>
      <c r="O365" s="3">
        <v>0</v>
      </c>
    </row>
    <row r="366" spans="1:15" x14ac:dyDescent="0.25">
      <c r="A366" s="2" t="s">
        <v>12</v>
      </c>
      <c r="B366" s="2" t="s">
        <v>327</v>
      </c>
      <c r="C366" s="2">
        <v>8459100299</v>
      </c>
      <c r="D366" s="2" t="s">
        <v>372</v>
      </c>
      <c r="E366" s="4" cm="1">
        <f t="array" ref="E366">_xlfn.IFS(H366&gt;50000,1,I366&gt;50000,1,J366&gt;50000,1,K366&gt;50000,1,L366&gt;50000,1,M366&gt;50000,1,N366&gt;50000,1,O366&gt;50000,1,O366&lt;50000,0)</f>
        <v>0</v>
      </c>
      <c r="F366" s="4" t="str">
        <f t="shared" si="5"/>
        <v/>
      </c>
      <c r="G366" s="4" t="e">
        <f>VLOOKUP(D366,Triagem!$A$3:$A$251,1,)</f>
        <v>#N/A</v>
      </c>
      <c r="H366" s="3">
        <v>0</v>
      </c>
      <c r="I366" s="3">
        <v>0</v>
      </c>
      <c r="J366" s="3">
        <v>3750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 x14ac:dyDescent="0.25">
      <c r="A367" s="2" t="s">
        <v>12</v>
      </c>
      <c r="B367" s="2" t="s">
        <v>327</v>
      </c>
      <c r="C367" s="2">
        <v>8542200000</v>
      </c>
      <c r="D367" s="2" t="s">
        <v>373</v>
      </c>
      <c r="E367" s="4" cm="1">
        <f t="array" ref="E367">_xlfn.IFS(H367&gt;50000,1,I367&gt;50000,1,J367&gt;50000,1,K367&gt;50000,1,L367&gt;50000,1,M367&gt;50000,1,N367&gt;50000,1,O367&gt;50000,1,O367&lt;50000,0)</f>
        <v>0</v>
      </c>
      <c r="F367" s="4" t="str">
        <f t="shared" si="5"/>
        <v/>
      </c>
      <c r="G367" s="4" t="e">
        <f>VLOOKUP(D367,Triagem!$A$3:$A$251,1,)</f>
        <v>#N/A</v>
      </c>
      <c r="H367" s="3">
        <v>0</v>
      </c>
      <c r="I367" s="3">
        <v>0</v>
      </c>
      <c r="J367" s="3">
        <v>4800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 x14ac:dyDescent="0.25">
      <c r="A368" s="2" t="s">
        <v>12</v>
      </c>
      <c r="B368" s="2" t="s">
        <v>327</v>
      </c>
      <c r="C368" s="2">
        <v>8543209900</v>
      </c>
      <c r="D368" s="2" t="s">
        <v>374</v>
      </c>
      <c r="E368" s="4" cm="1">
        <f t="array" ref="E368">_xlfn.IFS(H368&gt;50000,1,I368&gt;50000,1,J368&gt;50000,1,K368&gt;50000,1,L368&gt;50000,1,M368&gt;50000,1,N368&gt;50000,1,O368&gt;50000,1,O368&lt;50000,0)</f>
        <v>0</v>
      </c>
      <c r="F368" s="4" t="str">
        <f t="shared" si="5"/>
        <v/>
      </c>
      <c r="G368" s="4" t="e">
        <f>VLOOKUP(D368,Triagem!$A$3:$A$251,1,)</f>
        <v>#N/A</v>
      </c>
      <c r="H368" s="3">
        <v>0</v>
      </c>
      <c r="I368" s="3">
        <v>0</v>
      </c>
      <c r="J368" s="3">
        <v>10000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 x14ac:dyDescent="0.25">
      <c r="A369" s="2" t="s">
        <v>12</v>
      </c>
      <c r="B369" s="2" t="s">
        <v>327</v>
      </c>
      <c r="C369" s="2">
        <v>9406000200</v>
      </c>
      <c r="D369" s="2" t="s">
        <v>375</v>
      </c>
      <c r="E369" s="4" cm="1">
        <f t="array" ref="E369">_xlfn.IFS(H369&gt;50000,1,I369&gt;50000,1,J369&gt;50000,1,K369&gt;50000,1,L369&gt;50000,1,M369&gt;50000,1,N369&gt;50000,1,O369&gt;50000,1,O369&lt;50000,0)</f>
        <v>0</v>
      </c>
      <c r="F369" s="4" t="str">
        <f t="shared" si="5"/>
        <v/>
      </c>
      <c r="G369" s="4" t="str">
        <f>VLOOKUP(D369,Triagem!$A$3:$A$251,1,)</f>
        <v>CONSTRUCAO PRE-FABRICADA,DE MADEIRA</v>
      </c>
      <c r="H369" s="3">
        <v>0</v>
      </c>
      <c r="I369" s="3">
        <v>38615</v>
      </c>
      <c r="J369" s="3">
        <v>32941</v>
      </c>
      <c r="K369" s="3">
        <v>24004</v>
      </c>
      <c r="L369" s="3">
        <v>0</v>
      </c>
      <c r="M369" s="3">
        <v>0</v>
      </c>
      <c r="N369" s="3">
        <v>0</v>
      </c>
      <c r="O369" s="3">
        <v>0</v>
      </c>
    </row>
    <row r="370" spans="1:15" x14ac:dyDescent="0.25">
      <c r="A370" s="2" t="s">
        <v>12</v>
      </c>
      <c r="B370" s="2" t="s">
        <v>327</v>
      </c>
      <c r="C370" s="2">
        <v>9406000299</v>
      </c>
      <c r="D370" s="2" t="s">
        <v>376</v>
      </c>
      <c r="E370" s="4" cm="1">
        <f t="array" ref="E370">_xlfn.IFS(H370&gt;50000,1,I370&gt;50000,1,J370&gt;50000,1,K370&gt;50000,1,L370&gt;50000,1,M370&gt;50000,1,N370&gt;50000,1,O370&gt;50000,1,O370&lt;50000,0)</f>
        <v>1</v>
      </c>
      <c r="F370" s="4" t="str">
        <f t="shared" si="5"/>
        <v>QQ.OUT.CONSTRUCAO PRE-FABRICADA,DE MADEIRA</v>
      </c>
      <c r="G370" s="4" t="str">
        <f>VLOOKUP(D370,Triagem!$A$3:$A$251,1,)</f>
        <v>QQ.OUT.CONSTRUCAO PRE-FABRICADA,DE MADEIRA</v>
      </c>
      <c r="H370" s="3">
        <v>0</v>
      </c>
      <c r="I370" s="3">
        <v>0</v>
      </c>
      <c r="J370" s="3">
        <v>0</v>
      </c>
      <c r="K370" s="3">
        <v>104177</v>
      </c>
      <c r="L370" s="3">
        <v>161632</v>
      </c>
      <c r="M370" s="3">
        <v>45971</v>
      </c>
      <c r="N370" s="3">
        <v>0</v>
      </c>
      <c r="O370" s="3">
        <v>0</v>
      </c>
    </row>
    <row r="371" spans="1:15" x14ac:dyDescent="0.25">
      <c r="A371" s="2" t="s">
        <v>12</v>
      </c>
      <c r="B371" s="2" t="s">
        <v>327</v>
      </c>
      <c r="C371" s="2">
        <v>9406009900</v>
      </c>
      <c r="D371" s="2" t="s">
        <v>377</v>
      </c>
      <c r="E371" s="4" cm="1">
        <f t="array" ref="E371">_xlfn.IFS(H371&gt;50000,1,I371&gt;50000,1,J371&gt;50000,1,K371&gt;50000,1,L371&gt;50000,1,M371&gt;50000,1,N371&gt;50000,1,O371&gt;50000,1,O371&lt;50000,0)</f>
        <v>0</v>
      </c>
      <c r="F371" s="4" t="str">
        <f t="shared" si="5"/>
        <v/>
      </c>
      <c r="G371" s="4" t="e">
        <f>VLOOKUP(D371,Triagem!$A$3:$A$251,1,)</f>
        <v>#N/A</v>
      </c>
      <c r="H371" s="3">
        <v>36588</v>
      </c>
      <c r="I371" s="3">
        <v>0</v>
      </c>
      <c r="J371" s="3">
        <v>44422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 x14ac:dyDescent="0.25">
      <c r="A372" s="2" t="s">
        <v>12</v>
      </c>
      <c r="B372" s="2" t="s">
        <v>378</v>
      </c>
      <c r="C372" s="2" t="s">
        <v>50</v>
      </c>
      <c r="D372" s="2" t="s">
        <v>51</v>
      </c>
      <c r="E372" s="4" cm="1">
        <f t="array" ref="E372">_xlfn.IFS(H372&gt;50000,1,I372&gt;50000,1,J372&gt;50000,1,K372&gt;50000,1,L372&gt;50000,1,M372&gt;50000,1,N372&gt;50000,1,O372&gt;50000,1,O372&lt;50000,0)</f>
        <v>0</v>
      </c>
      <c r="F372" s="4" t="str">
        <f t="shared" si="5"/>
        <v/>
      </c>
      <c r="G372" s="4" t="e">
        <f>VLOOKUP(D372,Triagem!$A$3:$A$251,1,)</f>
        <v>#N/A</v>
      </c>
      <c r="H372" s="3">
        <v>0</v>
      </c>
      <c r="I372" s="3">
        <v>780</v>
      </c>
      <c r="J372" s="3">
        <v>0</v>
      </c>
      <c r="K372" s="3">
        <v>0</v>
      </c>
      <c r="L372" s="3">
        <v>4250</v>
      </c>
      <c r="M372" s="3">
        <v>0</v>
      </c>
      <c r="N372" s="3">
        <v>0</v>
      </c>
      <c r="O372" s="3">
        <v>0</v>
      </c>
    </row>
    <row r="373" spans="1:15" x14ac:dyDescent="0.25">
      <c r="A373" s="2" t="s">
        <v>12</v>
      </c>
      <c r="B373" s="2" t="s">
        <v>378</v>
      </c>
      <c r="C373" s="2" t="s">
        <v>328</v>
      </c>
      <c r="D373" s="2" t="s">
        <v>329</v>
      </c>
      <c r="E373" s="4" cm="1">
        <f t="array" ref="E373">_xlfn.IFS(H373&gt;50000,1,I373&gt;50000,1,J373&gt;50000,1,K373&gt;50000,1,L373&gt;50000,1,M373&gt;50000,1,N373&gt;50000,1,O373&gt;50000,1,O373&lt;50000,0)</f>
        <v>1</v>
      </c>
      <c r="F373" s="4" t="str">
        <f t="shared" si="5"/>
        <v>CONSUMO DE BORDO - QQ.OUTRA MERCADORIA PARA EMBARCACOES</v>
      </c>
      <c r="G373" s="4" t="e">
        <f>VLOOKUP(D373,Triagem!$A$3:$A$251,1,)</f>
        <v>#N/A</v>
      </c>
      <c r="H373" s="3">
        <v>0</v>
      </c>
      <c r="I373" s="3">
        <v>0</v>
      </c>
      <c r="J373" s="3">
        <v>0</v>
      </c>
      <c r="K373" s="3">
        <v>170538</v>
      </c>
      <c r="L373" s="3">
        <v>0</v>
      </c>
      <c r="M373" s="3">
        <v>0</v>
      </c>
      <c r="N373" s="3">
        <v>0</v>
      </c>
      <c r="O373" s="3">
        <v>0</v>
      </c>
    </row>
    <row r="374" spans="1:15" x14ac:dyDescent="0.25">
      <c r="A374" s="2" t="s">
        <v>12</v>
      </c>
      <c r="B374" s="2" t="s">
        <v>378</v>
      </c>
      <c r="C374" s="2" t="s">
        <v>330</v>
      </c>
      <c r="D374" s="2" t="s">
        <v>331</v>
      </c>
      <c r="E374" s="4" cm="1">
        <f t="array" ref="E374">_xlfn.IFS(H374&gt;50000,1,I374&gt;50000,1,J374&gt;50000,1,K374&gt;50000,1,L374&gt;50000,1,M374&gt;50000,1,N374&gt;50000,1,O374&gt;50000,1,O374&lt;50000,0)</f>
        <v>0</v>
      </c>
      <c r="F374" s="4" t="str">
        <f t="shared" si="5"/>
        <v/>
      </c>
      <c r="G374" s="4" t="e">
        <f>VLOOKUP(D374,Triagem!$A$3:$A$251,1,)</f>
        <v>#N/A</v>
      </c>
      <c r="H374" s="3">
        <v>0</v>
      </c>
      <c r="I374" s="3">
        <v>0</v>
      </c>
      <c r="J374" s="3">
        <v>0</v>
      </c>
      <c r="K374" s="3">
        <v>23510</v>
      </c>
      <c r="L374" s="3">
        <v>0</v>
      </c>
      <c r="M374" s="3">
        <v>0</v>
      </c>
      <c r="N374" s="3">
        <v>0</v>
      </c>
      <c r="O374" s="3">
        <v>0</v>
      </c>
    </row>
    <row r="375" spans="1:15" x14ac:dyDescent="0.25">
      <c r="A375" s="2" t="s">
        <v>12</v>
      </c>
      <c r="B375" s="2" t="s">
        <v>378</v>
      </c>
      <c r="C375" s="2" t="s">
        <v>379</v>
      </c>
      <c r="D375" s="2" t="s">
        <v>380</v>
      </c>
      <c r="E375" s="4" cm="1">
        <f t="array" ref="E375">_xlfn.IFS(H375&gt;50000,1,I375&gt;50000,1,J375&gt;50000,1,K375&gt;50000,1,L375&gt;50000,1,M375&gt;50000,1,N375&gt;50000,1,O375&gt;50000,1,O375&lt;50000,0)</f>
        <v>1</v>
      </c>
      <c r="F375" s="4" t="str">
        <f t="shared" si="5"/>
        <v>CARNES DE BOVINO,DESSOSSADAS,FRESCAS OU REFRIGERADAS</v>
      </c>
      <c r="G375" s="4" t="str">
        <f>VLOOKUP(D375,Triagem!$A$3:$A$251,1,)</f>
        <v>CARNES DE BOVINO,DESSOSSADAS,FRESCAS OU REFRIGERADAS</v>
      </c>
      <c r="H375" s="3">
        <v>0</v>
      </c>
      <c r="I375" s="3">
        <v>0</v>
      </c>
      <c r="J375" s="3">
        <v>0</v>
      </c>
      <c r="K375" s="3">
        <v>0</v>
      </c>
      <c r="L375" s="3">
        <v>25417</v>
      </c>
      <c r="M375" s="3">
        <v>889702</v>
      </c>
      <c r="N375" s="3">
        <v>281955</v>
      </c>
      <c r="O375" s="3">
        <v>0</v>
      </c>
    </row>
    <row r="376" spans="1:15" x14ac:dyDescent="0.25">
      <c r="A376" s="2" t="s">
        <v>12</v>
      </c>
      <c r="B376" s="2" t="s">
        <v>378</v>
      </c>
      <c r="C376" s="2" t="s">
        <v>381</v>
      </c>
      <c r="D376" s="2" t="s">
        <v>382</v>
      </c>
      <c r="E376" s="4" cm="1">
        <f t="array" ref="E376">_xlfn.IFS(H376&gt;50000,1,I376&gt;50000,1,J376&gt;50000,1,K376&gt;50000,1,L376&gt;50000,1,M376&gt;50000,1,N376&gt;50000,1,O376&gt;50000,1,O376&lt;50000,0)</f>
        <v>0</v>
      </c>
      <c r="F376" s="4" t="str">
        <f t="shared" si="5"/>
        <v/>
      </c>
      <c r="G376" s="4" t="e">
        <f>VLOOKUP(D376,Triagem!$A$3:$A$251,1,)</f>
        <v>#N/A</v>
      </c>
      <c r="H376" s="3">
        <v>0</v>
      </c>
      <c r="I376" s="3">
        <v>0</v>
      </c>
      <c r="J376" s="3">
        <v>0</v>
      </c>
      <c r="K376" s="3">
        <v>0</v>
      </c>
      <c r="L376" s="3">
        <v>49383</v>
      </c>
      <c r="M376" s="3">
        <v>0</v>
      </c>
      <c r="N376" s="3">
        <v>0</v>
      </c>
      <c r="O376" s="3">
        <v>0</v>
      </c>
    </row>
    <row r="377" spans="1:15" x14ac:dyDescent="0.25">
      <c r="A377" s="2" t="s">
        <v>12</v>
      </c>
      <c r="B377" s="2" t="s">
        <v>378</v>
      </c>
      <c r="C377" s="2" t="s">
        <v>383</v>
      </c>
      <c r="D377" s="2" t="s">
        <v>384</v>
      </c>
      <c r="E377" s="4" cm="1">
        <f t="array" ref="E377">_xlfn.IFS(H377&gt;50000,1,I377&gt;50000,1,J377&gt;50000,1,K377&gt;50000,1,L377&gt;50000,1,M377&gt;50000,1,N377&gt;50000,1,O377&gt;50000,1,O377&lt;50000,0)</f>
        <v>1</v>
      </c>
      <c r="F377" s="4" t="str">
        <f t="shared" si="5"/>
        <v>QUARTO DE TRASEIRO,DE BOVINO,DESOSSADO,FRESCO OU REFRIG</v>
      </c>
      <c r="G377" s="4" t="str">
        <f>VLOOKUP(D377,Triagem!$A$3:$A$251,1,)</f>
        <v>QUARTO DE TRASEIRO,DE BOVINO,DESOSSADO,FRESCO OU REFRIG</v>
      </c>
      <c r="H377" s="3">
        <v>0</v>
      </c>
      <c r="I377" s="3">
        <v>0</v>
      </c>
      <c r="J377" s="3">
        <v>0</v>
      </c>
      <c r="K377" s="3">
        <v>0</v>
      </c>
      <c r="L377" s="3">
        <v>95796</v>
      </c>
      <c r="M377" s="3">
        <v>0</v>
      </c>
      <c r="N377" s="3">
        <v>0</v>
      </c>
      <c r="O377" s="3">
        <v>0</v>
      </c>
    </row>
    <row r="378" spans="1:15" x14ac:dyDescent="0.25">
      <c r="A378" s="2" t="s">
        <v>12</v>
      </c>
      <c r="B378" s="2" t="s">
        <v>378</v>
      </c>
      <c r="C378" s="2" t="s">
        <v>385</v>
      </c>
      <c r="D378" s="2" t="s">
        <v>386</v>
      </c>
      <c r="E378" s="4" cm="1">
        <f t="array" ref="E378">_xlfn.IFS(H378&gt;50000,1,I378&gt;50000,1,J378&gt;50000,1,K378&gt;50000,1,L378&gt;50000,1,M378&gt;50000,1,N378&gt;50000,1,O378&gt;50000,1,O378&lt;50000,0)</f>
        <v>1</v>
      </c>
      <c r="F378" s="4" t="str">
        <f t="shared" si="5"/>
        <v>CORACAO DE ALCATRA,DE BOVINO,DESOSSADO,FRESCO OU REFRIG</v>
      </c>
      <c r="G378" s="4" t="str">
        <f>VLOOKUP(D378,Triagem!$A$3:$A$251,1,)</f>
        <v>CORACAO DE ALCATRA,DE BOVINO,DESOSSADO,FRESCO OU REFRIG</v>
      </c>
      <c r="H378" s="3">
        <v>0</v>
      </c>
      <c r="I378" s="3">
        <v>82782</v>
      </c>
      <c r="J378" s="3">
        <v>166611</v>
      </c>
      <c r="K378" s="3">
        <v>20656</v>
      </c>
      <c r="L378" s="3">
        <v>0</v>
      </c>
      <c r="M378" s="3">
        <v>0</v>
      </c>
      <c r="N378" s="3">
        <v>0</v>
      </c>
      <c r="O378" s="3">
        <v>0</v>
      </c>
    </row>
    <row r="379" spans="1:15" x14ac:dyDescent="0.25">
      <c r="A379" s="2" t="s">
        <v>12</v>
      </c>
      <c r="B379" s="2" t="s">
        <v>378</v>
      </c>
      <c r="C379" s="2" t="s">
        <v>387</v>
      </c>
      <c r="D379" s="2" t="s">
        <v>388</v>
      </c>
      <c r="E379" s="4" cm="1">
        <f t="array" ref="E379">_xlfn.IFS(H379&gt;50000,1,I379&gt;50000,1,J379&gt;50000,1,K379&gt;50000,1,L379&gt;50000,1,M379&gt;50000,1,N379&gt;50000,1,O379&gt;50000,1,O379&lt;50000,0)</f>
        <v>0</v>
      </c>
      <c r="F379" s="4" t="str">
        <f t="shared" si="5"/>
        <v/>
      </c>
      <c r="G379" s="4" t="e">
        <f>VLOOKUP(D379,Triagem!$A$3:$A$251,1,)</f>
        <v>#N/A</v>
      </c>
      <c r="H379" s="3">
        <v>0</v>
      </c>
      <c r="I379" s="3">
        <v>0</v>
      </c>
      <c r="J379" s="3">
        <v>0</v>
      </c>
      <c r="K379" s="3">
        <v>0</v>
      </c>
      <c r="L379" s="3">
        <v>91</v>
      </c>
      <c r="M379" s="3">
        <v>0</v>
      </c>
      <c r="N379" s="3">
        <v>0</v>
      </c>
      <c r="O379" s="3">
        <v>0</v>
      </c>
    </row>
    <row r="380" spans="1:15" x14ac:dyDescent="0.25">
      <c r="A380" s="2" t="s">
        <v>12</v>
      </c>
      <c r="B380" s="2" t="s">
        <v>378</v>
      </c>
      <c r="C380" s="2" t="s">
        <v>389</v>
      </c>
      <c r="D380" s="2" t="s">
        <v>390</v>
      </c>
      <c r="E380" s="4" cm="1">
        <f t="array" ref="E380">_xlfn.IFS(H380&gt;50000,1,I380&gt;50000,1,J380&gt;50000,1,K380&gt;50000,1,L380&gt;50000,1,M380&gt;50000,1,N380&gt;50000,1,O380&gt;50000,1,O380&lt;50000,0)</f>
        <v>1</v>
      </c>
      <c r="F380" s="4" t="str">
        <f t="shared" si="5"/>
        <v>CONTRAFILE DE BOVINO,DESOSSADO,FRESCO OU REFRIGERADO</v>
      </c>
      <c r="G380" s="4" t="str">
        <f>VLOOKUP(D380,Triagem!$A$3:$A$251,1,)</f>
        <v>CONTRAFILE DE BOVINO,DESOSSADO,FRESCO OU REFRIGERADO</v>
      </c>
      <c r="H380" s="3">
        <v>0</v>
      </c>
      <c r="I380" s="3">
        <v>240671</v>
      </c>
      <c r="J380" s="3">
        <v>307568</v>
      </c>
      <c r="K380" s="3">
        <v>42501</v>
      </c>
      <c r="L380" s="3">
        <v>6259</v>
      </c>
      <c r="M380" s="3">
        <v>0</v>
      </c>
      <c r="N380" s="3">
        <v>0</v>
      </c>
      <c r="O380" s="3">
        <v>0</v>
      </c>
    </row>
    <row r="381" spans="1:15" x14ac:dyDescent="0.25">
      <c r="A381" s="2" t="s">
        <v>12</v>
      </c>
      <c r="B381" s="2" t="s">
        <v>378</v>
      </c>
      <c r="C381" s="2" t="s">
        <v>391</v>
      </c>
      <c r="D381" s="2" t="s">
        <v>392</v>
      </c>
      <c r="E381" s="4" cm="1">
        <f t="array" ref="E381">_xlfn.IFS(H381&gt;50000,1,I381&gt;50000,1,J381&gt;50000,1,K381&gt;50000,1,L381&gt;50000,1,M381&gt;50000,1,N381&gt;50000,1,O381&gt;50000,1,O381&lt;50000,0)</f>
        <v>0</v>
      </c>
      <c r="F381" s="4" t="str">
        <f t="shared" si="5"/>
        <v/>
      </c>
      <c r="G381" s="4" t="e">
        <f>VLOOKUP(D381,Triagem!$A$3:$A$251,1,)</f>
        <v>#N/A</v>
      </c>
      <c r="H381" s="3">
        <v>0</v>
      </c>
      <c r="I381" s="3">
        <v>0</v>
      </c>
      <c r="J381" s="3">
        <v>0</v>
      </c>
      <c r="K381" s="3">
        <v>0</v>
      </c>
      <c r="L381" s="3">
        <v>50</v>
      </c>
      <c r="M381" s="3">
        <v>0</v>
      </c>
      <c r="N381" s="3">
        <v>0</v>
      </c>
      <c r="O381" s="3">
        <v>0</v>
      </c>
    </row>
    <row r="382" spans="1:15" x14ac:dyDescent="0.25">
      <c r="A382" s="2" t="s">
        <v>12</v>
      </c>
      <c r="B382" s="2" t="s">
        <v>378</v>
      </c>
      <c r="C382" s="2" t="s">
        <v>393</v>
      </c>
      <c r="D382" s="2" t="s">
        <v>394</v>
      </c>
      <c r="E382" s="4" cm="1">
        <f t="array" ref="E382">_xlfn.IFS(H382&gt;50000,1,I382&gt;50000,1,J382&gt;50000,1,K382&gt;50000,1,L382&gt;50000,1,M382&gt;50000,1,N382&gt;50000,1,O382&gt;50000,1,O382&lt;50000,0)</f>
        <v>1</v>
      </c>
      <c r="F382" s="4" t="str">
        <f t="shared" si="5"/>
        <v>FILE MIGNON,DE BOVINO,DESOSSADO,FRESCO OU REFRIGERADO</v>
      </c>
      <c r="G382" s="4" t="str">
        <f>VLOOKUP(D382,Triagem!$A$3:$A$251,1,)</f>
        <v>FILE MIGNON,DE BOVINO,DESOSSADO,FRESCO OU REFRIGERADO</v>
      </c>
      <c r="H382" s="3">
        <v>0</v>
      </c>
      <c r="I382" s="3">
        <v>190705</v>
      </c>
      <c r="J382" s="3">
        <v>462500</v>
      </c>
      <c r="K382" s="3">
        <v>89824</v>
      </c>
      <c r="L382" s="3">
        <v>16543</v>
      </c>
      <c r="M382" s="3">
        <v>0</v>
      </c>
      <c r="N382" s="3">
        <v>0</v>
      </c>
      <c r="O382" s="3">
        <v>0</v>
      </c>
    </row>
    <row r="383" spans="1:15" x14ac:dyDescent="0.25">
      <c r="A383" s="2" t="s">
        <v>12</v>
      </c>
      <c r="B383" s="2" t="s">
        <v>378</v>
      </c>
      <c r="C383" s="2" t="s">
        <v>395</v>
      </c>
      <c r="D383" s="2" t="s">
        <v>396</v>
      </c>
      <c r="E383" s="4" cm="1">
        <f t="array" ref="E383">_xlfn.IFS(H383&gt;50000,1,I383&gt;50000,1,J383&gt;50000,1,K383&gt;50000,1,L383&gt;50000,1,M383&gt;50000,1,N383&gt;50000,1,O383&gt;50000,1,O383&lt;50000,0)</f>
        <v>0</v>
      </c>
      <c r="F383" s="4" t="str">
        <f t="shared" si="5"/>
        <v/>
      </c>
      <c r="G383" s="4" t="e">
        <f>VLOOKUP(D383,Triagem!$A$3:$A$251,1,)</f>
        <v>#N/A</v>
      </c>
      <c r="H383" s="3">
        <v>0</v>
      </c>
      <c r="I383" s="3">
        <v>0</v>
      </c>
      <c r="J383" s="3">
        <v>0</v>
      </c>
      <c r="K383" s="3">
        <v>0</v>
      </c>
      <c r="L383" s="3">
        <v>55</v>
      </c>
      <c r="M383" s="3">
        <v>0</v>
      </c>
      <c r="N383" s="3">
        <v>0</v>
      </c>
      <c r="O383" s="3">
        <v>0</v>
      </c>
    </row>
    <row r="384" spans="1:15" x14ac:dyDescent="0.25">
      <c r="A384" s="2" t="s">
        <v>12</v>
      </c>
      <c r="B384" s="2" t="s">
        <v>378</v>
      </c>
      <c r="C384" s="2" t="s">
        <v>397</v>
      </c>
      <c r="D384" s="2" t="s">
        <v>398</v>
      </c>
      <c r="E384" s="4" cm="1">
        <f t="array" ref="E384">_xlfn.IFS(H384&gt;50000,1,I384&gt;50000,1,J384&gt;50000,1,K384&gt;50000,1,L384&gt;50000,1,M384&gt;50000,1,N384&gt;50000,1,O384&gt;50000,1,O384&lt;50000,0)</f>
        <v>0</v>
      </c>
      <c r="F384" s="4" t="str">
        <f t="shared" si="5"/>
        <v/>
      </c>
      <c r="G384" s="4" t="e">
        <f>VLOOKUP(D384,Triagem!$A$3:$A$251,1,)</f>
        <v>#N/A</v>
      </c>
      <c r="H384" s="3">
        <v>0</v>
      </c>
      <c r="I384" s="3">
        <v>17138</v>
      </c>
      <c r="J384" s="3">
        <v>0</v>
      </c>
      <c r="K384" s="3">
        <v>0</v>
      </c>
      <c r="L384" s="3">
        <v>44</v>
      </c>
      <c r="M384" s="3">
        <v>0</v>
      </c>
      <c r="N384" s="3">
        <v>0</v>
      </c>
      <c r="O384" s="3">
        <v>0</v>
      </c>
    </row>
    <row r="385" spans="1:15" x14ac:dyDescent="0.25">
      <c r="A385" s="2" t="s">
        <v>12</v>
      </c>
      <c r="B385" s="2" t="s">
        <v>378</v>
      </c>
      <c r="C385" s="2" t="s">
        <v>399</v>
      </c>
      <c r="D385" s="2" t="s">
        <v>400</v>
      </c>
      <c r="E385" s="4" cm="1">
        <f t="array" ref="E385">_xlfn.IFS(H385&gt;50000,1,I385&gt;50000,1,J385&gt;50000,1,K385&gt;50000,1,L385&gt;50000,1,M385&gt;50000,1,N385&gt;50000,1,O385&gt;50000,1,O385&lt;50000,0)</f>
        <v>1</v>
      </c>
      <c r="F385" s="4" t="str">
        <f t="shared" si="5"/>
        <v>OUTS.CARNES DE BOVINO,DESOSSADAS,FRESCAS OU REFRIGERAD.</v>
      </c>
      <c r="G385" s="4" t="str">
        <f>VLOOKUP(D385,Triagem!$A$3:$A$251,1,)</f>
        <v>OUTS.CARNES DE BOVINO,DESOSSADAS,FRESCAS OU REFRIGERAD.</v>
      </c>
      <c r="H385" s="3">
        <v>0</v>
      </c>
      <c r="I385" s="3">
        <v>209170</v>
      </c>
      <c r="J385" s="3">
        <v>0</v>
      </c>
      <c r="K385" s="3">
        <v>0</v>
      </c>
      <c r="L385" s="3">
        <v>1004708</v>
      </c>
      <c r="M385" s="3">
        <v>0</v>
      </c>
      <c r="N385" s="3">
        <v>0</v>
      </c>
      <c r="O385" s="3">
        <v>0</v>
      </c>
    </row>
    <row r="386" spans="1:15" x14ac:dyDescent="0.25">
      <c r="A386" s="2" t="s">
        <v>12</v>
      </c>
      <c r="B386" s="2" t="s">
        <v>378</v>
      </c>
      <c r="C386" s="2" t="s">
        <v>401</v>
      </c>
      <c r="D386" s="2" t="s">
        <v>402</v>
      </c>
      <c r="E386" s="4" cm="1">
        <f t="array" ref="E386">_xlfn.IFS(H386&gt;50000,1,I386&gt;50000,1,J386&gt;50000,1,K386&gt;50000,1,L386&gt;50000,1,M386&gt;50000,1,N386&gt;50000,1,O386&gt;50000,1,O386&lt;50000,0)</f>
        <v>0</v>
      </c>
      <c r="F386" s="4" t="str">
        <f t="shared" si="5"/>
        <v/>
      </c>
      <c r="G386" s="4" t="e">
        <f>VLOOKUP(D386,Triagem!$A$3:$A$251,1,)</f>
        <v>#N/A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10308</v>
      </c>
    </row>
    <row r="387" spans="1:15" x14ac:dyDescent="0.25">
      <c r="A387" s="2" t="s">
        <v>12</v>
      </c>
      <c r="B387" s="2" t="s">
        <v>378</v>
      </c>
      <c r="C387" s="2" t="s">
        <v>403</v>
      </c>
      <c r="D387" s="2" t="s">
        <v>404</v>
      </c>
      <c r="E387" s="4" cm="1">
        <f t="array" ref="E387">_xlfn.IFS(H387&gt;50000,1,I387&gt;50000,1,J387&gt;50000,1,K387&gt;50000,1,L387&gt;50000,1,M387&gt;50000,1,N387&gt;50000,1,O387&gt;50000,1,O387&lt;50000,0)</f>
        <v>1</v>
      </c>
      <c r="F387" s="4" t="str">
        <f t="shared" ref="F387:F450" si="6">IF(E387=1,D387,"")</f>
        <v>CARNE DE BOVINO,DESSOSSADA,CONGELADA</v>
      </c>
      <c r="G387" s="4" t="str">
        <f>VLOOKUP(D387,Triagem!$A$3:$A$251,1,)</f>
        <v>CARNE DE BOVINO,DESSOSSADA,CONGELADA</v>
      </c>
      <c r="H387" s="3">
        <v>0</v>
      </c>
      <c r="I387" s="3">
        <v>0</v>
      </c>
      <c r="J387" s="3">
        <v>0</v>
      </c>
      <c r="K387" s="3">
        <v>0</v>
      </c>
      <c r="L387" s="3">
        <v>28750</v>
      </c>
      <c r="M387" s="3">
        <v>858847</v>
      </c>
      <c r="N387" s="3">
        <v>13288</v>
      </c>
      <c r="O387" s="3">
        <v>498280</v>
      </c>
    </row>
    <row r="388" spans="1:15" x14ac:dyDescent="0.25">
      <c r="A388" s="2" t="s">
        <v>12</v>
      </c>
      <c r="B388" s="2" t="s">
        <v>378</v>
      </c>
      <c r="C388" s="2" t="s">
        <v>405</v>
      </c>
      <c r="D388" s="2" t="s">
        <v>406</v>
      </c>
      <c r="E388" s="4" cm="1">
        <f t="array" ref="E388">_xlfn.IFS(H388&gt;50000,1,I388&gt;50000,1,J388&gt;50000,1,K388&gt;50000,1,L388&gt;50000,1,M388&gt;50000,1,N388&gt;50000,1,O388&gt;50000,1,O388&lt;50000,0)</f>
        <v>1</v>
      </c>
      <c r="F388" s="4" t="str">
        <f t="shared" si="6"/>
        <v>CORACAO DE ALCATRA,DE BOVINO,DESOSSADO,CONGELADO</v>
      </c>
      <c r="G388" s="4" t="str">
        <f>VLOOKUP(D388,Triagem!$A$3:$A$251,1,)</f>
        <v>CORACAO DE ALCATRA,DE BOVINO,DESOSSADO,CONGELADO</v>
      </c>
      <c r="H388" s="3">
        <v>0</v>
      </c>
      <c r="I388" s="3">
        <v>134352</v>
      </c>
      <c r="J388" s="3">
        <v>37014</v>
      </c>
      <c r="K388" s="3">
        <v>38947</v>
      </c>
      <c r="L388" s="3">
        <v>26000</v>
      </c>
      <c r="M388" s="3">
        <v>0</v>
      </c>
      <c r="N388" s="3">
        <v>0</v>
      </c>
      <c r="O388" s="3">
        <v>0</v>
      </c>
    </row>
    <row r="389" spans="1:15" x14ac:dyDescent="0.25">
      <c r="A389" s="2" t="s">
        <v>12</v>
      </c>
      <c r="B389" s="2" t="s">
        <v>378</v>
      </c>
      <c r="C389" s="2" t="s">
        <v>407</v>
      </c>
      <c r="D389" s="2" t="s">
        <v>408</v>
      </c>
      <c r="E389" s="4" cm="1">
        <f t="array" ref="E389">_xlfn.IFS(H389&gt;50000,1,I389&gt;50000,1,J389&gt;50000,1,K389&gt;50000,1,L389&gt;50000,1,M389&gt;50000,1,N389&gt;50000,1,O389&gt;50000,1,O389&lt;50000,0)</f>
        <v>0</v>
      </c>
      <c r="F389" s="4" t="str">
        <f t="shared" si="6"/>
        <v/>
      </c>
      <c r="G389" s="4" t="e">
        <f>VLOOKUP(D389,Triagem!$A$3:$A$251,1,)</f>
        <v>#N/A</v>
      </c>
      <c r="H389" s="3">
        <v>0</v>
      </c>
      <c r="I389" s="3">
        <v>0</v>
      </c>
      <c r="J389" s="3">
        <v>0</v>
      </c>
      <c r="K389" s="3">
        <v>3389</v>
      </c>
      <c r="L389" s="3">
        <v>0</v>
      </c>
      <c r="M389" s="3">
        <v>0</v>
      </c>
      <c r="N389" s="3">
        <v>0</v>
      </c>
      <c r="O389" s="3">
        <v>0</v>
      </c>
    </row>
    <row r="390" spans="1:15" x14ac:dyDescent="0.25">
      <c r="A390" s="2" t="s">
        <v>12</v>
      </c>
      <c r="B390" s="2" t="s">
        <v>378</v>
      </c>
      <c r="C390" s="2" t="s">
        <v>409</v>
      </c>
      <c r="D390" s="2" t="s">
        <v>410</v>
      </c>
      <c r="E390" s="4" cm="1">
        <f t="array" ref="E390">_xlfn.IFS(H390&gt;50000,1,I390&gt;50000,1,J390&gt;50000,1,K390&gt;50000,1,L390&gt;50000,1,M390&gt;50000,1,N390&gt;50000,1,O390&gt;50000,1,O390&lt;50000,0)</f>
        <v>1</v>
      </c>
      <c r="F390" s="4" t="str">
        <f t="shared" si="6"/>
        <v>CONTRAFILE DE BOVINO,DESOSSADO,CONGELADO</v>
      </c>
      <c r="G390" s="4" t="str">
        <f>VLOOKUP(D390,Triagem!$A$3:$A$251,1,)</f>
        <v>CONTRAFILE DE BOVINO,DESOSSADO,CONGELADO</v>
      </c>
      <c r="H390" s="3">
        <v>0</v>
      </c>
      <c r="I390" s="3">
        <v>306125</v>
      </c>
      <c r="J390" s="3">
        <v>200914</v>
      </c>
      <c r="K390" s="3">
        <v>149288</v>
      </c>
      <c r="L390" s="3">
        <v>34385</v>
      </c>
      <c r="M390" s="3">
        <v>0</v>
      </c>
      <c r="N390" s="3">
        <v>0</v>
      </c>
      <c r="O390" s="3">
        <v>0</v>
      </c>
    </row>
    <row r="391" spans="1:15" x14ac:dyDescent="0.25">
      <c r="A391" s="2" t="s">
        <v>12</v>
      </c>
      <c r="B391" s="2" t="s">
        <v>378</v>
      </c>
      <c r="C391" s="2" t="s">
        <v>411</v>
      </c>
      <c r="D391" s="2" t="s">
        <v>412</v>
      </c>
      <c r="E391" s="4" cm="1">
        <f t="array" ref="E391">_xlfn.IFS(H391&gt;50000,1,I391&gt;50000,1,J391&gt;50000,1,K391&gt;50000,1,L391&gt;50000,1,M391&gt;50000,1,N391&gt;50000,1,O391&gt;50000,1,O391&lt;50000,0)</f>
        <v>0</v>
      </c>
      <c r="F391" s="4" t="str">
        <f t="shared" si="6"/>
        <v/>
      </c>
      <c r="G391" s="4" t="e">
        <f>VLOOKUP(D391,Triagem!$A$3:$A$251,1,)</f>
        <v>#N/A</v>
      </c>
      <c r="H391" s="3">
        <v>0</v>
      </c>
      <c r="I391" s="3">
        <v>5867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 x14ac:dyDescent="0.25">
      <c r="A392" s="2" t="s">
        <v>12</v>
      </c>
      <c r="B392" s="2" t="s">
        <v>378</v>
      </c>
      <c r="C392" s="2" t="s">
        <v>413</v>
      </c>
      <c r="D392" s="2" t="s">
        <v>414</v>
      </c>
      <c r="E392" s="4" cm="1">
        <f t="array" ref="E392">_xlfn.IFS(H392&gt;50000,1,I392&gt;50000,1,J392&gt;50000,1,K392&gt;50000,1,L392&gt;50000,1,M392&gt;50000,1,N392&gt;50000,1,O392&gt;50000,1,O392&lt;50000,0)</f>
        <v>1</v>
      </c>
      <c r="F392" s="4" t="str">
        <f t="shared" si="6"/>
        <v>COXAO MOLE,DE BOVINO,DESOSSADO,CONGELADO</v>
      </c>
      <c r="G392" s="4" t="str">
        <f>VLOOKUP(D392,Triagem!$A$3:$A$251,1,)</f>
        <v>COXAO MOLE,DE BOVINO,DESOSSADO,CONGELADO</v>
      </c>
      <c r="H392" s="3">
        <v>0</v>
      </c>
      <c r="I392" s="3">
        <v>483092</v>
      </c>
      <c r="J392" s="3">
        <v>46498</v>
      </c>
      <c r="K392" s="3">
        <v>28448</v>
      </c>
      <c r="L392" s="3">
        <v>35541</v>
      </c>
      <c r="M392" s="3">
        <v>0</v>
      </c>
      <c r="N392" s="3">
        <v>0</v>
      </c>
      <c r="O392" s="3">
        <v>0</v>
      </c>
    </row>
    <row r="393" spans="1:15" x14ac:dyDescent="0.25">
      <c r="A393" s="2" t="s">
        <v>12</v>
      </c>
      <c r="B393" s="2" t="s">
        <v>378</v>
      </c>
      <c r="C393" s="2" t="s">
        <v>415</v>
      </c>
      <c r="D393" s="2" t="s">
        <v>416</v>
      </c>
      <c r="E393" s="4" cm="1">
        <f t="array" ref="E393">_xlfn.IFS(H393&gt;50000,1,I393&gt;50000,1,J393&gt;50000,1,K393&gt;50000,1,L393&gt;50000,1,M393&gt;50000,1,N393&gt;50000,1,O393&gt;50000,1,O393&lt;50000,0)</f>
        <v>1</v>
      </c>
      <c r="F393" s="4" t="str">
        <f t="shared" si="6"/>
        <v>FILE MIGNON,DE BOVINO,DESOSSADO,CONGELADO</v>
      </c>
      <c r="G393" s="4" t="str">
        <f>VLOOKUP(D393,Triagem!$A$3:$A$251,1,)</f>
        <v>FILE MIGNON,DE BOVINO,DESOSSADO,CONGELADO</v>
      </c>
      <c r="H393" s="3">
        <v>0</v>
      </c>
      <c r="I393" s="3">
        <v>261938</v>
      </c>
      <c r="J393" s="3">
        <v>279804</v>
      </c>
      <c r="K393" s="3">
        <v>136917</v>
      </c>
      <c r="L393" s="3">
        <v>25974</v>
      </c>
      <c r="M393" s="3">
        <v>0</v>
      </c>
      <c r="N393" s="3">
        <v>0</v>
      </c>
      <c r="O393" s="3">
        <v>0</v>
      </c>
    </row>
    <row r="394" spans="1:15" x14ac:dyDescent="0.25">
      <c r="A394" s="2" t="s">
        <v>12</v>
      </c>
      <c r="B394" s="2" t="s">
        <v>378</v>
      </c>
      <c r="C394" s="2" t="s">
        <v>417</v>
      </c>
      <c r="D394" s="2" t="s">
        <v>418</v>
      </c>
      <c r="E394" s="4" cm="1">
        <f t="array" ref="E394">_xlfn.IFS(H394&gt;50000,1,I394&gt;50000,1,J394&gt;50000,1,K394&gt;50000,1,L394&gt;50000,1,M394&gt;50000,1,N394&gt;50000,1,O394&gt;50000,1,O394&lt;50000,0)</f>
        <v>1</v>
      </c>
      <c r="F394" s="4" t="str">
        <f t="shared" si="6"/>
        <v>LAGARTO DE BOVINO,DESOSSADO,CONGELADO</v>
      </c>
      <c r="G394" s="4" t="str">
        <f>VLOOKUP(D394,Triagem!$A$3:$A$251,1,)</f>
        <v>LAGARTO DE BOVINO,DESOSSADO,CONGELADO</v>
      </c>
      <c r="H394" s="3">
        <v>0</v>
      </c>
      <c r="I394" s="3">
        <v>186101</v>
      </c>
      <c r="J394" s="3">
        <v>23854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 x14ac:dyDescent="0.25">
      <c r="A395" s="2" t="s">
        <v>12</v>
      </c>
      <c r="B395" s="2" t="s">
        <v>378</v>
      </c>
      <c r="C395" s="2" t="s">
        <v>419</v>
      </c>
      <c r="D395" s="2" t="s">
        <v>420</v>
      </c>
      <c r="E395" s="4" cm="1">
        <f t="array" ref="E395">_xlfn.IFS(H395&gt;50000,1,I395&gt;50000,1,J395&gt;50000,1,K395&gt;50000,1,L395&gt;50000,1,M395&gt;50000,1,N395&gt;50000,1,O395&gt;50000,1,O395&lt;50000,0)</f>
        <v>0</v>
      </c>
      <c r="F395" s="4" t="str">
        <f t="shared" si="6"/>
        <v/>
      </c>
      <c r="G395" s="4" t="e">
        <f>VLOOKUP(D395,Triagem!$A$3:$A$251,1,)</f>
        <v>#N/A</v>
      </c>
      <c r="H395" s="3">
        <v>0</v>
      </c>
      <c r="I395" s="3">
        <v>7454</v>
      </c>
      <c r="J395" s="3">
        <v>30213</v>
      </c>
      <c r="K395" s="3">
        <v>3204</v>
      </c>
      <c r="L395" s="3">
        <v>0</v>
      </c>
      <c r="M395" s="3">
        <v>0</v>
      </c>
      <c r="N395" s="3">
        <v>0</v>
      </c>
      <c r="O395" s="3">
        <v>0</v>
      </c>
    </row>
    <row r="396" spans="1:15" x14ac:dyDescent="0.25">
      <c r="A396" s="2" t="s">
        <v>12</v>
      </c>
      <c r="B396" s="2" t="s">
        <v>378</v>
      </c>
      <c r="C396" s="2" t="s">
        <v>421</v>
      </c>
      <c r="D396" s="2" t="s">
        <v>422</v>
      </c>
      <c r="E396" s="4" cm="1">
        <f t="array" ref="E396">_xlfn.IFS(H396&gt;50000,1,I396&gt;50000,1,J396&gt;50000,1,K396&gt;50000,1,L396&gt;50000,1,M396&gt;50000,1,N396&gt;50000,1,O396&gt;50000,1,O396&lt;50000,0)</f>
        <v>1</v>
      </c>
      <c r="F396" s="4" t="str">
        <f t="shared" si="6"/>
        <v>OUTS.CARNES DE BOVINO,DESOSSADAS,CONGELADAS</v>
      </c>
      <c r="G396" s="4" t="str">
        <f>VLOOKUP(D396,Triagem!$A$3:$A$251,1,)</f>
        <v>OUTS.CARNES DE BOVINO,DESOSSADAS,CONGELADAS</v>
      </c>
      <c r="H396" s="3">
        <v>0</v>
      </c>
      <c r="I396" s="3">
        <v>60393</v>
      </c>
      <c r="J396" s="3">
        <v>0</v>
      </c>
      <c r="K396" s="3">
        <v>150348</v>
      </c>
      <c r="L396" s="3">
        <v>66929</v>
      </c>
      <c r="M396" s="3">
        <v>0</v>
      </c>
      <c r="N396" s="3">
        <v>0</v>
      </c>
      <c r="O396" s="3">
        <v>0</v>
      </c>
    </row>
    <row r="397" spans="1:15" x14ac:dyDescent="0.25">
      <c r="A397" s="2" t="s">
        <v>12</v>
      </c>
      <c r="B397" s="2" t="s">
        <v>378</v>
      </c>
      <c r="C397" s="2" t="s">
        <v>423</v>
      </c>
      <c r="D397" s="2" t="s">
        <v>424</v>
      </c>
      <c r="E397" s="4" cm="1">
        <f t="array" ref="E397">_xlfn.IFS(H397&gt;50000,1,I397&gt;50000,1,J397&gt;50000,1,K397&gt;50000,1,L397&gt;50000,1,M397&gt;50000,1,N397&gt;50000,1,O397&gt;50000,1,O397&lt;50000,0)</f>
        <v>0</v>
      </c>
      <c r="F397" s="4" t="str">
        <f t="shared" si="6"/>
        <v/>
      </c>
      <c r="G397" s="4" t="e">
        <f>VLOOKUP(D397,Triagem!$A$3:$A$251,1,)</f>
        <v>#N/A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12115</v>
      </c>
      <c r="O397" s="3">
        <v>225</v>
      </c>
    </row>
    <row r="398" spans="1:15" x14ac:dyDescent="0.25">
      <c r="A398" s="2" t="s">
        <v>12</v>
      </c>
      <c r="B398" s="2" t="s">
        <v>378</v>
      </c>
      <c r="C398" s="2" t="s">
        <v>425</v>
      </c>
      <c r="D398" s="2" t="s">
        <v>426</v>
      </c>
      <c r="E398" s="4" cm="1">
        <f t="array" ref="E398">_xlfn.IFS(H398&gt;50000,1,I398&gt;50000,1,J398&gt;50000,1,K398&gt;50000,1,L398&gt;50000,1,M398&gt;50000,1,N398&gt;50000,1,O398&gt;50000,1,O398&lt;50000,0)</f>
        <v>1</v>
      </c>
      <c r="F398" s="4" t="str">
        <f t="shared" si="6"/>
        <v>LINGUAS DE BOVINO,CONGELADAS</v>
      </c>
      <c r="G398" s="4" t="str">
        <f>VLOOKUP(D398,Triagem!$A$3:$A$251,1,)</f>
        <v>LINGUAS DE BOVINO,CONGELADAS</v>
      </c>
      <c r="H398" s="3">
        <v>94702</v>
      </c>
      <c r="I398" s="3">
        <v>127381</v>
      </c>
      <c r="J398" s="3">
        <v>176180</v>
      </c>
      <c r="K398" s="3">
        <v>431302</v>
      </c>
      <c r="L398" s="3">
        <v>420027</v>
      </c>
      <c r="M398" s="3">
        <v>17167</v>
      </c>
      <c r="N398" s="3">
        <v>41808</v>
      </c>
      <c r="O398" s="3">
        <v>1180</v>
      </c>
    </row>
    <row r="399" spans="1:15" x14ac:dyDescent="0.25">
      <c r="A399" s="2" t="s">
        <v>12</v>
      </c>
      <c r="B399" s="2" t="s">
        <v>378</v>
      </c>
      <c r="C399" s="2" t="s">
        <v>427</v>
      </c>
      <c r="D399" s="2" t="s">
        <v>428</v>
      </c>
      <c r="E399" s="4" cm="1">
        <f t="array" ref="E399">_xlfn.IFS(H399&gt;50000,1,I399&gt;50000,1,J399&gt;50000,1,K399&gt;50000,1,L399&gt;50000,1,M399&gt;50000,1,N399&gt;50000,1,O399&gt;50000,1,O399&lt;50000,0)</f>
        <v>0</v>
      </c>
      <c r="F399" s="4" t="str">
        <f t="shared" si="6"/>
        <v/>
      </c>
      <c r="G399" s="4" t="e">
        <f>VLOOKUP(D399,Triagem!$A$3:$A$251,1,)</f>
        <v>#N/A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11345</v>
      </c>
      <c r="O399" s="3">
        <v>42532</v>
      </c>
    </row>
    <row r="400" spans="1:15" x14ac:dyDescent="0.25">
      <c r="A400" s="2" t="s">
        <v>12</v>
      </c>
      <c r="B400" s="2" t="s">
        <v>378</v>
      </c>
      <c r="C400" s="2" t="s">
        <v>429</v>
      </c>
      <c r="D400" s="2" t="s">
        <v>430</v>
      </c>
      <c r="E400" s="4" cm="1">
        <f t="array" ref="E400">_xlfn.IFS(H400&gt;50000,1,I400&gt;50000,1,J400&gt;50000,1,K400&gt;50000,1,L400&gt;50000,1,M400&gt;50000,1,N400&gt;50000,1,O400&gt;50000,1,O400&lt;50000,0)</f>
        <v>0</v>
      </c>
      <c r="F400" s="4" t="str">
        <f t="shared" si="6"/>
        <v/>
      </c>
      <c r="G400" s="4" t="e">
        <f>VLOOKUP(D400,Triagem!$A$3:$A$251,1,)</f>
        <v>#N/A</v>
      </c>
      <c r="H400" s="3">
        <v>0</v>
      </c>
      <c r="I400" s="3">
        <v>0</v>
      </c>
      <c r="J400" s="3">
        <v>0</v>
      </c>
      <c r="K400" s="3">
        <v>26014</v>
      </c>
      <c r="L400" s="3">
        <v>0</v>
      </c>
      <c r="M400" s="3">
        <v>0</v>
      </c>
      <c r="N400" s="3">
        <v>952</v>
      </c>
      <c r="O400" s="3">
        <v>0</v>
      </c>
    </row>
    <row r="401" spans="1:15" x14ac:dyDescent="0.25">
      <c r="A401" s="2" t="s">
        <v>12</v>
      </c>
      <c r="B401" s="2" t="s">
        <v>378</v>
      </c>
      <c r="C401" s="2" t="s">
        <v>431</v>
      </c>
      <c r="D401" s="2" t="s">
        <v>432</v>
      </c>
      <c r="E401" s="4" cm="1">
        <f t="array" ref="E401">_xlfn.IFS(H401&gt;50000,1,I401&gt;50000,1,J401&gt;50000,1,K401&gt;50000,1,L401&gt;50000,1,M401&gt;50000,1,N401&gt;50000,1,O401&gt;50000,1,O401&lt;50000,0)</f>
        <v>0</v>
      </c>
      <c r="F401" s="4" t="str">
        <f t="shared" si="6"/>
        <v/>
      </c>
      <c r="G401" s="4" t="e">
        <f>VLOOKUP(D401,Triagem!$A$3:$A$251,1,)</f>
        <v>#N/A</v>
      </c>
      <c r="H401" s="3">
        <v>2741</v>
      </c>
      <c r="I401" s="3">
        <v>0</v>
      </c>
      <c r="J401" s="3">
        <v>0</v>
      </c>
      <c r="K401" s="3">
        <v>0</v>
      </c>
      <c r="L401" s="3">
        <v>7800</v>
      </c>
      <c r="M401" s="3">
        <v>15534</v>
      </c>
      <c r="N401" s="3">
        <v>9650</v>
      </c>
      <c r="O401" s="3">
        <v>24820</v>
      </c>
    </row>
    <row r="402" spans="1:15" x14ac:dyDescent="0.25">
      <c r="A402" s="2" t="s">
        <v>12</v>
      </c>
      <c r="B402" s="2" t="s">
        <v>378</v>
      </c>
      <c r="C402" s="2" t="s">
        <v>58</v>
      </c>
      <c r="D402" s="2" t="s">
        <v>59</v>
      </c>
      <c r="E402" s="4" cm="1">
        <f t="array" ref="E402">_xlfn.IFS(H402&gt;50000,1,I402&gt;50000,1,J402&gt;50000,1,K402&gt;50000,1,L402&gt;50000,1,M402&gt;50000,1,N402&gt;50000,1,O402&gt;50000,1,O402&lt;50000,0)</f>
        <v>0</v>
      </c>
      <c r="F402" s="4" t="str">
        <f t="shared" si="6"/>
        <v/>
      </c>
      <c r="G402" s="4" t="e">
        <f>VLOOKUP(D402,Triagem!$A$3:$A$251,1,)</f>
        <v>#N/A</v>
      </c>
      <c r="H402" s="3">
        <v>0</v>
      </c>
      <c r="I402" s="3">
        <v>0</v>
      </c>
      <c r="J402" s="3">
        <v>561</v>
      </c>
      <c r="K402" s="3">
        <v>1717</v>
      </c>
      <c r="L402" s="3">
        <v>0</v>
      </c>
      <c r="M402" s="3">
        <v>0</v>
      </c>
      <c r="N402" s="3">
        <v>2888</v>
      </c>
      <c r="O402" s="3">
        <v>0</v>
      </c>
    </row>
    <row r="403" spans="1:15" x14ac:dyDescent="0.25">
      <c r="A403" s="2" t="s">
        <v>12</v>
      </c>
      <c r="B403" s="2" t="s">
        <v>378</v>
      </c>
      <c r="C403" s="2" t="s">
        <v>433</v>
      </c>
      <c r="D403" s="2" t="s">
        <v>434</v>
      </c>
      <c r="E403" s="4" cm="1">
        <f t="array" ref="E403">_xlfn.IFS(H403&gt;50000,1,I403&gt;50000,1,J403&gt;50000,1,K403&gt;50000,1,L403&gt;50000,1,M403&gt;50000,1,N403&gt;50000,1,O403&gt;50000,1,O403&lt;50000,0)</f>
        <v>0</v>
      </c>
      <c r="F403" s="4" t="str">
        <f t="shared" si="6"/>
        <v/>
      </c>
      <c r="G403" s="4" t="e">
        <f>VLOOKUP(D403,Triagem!$A$3:$A$251,1,)</f>
        <v>#N/A</v>
      </c>
      <c r="H403" s="3">
        <v>0</v>
      </c>
      <c r="I403" s="3">
        <v>0</v>
      </c>
      <c r="J403" s="3">
        <v>0</v>
      </c>
      <c r="K403" s="3">
        <v>0</v>
      </c>
      <c r="L403" s="3">
        <v>11812</v>
      </c>
      <c r="M403" s="3">
        <v>0</v>
      </c>
      <c r="N403" s="3">
        <v>0</v>
      </c>
      <c r="O403" s="3">
        <v>0</v>
      </c>
    </row>
    <row r="404" spans="1:15" x14ac:dyDescent="0.25">
      <c r="A404" s="2" t="s">
        <v>12</v>
      </c>
      <c r="B404" s="2" t="s">
        <v>378</v>
      </c>
      <c r="C404" s="2" t="s">
        <v>435</v>
      </c>
      <c r="D404" s="2" t="s">
        <v>436</v>
      </c>
      <c r="E404" s="4" cm="1">
        <f t="array" ref="E404">_xlfn.IFS(H404&gt;50000,1,I404&gt;50000,1,J404&gt;50000,1,K404&gt;50000,1,L404&gt;50000,1,M404&gt;50000,1,N404&gt;50000,1,O404&gt;50000,1,O404&lt;50000,0)</f>
        <v>1</v>
      </c>
      <c r="F404" s="4" t="str">
        <f t="shared" si="6"/>
        <v>BUCHOS DE ANIMAIS,EXCETO DE PEIXES</v>
      </c>
      <c r="G404" s="4" t="str">
        <f>VLOOKUP(D404,Triagem!$A$3:$A$251,1,)</f>
        <v>BUCHOS DE ANIMAIS,EXCETO DE PEIXES</v>
      </c>
      <c r="H404" s="3">
        <v>0</v>
      </c>
      <c r="I404" s="3">
        <v>356769</v>
      </c>
      <c r="J404" s="3">
        <v>0</v>
      </c>
      <c r="K404" s="3">
        <v>0</v>
      </c>
      <c r="L404" s="3">
        <v>7000</v>
      </c>
      <c r="M404" s="3">
        <v>11536</v>
      </c>
      <c r="N404" s="3">
        <v>0</v>
      </c>
      <c r="O404" s="3">
        <v>10835</v>
      </c>
    </row>
    <row r="405" spans="1:15" x14ac:dyDescent="0.25">
      <c r="A405" s="2" t="s">
        <v>12</v>
      </c>
      <c r="B405" s="2" t="s">
        <v>378</v>
      </c>
      <c r="C405" s="2" t="s">
        <v>437</v>
      </c>
      <c r="D405" s="2" t="s">
        <v>438</v>
      </c>
      <c r="E405" s="4" cm="1">
        <f t="array" ref="E405">_xlfn.IFS(H405&gt;50000,1,I405&gt;50000,1,J405&gt;50000,1,K405&gt;50000,1,L405&gt;50000,1,M405&gt;50000,1,N405&gt;50000,1,O405&gt;50000,1,O405&lt;50000,0)</f>
        <v>0</v>
      </c>
      <c r="F405" s="4" t="str">
        <f t="shared" si="6"/>
        <v/>
      </c>
      <c r="G405" s="4" t="e">
        <f>VLOOKUP(D405,Triagem!$A$3:$A$251,1,)</f>
        <v>#N/A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4492</v>
      </c>
      <c r="O405" s="3">
        <v>5410</v>
      </c>
    </row>
    <row r="406" spans="1:15" x14ac:dyDescent="0.25">
      <c r="A406" s="2" t="s">
        <v>12</v>
      </c>
      <c r="B406" s="2" t="s">
        <v>378</v>
      </c>
      <c r="C406" s="2" t="s">
        <v>439</v>
      </c>
      <c r="D406" s="2" t="s">
        <v>440</v>
      </c>
      <c r="E406" s="4" cm="1">
        <f t="array" ref="E406">_xlfn.IFS(H406&gt;50000,1,I406&gt;50000,1,J406&gt;50000,1,K406&gt;50000,1,L406&gt;50000,1,M406&gt;50000,1,N406&gt;50000,1,O406&gt;50000,1,O406&lt;50000,0)</f>
        <v>0</v>
      </c>
      <c r="F406" s="4" t="str">
        <f t="shared" si="6"/>
        <v/>
      </c>
      <c r="G406" s="4" t="e">
        <f>VLOOKUP(D406,Triagem!$A$3:$A$251,1,)</f>
        <v>#N/A</v>
      </c>
      <c r="H406" s="3">
        <v>0</v>
      </c>
      <c r="I406" s="3">
        <v>4079</v>
      </c>
      <c r="J406" s="3">
        <v>5741</v>
      </c>
      <c r="K406" s="3">
        <v>913</v>
      </c>
      <c r="L406" s="3">
        <v>6428</v>
      </c>
      <c r="M406" s="3">
        <v>0</v>
      </c>
      <c r="N406" s="3">
        <v>0</v>
      </c>
      <c r="O406" s="3">
        <v>0</v>
      </c>
    </row>
    <row r="407" spans="1:15" x14ac:dyDescent="0.25">
      <c r="A407" s="2" t="s">
        <v>12</v>
      </c>
      <c r="B407" s="2" t="s">
        <v>378</v>
      </c>
      <c r="C407" s="2" t="s">
        <v>441</v>
      </c>
      <c r="D407" s="2" t="s">
        <v>442</v>
      </c>
      <c r="E407" s="4" cm="1">
        <f t="array" ref="E407">_xlfn.IFS(H407&gt;50000,1,I407&gt;50000,1,J407&gt;50000,1,K407&gt;50000,1,L407&gt;50000,1,M407&gt;50000,1,N407&gt;50000,1,O407&gt;50000,1,O407&lt;50000,0)</f>
        <v>0</v>
      </c>
      <c r="F407" s="4" t="str">
        <f t="shared" si="6"/>
        <v/>
      </c>
      <c r="G407" s="4" t="e">
        <f>VLOOKUP(D407,Triagem!$A$3:$A$251,1,)</f>
        <v>#N/A</v>
      </c>
      <c r="H407" s="3">
        <v>0</v>
      </c>
      <c r="I407" s="3">
        <v>0</v>
      </c>
      <c r="J407" s="3">
        <v>0</v>
      </c>
      <c r="K407" s="3">
        <v>2845</v>
      </c>
      <c r="L407" s="3">
        <v>0</v>
      </c>
      <c r="M407" s="3">
        <v>0</v>
      </c>
      <c r="N407" s="3">
        <v>0</v>
      </c>
      <c r="O407" s="3">
        <v>0</v>
      </c>
    </row>
    <row r="408" spans="1:15" x14ac:dyDescent="0.25">
      <c r="A408" s="2" t="s">
        <v>12</v>
      </c>
      <c r="B408" s="2" t="s">
        <v>378</v>
      </c>
      <c r="C408" s="2" t="s">
        <v>443</v>
      </c>
      <c r="D408" s="2" t="s">
        <v>444</v>
      </c>
      <c r="E408" s="4" cm="1">
        <f t="array" ref="E408">_xlfn.IFS(H408&gt;50000,1,I408&gt;50000,1,J408&gt;50000,1,K408&gt;50000,1,L408&gt;50000,1,M408&gt;50000,1,N408&gt;50000,1,O408&gt;50000,1,O408&lt;50000,0)</f>
        <v>0</v>
      </c>
      <c r="F408" s="4" t="str">
        <f t="shared" si="6"/>
        <v/>
      </c>
      <c r="G408" s="4" t="e">
        <f>VLOOKUP(D408,Triagem!$A$3:$A$251,1,)</f>
        <v>#N/A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3248</v>
      </c>
      <c r="O408" s="3">
        <v>2061</v>
      </c>
    </row>
    <row r="409" spans="1:15" x14ac:dyDescent="0.25">
      <c r="A409" s="2" t="s">
        <v>12</v>
      </c>
      <c r="B409" s="2" t="s">
        <v>378</v>
      </c>
      <c r="C409" s="2" t="s">
        <v>445</v>
      </c>
      <c r="D409" s="2" t="s">
        <v>446</v>
      </c>
      <c r="E409" s="4" cm="1">
        <f t="array" ref="E409">_xlfn.IFS(H409&gt;50000,1,I409&gt;50000,1,J409&gt;50000,1,K409&gt;50000,1,L409&gt;50000,1,M409&gt;50000,1,N409&gt;50000,1,O409&gt;50000,1,O409&lt;50000,0)</f>
        <v>1</v>
      </c>
      <c r="F409" s="4" t="str">
        <f t="shared" si="6"/>
        <v>BILIS DE BOI,P/PREPAR.DE PRODS.FARMACEUTICOS</v>
      </c>
      <c r="G409" s="4" t="str">
        <f>VLOOKUP(D409,Triagem!$A$3:$A$251,1,)</f>
        <v>BILIS DE BOI,P/PREPAR.DE PRODS.FARMACEUTICOS</v>
      </c>
      <c r="H409" s="3">
        <v>21208</v>
      </c>
      <c r="I409" s="3">
        <v>55730</v>
      </c>
      <c r="J409" s="3">
        <v>25498</v>
      </c>
      <c r="K409" s="3">
        <v>51757</v>
      </c>
      <c r="L409" s="3">
        <v>40926</v>
      </c>
      <c r="M409" s="3">
        <v>44192</v>
      </c>
      <c r="N409" s="3">
        <v>26330</v>
      </c>
      <c r="O409" s="3">
        <v>32662</v>
      </c>
    </row>
    <row r="410" spans="1:15" x14ac:dyDescent="0.25">
      <c r="A410" s="2" t="s">
        <v>12</v>
      </c>
      <c r="B410" s="2" t="s">
        <v>378</v>
      </c>
      <c r="C410" s="2" t="s">
        <v>447</v>
      </c>
      <c r="D410" s="2" t="s">
        <v>448</v>
      </c>
      <c r="E410" s="4" cm="1">
        <f t="array" ref="E410">_xlfn.IFS(H410&gt;50000,1,I410&gt;50000,1,J410&gt;50000,1,K410&gt;50000,1,L410&gt;50000,1,M410&gt;50000,1,N410&gt;50000,1,O410&gt;50000,1,O410&lt;50000,0)</f>
        <v>0</v>
      </c>
      <c r="F410" s="4" t="str">
        <f t="shared" si="6"/>
        <v/>
      </c>
      <c r="G410" s="4" t="e">
        <f>VLOOKUP(D410,Triagem!$A$3:$A$251,1,)</f>
        <v>#N/A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33403</v>
      </c>
      <c r="N410" s="3">
        <v>0</v>
      </c>
      <c r="O410" s="3">
        <v>13458</v>
      </c>
    </row>
    <row r="411" spans="1:15" x14ac:dyDescent="0.25">
      <c r="A411" s="2" t="s">
        <v>12</v>
      </c>
      <c r="B411" s="2" t="s">
        <v>378</v>
      </c>
      <c r="C411" s="2" t="s">
        <v>449</v>
      </c>
      <c r="D411" s="2" t="s">
        <v>450</v>
      </c>
      <c r="E411" s="4" cm="1">
        <f t="array" ref="E411">_xlfn.IFS(H411&gt;50000,1,I411&gt;50000,1,J411&gt;50000,1,K411&gt;50000,1,L411&gt;50000,1,M411&gt;50000,1,N411&gt;50000,1,O411&gt;50000,1,O411&lt;50000,0)</f>
        <v>0</v>
      </c>
      <c r="F411" s="4" t="str">
        <f t="shared" si="6"/>
        <v/>
      </c>
      <c r="G411" s="4" t="e">
        <f>VLOOKUP(D411,Triagem!$A$3:$A$251,1,)</f>
        <v>#N/A</v>
      </c>
      <c r="H411" s="3">
        <v>0</v>
      </c>
      <c r="I411" s="3">
        <v>0</v>
      </c>
      <c r="J411" s="3">
        <v>0</v>
      </c>
      <c r="K411" s="3">
        <v>0</v>
      </c>
      <c r="L411" s="3">
        <v>6673</v>
      </c>
      <c r="M411" s="3">
        <v>0</v>
      </c>
      <c r="N411" s="3">
        <v>0</v>
      </c>
      <c r="O411" s="3">
        <v>0</v>
      </c>
    </row>
    <row r="412" spans="1:15" x14ac:dyDescent="0.25">
      <c r="A412" s="2" t="s">
        <v>12</v>
      </c>
      <c r="B412" s="2" t="s">
        <v>378</v>
      </c>
      <c r="C412" s="2" t="s">
        <v>451</v>
      </c>
      <c r="D412" s="2" t="s">
        <v>452</v>
      </c>
      <c r="E412" s="4" cm="1">
        <f t="array" ref="E412">_xlfn.IFS(H412&gt;50000,1,I412&gt;50000,1,J412&gt;50000,1,K412&gt;50000,1,L412&gt;50000,1,M412&gt;50000,1,N412&gt;50000,1,O412&gt;50000,1,O412&lt;50000,0)</f>
        <v>0</v>
      </c>
      <c r="F412" s="4" t="str">
        <f t="shared" si="6"/>
        <v/>
      </c>
      <c r="G412" s="4" t="e">
        <f>VLOOKUP(D412,Triagem!$A$3:$A$251,1,)</f>
        <v>#N/A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1002</v>
      </c>
      <c r="O412" s="3">
        <v>1565</v>
      </c>
    </row>
    <row r="413" spans="1:15" x14ac:dyDescent="0.25">
      <c r="A413" s="2" t="s">
        <v>12</v>
      </c>
      <c r="B413" s="2" t="s">
        <v>378</v>
      </c>
      <c r="C413" s="2" t="s">
        <v>334</v>
      </c>
      <c r="D413" s="2" t="s">
        <v>335</v>
      </c>
      <c r="E413" s="4" cm="1">
        <f t="array" ref="E413">_xlfn.IFS(H413&gt;50000,1,I413&gt;50000,1,J413&gt;50000,1,K413&gt;50000,1,L413&gt;50000,1,M413&gt;50000,1,N413&gt;50000,1,O413&gt;50000,1,O413&lt;50000,0)</f>
        <v>1</v>
      </c>
      <c r="F413" s="4" t="str">
        <f t="shared" si="6"/>
        <v>OUTS.PROD.DE ORIGEM ANIMAL,IMPROPR.P/ALIMENTACAO HUMANA</v>
      </c>
      <c r="G413" s="4" t="str">
        <f>VLOOKUP(D413,Triagem!$A$3:$A$251,1,)</f>
        <v>OUTS.PROD.DE ORIGEM ANIMAL,IMPROPR.P/ALIMENTACAO HUMANA</v>
      </c>
      <c r="H413" s="3">
        <v>0</v>
      </c>
      <c r="I413" s="3">
        <v>0</v>
      </c>
      <c r="J413" s="3">
        <v>0</v>
      </c>
      <c r="K413" s="3">
        <v>200755</v>
      </c>
      <c r="L413" s="3">
        <v>147645</v>
      </c>
      <c r="M413" s="3">
        <v>0</v>
      </c>
      <c r="N413" s="3">
        <v>23597</v>
      </c>
      <c r="O413" s="3">
        <v>3166</v>
      </c>
    </row>
    <row r="414" spans="1:15" x14ac:dyDescent="0.25">
      <c r="A414" s="2" t="s">
        <v>12</v>
      </c>
      <c r="B414" s="2" t="s">
        <v>378</v>
      </c>
      <c r="C414" s="2" t="s">
        <v>66</v>
      </c>
      <c r="D414" s="2" t="s">
        <v>67</v>
      </c>
      <c r="E414" s="4" cm="1">
        <f t="array" ref="E414">_xlfn.IFS(H414&gt;50000,1,I414&gt;50000,1,J414&gt;50000,1,K414&gt;50000,1,L414&gt;50000,1,M414&gt;50000,1,N414&gt;50000,1,O414&gt;50000,1,O414&lt;50000,0)</f>
        <v>1</v>
      </c>
      <c r="F414" s="4" t="str">
        <f t="shared" si="6"/>
        <v>CASTANHA-DO-PARA (CASTANHA-DO-BRASIL),DESIDRAT.C/CASCA</v>
      </c>
      <c r="G414" s="4" t="e">
        <f>VLOOKUP(D414,Triagem!$A$3:$A$251,1,)</f>
        <v>#N/A</v>
      </c>
      <c r="H414" s="3">
        <v>0</v>
      </c>
      <c r="I414" s="3">
        <v>0</v>
      </c>
      <c r="J414" s="3">
        <v>176481</v>
      </c>
      <c r="K414" s="3">
        <v>203268</v>
      </c>
      <c r="L414" s="3">
        <v>0</v>
      </c>
      <c r="M414" s="3">
        <v>0</v>
      </c>
      <c r="N414" s="3">
        <v>38403</v>
      </c>
      <c r="O414" s="3">
        <v>17195</v>
      </c>
    </row>
    <row r="415" spans="1:15" x14ac:dyDescent="0.25">
      <c r="A415" s="2" t="s">
        <v>12</v>
      </c>
      <c r="B415" s="2" t="s">
        <v>378</v>
      </c>
      <c r="C415" s="2">
        <v>1201000000</v>
      </c>
      <c r="D415" s="2" t="s">
        <v>338</v>
      </c>
      <c r="E415" s="4" cm="1">
        <f t="array" ref="E415">_xlfn.IFS(H415&gt;50000,1,I415&gt;50000,1,J415&gt;50000,1,K415&gt;50000,1,L415&gt;50000,1,M415&gt;50000,1,N415&gt;50000,1,O415&gt;50000,1,O415&lt;50000,0)</f>
        <v>1</v>
      </c>
      <c r="F415" s="4" t="str">
        <f t="shared" si="6"/>
        <v>SOJA,MESMO TRITURADA</v>
      </c>
      <c r="G415" s="4" t="str">
        <f>VLOOKUP(D415,Triagem!$A$3:$A$251,1,)</f>
        <v>SOJA,MESMO TRITURADA</v>
      </c>
      <c r="H415" s="3">
        <v>120893242</v>
      </c>
      <c r="I415" s="3">
        <v>71346835</v>
      </c>
      <c r="J415" s="3">
        <v>141750937</v>
      </c>
      <c r="K415" s="3">
        <v>62800988</v>
      </c>
      <c r="L415" s="3">
        <v>121542286</v>
      </c>
      <c r="M415" s="3">
        <v>65605469</v>
      </c>
      <c r="N415" s="3">
        <v>105315427</v>
      </c>
      <c r="O415" s="3">
        <v>92222836</v>
      </c>
    </row>
    <row r="416" spans="1:15" x14ac:dyDescent="0.25">
      <c r="A416" s="2" t="s">
        <v>12</v>
      </c>
      <c r="B416" s="2" t="s">
        <v>378</v>
      </c>
      <c r="C416" s="2">
        <v>1211900801</v>
      </c>
      <c r="D416" s="2" t="s">
        <v>18</v>
      </c>
      <c r="E416" s="4" cm="1">
        <f t="array" ref="E416">_xlfn.IFS(H416&gt;50000,1,I416&gt;50000,1,J416&gt;50000,1,K416&gt;50000,1,L416&gt;50000,1,M416&gt;50000,1,N416&gt;50000,1,O416&gt;50000,1,O416&lt;50000,0)</f>
        <v>0</v>
      </c>
      <c r="F416" s="4" t="str">
        <f t="shared" si="6"/>
        <v/>
      </c>
      <c r="G416" s="4" t="e">
        <f>VLOOKUP(D416,Triagem!$A$3:$A$251,1,)</f>
        <v>#N/A</v>
      </c>
      <c r="H416" s="3">
        <v>0</v>
      </c>
      <c r="I416" s="3">
        <v>0</v>
      </c>
      <c r="J416" s="3">
        <v>190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 x14ac:dyDescent="0.25">
      <c r="A417" s="2" t="s">
        <v>12</v>
      </c>
      <c r="B417" s="2" t="s">
        <v>378</v>
      </c>
      <c r="C417" s="2">
        <v>1211900899</v>
      </c>
      <c r="D417" s="2" t="s">
        <v>19</v>
      </c>
      <c r="E417" s="4" cm="1">
        <f t="array" ref="E417">_xlfn.IFS(H417&gt;50000,1,I417&gt;50000,1,J417&gt;50000,1,K417&gt;50000,1,L417&gt;50000,1,M417&gt;50000,1,N417&gt;50000,1,O417&gt;50000,1,O417&lt;50000,0)</f>
        <v>0</v>
      </c>
      <c r="F417" s="4" t="str">
        <f t="shared" si="6"/>
        <v/>
      </c>
      <c r="G417" s="4" t="e">
        <f>VLOOKUP(D417,Triagem!$A$3:$A$251,1,)</f>
        <v>#N/A</v>
      </c>
      <c r="H417" s="3">
        <v>0</v>
      </c>
      <c r="I417" s="3">
        <v>0</v>
      </c>
      <c r="J417" s="3">
        <v>0</v>
      </c>
      <c r="K417" s="3">
        <v>2300</v>
      </c>
      <c r="L417" s="3">
        <v>8000</v>
      </c>
      <c r="M417" s="3">
        <v>0</v>
      </c>
      <c r="N417" s="3">
        <v>0</v>
      </c>
      <c r="O417" s="3">
        <v>0</v>
      </c>
    </row>
    <row r="418" spans="1:15" x14ac:dyDescent="0.25">
      <c r="A418" s="2" t="s">
        <v>12</v>
      </c>
      <c r="B418" s="2" t="s">
        <v>378</v>
      </c>
      <c r="C418" s="2">
        <v>1211900900</v>
      </c>
      <c r="D418" s="2" t="s">
        <v>453</v>
      </c>
      <c r="E418" s="4" cm="1">
        <f t="array" ref="E418">_xlfn.IFS(H418&gt;50000,1,I418&gt;50000,1,J418&gt;50000,1,K418&gt;50000,1,L418&gt;50000,1,M418&gt;50000,1,N418&gt;50000,1,O418&gt;50000,1,O418&lt;50000,0)</f>
        <v>0</v>
      </c>
      <c r="F418" s="4" t="str">
        <f t="shared" si="6"/>
        <v/>
      </c>
      <c r="G418" s="4" t="e">
        <f>VLOOKUP(D418,Triagem!$A$3:$A$251,1,)</f>
        <v>#N/A</v>
      </c>
      <c r="H418" s="3">
        <v>0</v>
      </c>
      <c r="I418" s="3">
        <v>0</v>
      </c>
      <c r="J418" s="3">
        <v>2975</v>
      </c>
      <c r="K418" s="3">
        <v>3145</v>
      </c>
      <c r="L418" s="3">
        <v>4000</v>
      </c>
      <c r="M418" s="3">
        <v>8568</v>
      </c>
      <c r="N418" s="3">
        <v>10763</v>
      </c>
      <c r="O418" s="3">
        <v>0</v>
      </c>
    </row>
    <row r="419" spans="1:15" x14ac:dyDescent="0.25">
      <c r="A419" s="2" t="s">
        <v>12</v>
      </c>
      <c r="B419" s="2" t="s">
        <v>378</v>
      </c>
      <c r="C419" s="2">
        <v>1507100000</v>
      </c>
      <c r="D419" s="2" t="s">
        <v>454</v>
      </c>
      <c r="E419" s="4" cm="1">
        <f t="array" ref="E419">_xlfn.IFS(H419&gt;50000,1,I419&gt;50000,1,J419&gt;50000,1,K419&gt;50000,1,L419&gt;50000,1,M419&gt;50000,1,N419&gt;50000,1,O419&gt;50000,1,O419&lt;50000,0)</f>
        <v>1</v>
      </c>
      <c r="F419" s="4" t="str">
        <f t="shared" si="6"/>
        <v>OLEO DE SOJA,EM BRUTO,MESMO DEGOMADO</v>
      </c>
      <c r="G419" s="4" t="str">
        <f>VLOOKUP(D419,Triagem!$A$3:$A$251,1,)</f>
        <v>OLEO DE SOJA,EM BRUTO,MESMO DEGOMADO</v>
      </c>
      <c r="H419" s="3">
        <v>1947688</v>
      </c>
      <c r="I419" s="3">
        <v>1168385</v>
      </c>
      <c r="J419" s="3">
        <v>0</v>
      </c>
      <c r="K419" s="3">
        <v>2870500</v>
      </c>
      <c r="L419" s="3">
        <v>0</v>
      </c>
      <c r="M419" s="3">
        <v>629970</v>
      </c>
      <c r="N419" s="3">
        <v>1275590</v>
      </c>
      <c r="O419" s="3">
        <v>434310</v>
      </c>
    </row>
    <row r="420" spans="1:15" x14ac:dyDescent="0.25">
      <c r="A420" s="2" t="s">
        <v>12</v>
      </c>
      <c r="B420" s="2" t="s">
        <v>378</v>
      </c>
      <c r="C420" s="2">
        <v>1601000000</v>
      </c>
      <c r="D420" s="2" t="s">
        <v>455</v>
      </c>
      <c r="E420" s="4" cm="1">
        <f t="array" ref="E420">_xlfn.IFS(H420&gt;50000,1,I420&gt;50000,1,J420&gt;50000,1,K420&gt;50000,1,L420&gt;50000,1,M420&gt;50000,1,N420&gt;50000,1,O420&gt;50000,1,O420&lt;50000,0)</f>
        <v>1</v>
      </c>
      <c r="F420" s="4" t="str">
        <f t="shared" si="6"/>
        <v>ENCHIDOS/PRODUTOS SEMELHANTES,DE CARNES/MIUDEZAS/SANGUE</v>
      </c>
      <c r="G420" s="4" t="str">
        <f>VLOOKUP(D420,Triagem!$A$3:$A$251,1,)</f>
        <v>ENCHIDOS/PRODUTOS SEMELHANTES,DE CARNES/MIUDEZAS/SANGUE</v>
      </c>
      <c r="H420" s="3">
        <v>0</v>
      </c>
      <c r="I420" s="3">
        <v>0</v>
      </c>
      <c r="J420" s="3">
        <v>204700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 x14ac:dyDescent="0.25">
      <c r="A421" s="2" t="s">
        <v>12</v>
      </c>
      <c r="B421" s="2" t="s">
        <v>378</v>
      </c>
      <c r="C421" s="2">
        <v>1602500100</v>
      </c>
      <c r="D421" s="2" t="s">
        <v>456</v>
      </c>
      <c r="E421" s="4" cm="1">
        <f t="array" ref="E421">_xlfn.IFS(H421&gt;50000,1,I421&gt;50000,1,J421&gt;50000,1,K421&gt;50000,1,L421&gt;50000,1,M421&gt;50000,1,N421&gt;50000,1,O421&gt;50000,1,O421&lt;50000,0)</f>
        <v>1</v>
      </c>
      <c r="F421" s="4" t="str">
        <f t="shared" si="6"/>
        <v>PREPAR.ALIMENTICIA COMPOSTA,HOMOGENEIZADA,DE BOVINOS</v>
      </c>
      <c r="G421" s="4" t="str">
        <f>VLOOKUP(D421,Triagem!$A$3:$A$251,1,)</f>
        <v>PREPAR.ALIMENTICIA COMPOSTA,HOMOGENEIZADA,DE BOVINOS</v>
      </c>
      <c r="H421" s="3">
        <v>0</v>
      </c>
      <c r="I421" s="3">
        <v>86061</v>
      </c>
      <c r="J421" s="3">
        <v>30278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 x14ac:dyDescent="0.25">
      <c r="A422" s="2" t="s">
        <v>12</v>
      </c>
      <c r="B422" s="2" t="s">
        <v>378</v>
      </c>
      <c r="C422" s="2">
        <v>1602509901</v>
      </c>
      <c r="D422" s="2" t="s">
        <v>457</v>
      </c>
      <c r="E422" s="4" cm="1">
        <f t="array" ref="E422">_xlfn.IFS(H422&gt;50000,1,I422&gt;50000,1,J422&gt;50000,1,K422&gt;50000,1,L422&gt;50000,1,M422&gt;50000,1,N422&gt;50000,1,O422&gt;50000,1,O422&lt;50000,0)</f>
        <v>1</v>
      </c>
      <c r="F422" s="4" t="str">
        <f t="shared" si="6"/>
        <v>LINGUAS DE BOVINO,PREPARADAS OU CONSERVADAS</v>
      </c>
      <c r="G422" s="4" t="str">
        <f>VLOOKUP(D422,Triagem!$A$3:$A$251,1,)</f>
        <v>LINGUAS DE BOVINO,PREPARADAS OU CONSERVADAS</v>
      </c>
      <c r="H422" s="3">
        <v>5015002</v>
      </c>
      <c r="I422" s="3">
        <v>3247453</v>
      </c>
      <c r="J422" s="3">
        <v>1679749</v>
      </c>
      <c r="K422" s="3">
        <v>693031</v>
      </c>
      <c r="L422" s="3">
        <v>272907</v>
      </c>
      <c r="M422" s="3">
        <v>203654</v>
      </c>
      <c r="N422" s="3">
        <v>44110</v>
      </c>
      <c r="O422" s="3">
        <v>28002</v>
      </c>
    </row>
    <row r="423" spans="1:15" x14ac:dyDescent="0.25">
      <c r="A423" s="2" t="s">
        <v>12</v>
      </c>
      <c r="B423" s="2" t="s">
        <v>378</v>
      </c>
      <c r="C423" s="2">
        <v>1602509902</v>
      </c>
      <c r="D423" s="2" t="s">
        <v>458</v>
      </c>
      <c r="E423" s="4" cm="1">
        <f t="array" ref="E423">_xlfn.IFS(H423&gt;50000,1,I423&gt;50000,1,J423&gt;50000,1,K423&gt;50000,1,L423&gt;50000,1,M423&gt;50000,1,N423&gt;50000,1,O423&gt;50000,1,O423&lt;50000,0)</f>
        <v>1</v>
      </c>
      <c r="F423" s="4" t="str">
        <f t="shared" si="6"/>
        <v>CARNE DE BOVINO,COZIDA,NAO CONGELADA</v>
      </c>
      <c r="G423" s="4" t="str">
        <f>VLOOKUP(D423,Triagem!$A$3:$A$251,1,)</f>
        <v>CARNE DE BOVINO,COZIDA,NAO CONGELADA</v>
      </c>
      <c r="H423" s="3">
        <v>7600487</v>
      </c>
      <c r="I423" s="3">
        <v>10083355</v>
      </c>
      <c r="J423" s="3">
        <v>13999273</v>
      </c>
      <c r="K423" s="3">
        <v>17102081</v>
      </c>
      <c r="L423" s="3">
        <v>14029997</v>
      </c>
      <c r="M423" s="3">
        <v>8077026</v>
      </c>
      <c r="N423" s="3">
        <v>4222311</v>
      </c>
      <c r="O423" s="3">
        <v>6706836</v>
      </c>
    </row>
    <row r="424" spans="1:15" x14ac:dyDescent="0.25">
      <c r="A424" s="2" t="s">
        <v>12</v>
      </c>
      <c r="B424" s="2" t="s">
        <v>378</v>
      </c>
      <c r="C424" s="2">
        <v>1602509903</v>
      </c>
      <c r="D424" s="2" t="s">
        <v>459</v>
      </c>
      <c r="E424" s="4" cm="1">
        <f t="array" ref="E424">_xlfn.IFS(H424&gt;50000,1,I424&gt;50000,1,J424&gt;50000,1,K424&gt;50000,1,L424&gt;50000,1,M424&gt;50000,1,N424&gt;50000,1,O424&gt;50000,1,O424&lt;50000,0)</f>
        <v>1</v>
      </c>
      <c r="F424" s="4" t="str">
        <f t="shared" si="6"/>
        <v>CARNE DE BOVINO,COZIDA,CONGELADA</v>
      </c>
      <c r="G424" s="4" t="str">
        <f>VLOOKUP(D424,Triagem!$A$3:$A$251,1,)</f>
        <v>CARNE DE BOVINO,COZIDA,CONGELADA</v>
      </c>
      <c r="H424" s="3">
        <v>25423461</v>
      </c>
      <c r="I424" s="3">
        <v>25817023</v>
      </c>
      <c r="J424" s="3">
        <v>18451956</v>
      </c>
      <c r="K424" s="3">
        <v>16511383</v>
      </c>
      <c r="L424" s="3">
        <v>10945360</v>
      </c>
      <c r="M424" s="3">
        <v>7151052</v>
      </c>
      <c r="N424" s="3">
        <v>5625678</v>
      </c>
      <c r="O424" s="3">
        <v>5107074</v>
      </c>
    </row>
    <row r="425" spans="1:15" x14ac:dyDescent="0.25">
      <c r="A425" s="2" t="s">
        <v>12</v>
      </c>
      <c r="B425" s="2" t="s">
        <v>378</v>
      </c>
      <c r="C425" s="2">
        <v>1602509999</v>
      </c>
      <c r="D425" s="2" t="s">
        <v>460</v>
      </c>
      <c r="E425" s="4" cm="1">
        <f t="array" ref="E425">_xlfn.IFS(H425&gt;50000,1,I425&gt;50000,1,J425&gt;50000,1,K425&gt;50000,1,L425&gt;50000,1,M425&gt;50000,1,N425&gt;50000,1,O425&gt;50000,1,O425&lt;50000,0)</f>
        <v>0</v>
      </c>
      <c r="F425" s="4" t="str">
        <f t="shared" si="6"/>
        <v/>
      </c>
      <c r="G425" s="4" t="e">
        <f>VLOOKUP(D425,Triagem!$A$3:$A$251,1,)</f>
        <v>#N/A</v>
      </c>
      <c r="H425" s="3">
        <v>0</v>
      </c>
      <c r="I425" s="3">
        <v>0</v>
      </c>
      <c r="J425" s="3">
        <v>46090</v>
      </c>
      <c r="K425" s="3">
        <v>0</v>
      </c>
      <c r="L425" s="3">
        <v>0</v>
      </c>
      <c r="M425" s="3">
        <v>0</v>
      </c>
      <c r="N425" s="3">
        <v>19350</v>
      </c>
      <c r="O425" s="3">
        <v>0</v>
      </c>
    </row>
    <row r="426" spans="1:15" x14ac:dyDescent="0.25">
      <c r="A426" s="2" t="s">
        <v>12</v>
      </c>
      <c r="B426" s="2" t="s">
        <v>378</v>
      </c>
      <c r="C426" s="2">
        <v>1603000101</v>
      </c>
      <c r="D426" s="2" t="s">
        <v>461</v>
      </c>
      <c r="E426" s="4" cm="1">
        <f t="array" ref="E426">_xlfn.IFS(H426&gt;50000,1,I426&gt;50000,1,J426&gt;50000,1,K426&gt;50000,1,L426&gt;50000,1,M426&gt;50000,1,N426&gt;50000,1,O426&gt;50000,1,O426&lt;50000,0)</f>
        <v>1</v>
      </c>
      <c r="F426" s="4" t="str">
        <f t="shared" si="6"/>
        <v>EXTRATOS DE CARNE</v>
      </c>
      <c r="G426" s="4" t="str">
        <f>VLOOKUP(D426,Triagem!$A$3:$A$251,1,)</f>
        <v>EXTRATOS DE CARNE</v>
      </c>
      <c r="H426" s="3">
        <v>378710</v>
      </c>
      <c r="I426" s="3">
        <v>256497</v>
      </c>
      <c r="J426" s="3">
        <v>688238</v>
      </c>
      <c r="K426" s="3">
        <v>1623022</v>
      </c>
      <c r="L426" s="3">
        <v>2332927</v>
      </c>
      <c r="M426" s="3">
        <v>1255140</v>
      </c>
      <c r="N426" s="3">
        <v>479872</v>
      </c>
      <c r="O426" s="3">
        <v>531029</v>
      </c>
    </row>
    <row r="427" spans="1:15" x14ac:dyDescent="0.25">
      <c r="A427" s="2" t="s">
        <v>12</v>
      </c>
      <c r="B427" s="2" t="s">
        <v>378</v>
      </c>
      <c r="C427" s="2">
        <v>1603000201</v>
      </c>
      <c r="D427" s="2" t="s">
        <v>462</v>
      </c>
      <c r="E427" s="4" cm="1">
        <f t="array" ref="E427">_xlfn.IFS(H427&gt;50000,1,I427&gt;50000,1,J427&gt;50000,1,K427&gt;50000,1,L427&gt;50000,1,M427&gt;50000,1,N427&gt;50000,1,O427&gt;50000,1,O427&lt;50000,0)</f>
        <v>1</v>
      </c>
      <c r="F427" s="4" t="str">
        <f t="shared" si="6"/>
        <v>SUCOS DE CARNES</v>
      </c>
      <c r="G427" s="4" t="str">
        <f>VLOOKUP(D427,Triagem!$A$3:$A$251,1,)</f>
        <v>SUCOS DE CARNES</v>
      </c>
      <c r="H427" s="3">
        <v>0</v>
      </c>
      <c r="I427" s="3">
        <v>0</v>
      </c>
      <c r="J427" s="3">
        <v>0</v>
      </c>
      <c r="K427" s="3">
        <v>31704</v>
      </c>
      <c r="L427" s="3">
        <v>495398</v>
      </c>
      <c r="M427" s="3">
        <v>44685</v>
      </c>
      <c r="N427" s="3">
        <v>0</v>
      </c>
      <c r="O427" s="3">
        <v>0</v>
      </c>
    </row>
    <row r="428" spans="1:15" x14ac:dyDescent="0.25">
      <c r="A428" s="2" t="s">
        <v>12</v>
      </c>
      <c r="B428" s="2" t="s">
        <v>378</v>
      </c>
      <c r="C428" s="2">
        <v>2106900700</v>
      </c>
      <c r="D428" s="2" t="s">
        <v>21</v>
      </c>
      <c r="E428" s="4" cm="1">
        <f t="array" ref="E428">_xlfn.IFS(H428&gt;50000,1,I428&gt;50000,1,J428&gt;50000,1,K428&gt;50000,1,L428&gt;50000,1,M428&gt;50000,1,N428&gt;50000,1,O428&gt;50000,1,O428&lt;50000,0)</f>
        <v>0</v>
      </c>
      <c r="F428" s="4" t="str">
        <f t="shared" si="6"/>
        <v/>
      </c>
      <c r="G428" s="4" t="e">
        <f>VLOOKUP(D428,Triagem!$A$3:$A$251,1,)</f>
        <v>#N/A</v>
      </c>
      <c r="H428" s="3">
        <v>0</v>
      </c>
      <c r="I428" s="3">
        <v>0</v>
      </c>
      <c r="J428" s="3">
        <v>825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 x14ac:dyDescent="0.25">
      <c r="A429" s="2" t="s">
        <v>12</v>
      </c>
      <c r="B429" s="2" t="s">
        <v>378</v>
      </c>
      <c r="C429" s="2">
        <v>2304000100</v>
      </c>
      <c r="D429" s="2" t="s">
        <v>86</v>
      </c>
      <c r="E429" s="4" cm="1">
        <f t="array" ref="E429">_xlfn.IFS(H429&gt;50000,1,I429&gt;50000,1,J429&gt;50000,1,K429&gt;50000,1,L429&gt;50000,1,M429&gt;50000,1,N429&gt;50000,1,O429&gt;50000,1,O429&lt;50000,0)</f>
        <v>1</v>
      </c>
      <c r="F429" s="4" t="str">
        <f t="shared" si="6"/>
        <v>FARELO DE SOJA,DA EXTRACAO DO OLEO</v>
      </c>
      <c r="G429" s="4" t="str">
        <f>VLOOKUP(D429,Triagem!$A$3:$A$251,1,)</f>
        <v>FARELO DE SOJA,DA EXTRACAO DO OLEO</v>
      </c>
      <c r="H429" s="3">
        <v>281464141</v>
      </c>
      <c r="I429" s="3">
        <v>138154939</v>
      </c>
      <c r="J429" s="3">
        <v>146823322</v>
      </c>
      <c r="K429" s="3">
        <v>121972987</v>
      </c>
      <c r="L429" s="3">
        <v>84062134</v>
      </c>
      <c r="M429" s="3">
        <v>63949712</v>
      </c>
      <c r="N429" s="3">
        <v>35300513</v>
      </c>
      <c r="O429" s="3">
        <v>36505243</v>
      </c>
    </row>
    <row r="430" spans="1:15" x14ac:dyDescent="0.25">
      <c r="A430" s="2" t="s">
        <v>12</v>
      </c>
      <c r="B430" s="2" t="s">
        <v>378</v>
      </c>
      <c r="C430" s="2">
        <v>3001900200</v>
      </c>
      <c r="D430" s="2" t="s">
        <v>463</v>
      </c>
      <c r="E430" s="4" cm="1">
        <f t="array" ref="E430">_xlfn.IFS(H430&gt;50000,1,I430&gt;50000,1,J430&gt;50000,1,K430&gt;50000,1,L430&gt;50000,1,M430&gt;50000,1,N430&gt;50000,1,O430&gt;50000,1,O430&lt;50000,0)</f>
        <v>0</v>
      </c>
      <c r="F430" s="4" t="str">
        <f t="shared" si="6"/>
        <v/>
      </c>
      <c r="G430" s="4" t="e">
        <f>VLOOKUP(D430,Triagem!$A$3:$A$251,1,)</f>
        <v>#N/A</v>
      </c>
      <c r="H430" s="3">
        <v>9100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 x14ac:dyDescent="0.25">
      <c r="A431" s="2" t="s">
        <v>12</v>
      </c>
      <c r="B431" s="2" t="s">
        <v>378</v>
      </c>
      <c r="C431" s="2">
        <v>3502900000</v>
      </c>
      <c r="D431" s="2" t="s">
        <v>464</v>
      </c>
      <c r="E431" s="4" cm="1">
        <f t="array" ref="E431">_xlfn.IFS(H431&gt;50000,1,I431&gt;50000,1,J431&gt;50000,1,K431&gt;50000,1,L431&gt;50000,1,M431&gt;50000,1,N431&gt;50000,1,O431&gt;50000,1,O431&lt;50000,0)</f>
        <v>0</v>
      </c>
      <c r="F431" s="4" t="str">
        <f t="shared" si="6"/>
        <v/>
      </c>
      <c r="G431" s="4" t="e">
        <f>VLOOKUP(D431,Triagem!$A$3:$A$251,1,)</f>
        <v>#N/A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20000</v>
      </c>
      <c r="O431" s="3">
        <v>0</v>
      </c>
    </row>
    <row r="432" spans="1:15" x14ac:dyDescent="0.25">
      <c r="A432" s="2" t="s">
        <v>12</v>
      </c>
      <c r="B432" s="2" t="s">
        <v>378</v>
      </c>
      <c r="C432" s="2">
        <v>4104290101</v>
      </c>
      <c r="D432" s="2" t="s">
        <v>22</v>
      </c>
      <c r="E432" s="4" cm="1">
        <f t="array" ref="E432">_xlfn.IFS(H432&gt;50000,1,I432&gt;50000,1,J432&gt;50000,1,K432&gt;50000,1,L432&gt;50000,1,M432&gt;50000,1,N432&gt;50000,1,O432&gt;50000,1,O432&lt;50000,0)</f>
        <v>1</v>
      </c>
      <c r="F432" s="4" t="str">
        <f t="shared" si="6"/>
        <v>COURO/PELE BOVINO,INT/MEIO,CURT.CROMO,UMIDO,FLOR INTEGR</v>
      </c>
      <c r="G432" s="4" t="str">
        <f>VLOOKUP(D432,Triagem!$A$3:$A$251,1,)</f>
        <v>COURO/PELE BOVINO,INT/MEIO,CURT.CROMO,UMIDO,FLOR INTEGR</v>
      </c>
      <c r="H432" s="3">
        <v>3614659</v>
      </c>
      <c r="I432" s="3">
        <v>713568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 x14ac:dyDescent="0.25">
      <c r="A433" s="2" t="s">
        <v>12</v>
      </c>
      <c r="B433" s="2" t="s">
        <v>378</v>
      </c>
      <c r="C433" s="2">
        <v>4104310203</v>
      </c>
      <c r="D433" s="2" t="s">
        <v>465</v>
      </c>
      <c r="E433" s="4" cm="1">
        <f t="array" ref="E433">_xlfn.IFS(H433&gt;50000,1,I433&gt;50000,1,J433&gt;50000,1,K433&gt;50000,1,L433&gt;50000,1,M433&gt;50000,1,N433&gt;50000,1,O433&gt;50000,1,O433&lt;50000,0)</f>
        <v>1</v>
      </c>
      <c r="F433" s="4" t="str">
        <f t="shared" si="6"/>
        <v>COURO/PELE BOVINO,CURT.CROMO,C/FLOR INTEGRAL,S/ACABAM.</v>
      </c>
      <c r="G433" s="4" t="str">
        <f>VLOOKUP(D433,Triagem!$A$3:$A$251,1,)</f>
        <v>COURO/PELE BOVINO,CURT.CROMO,C/FLOR INTEGRAL,S/ACABAM.</v>
      </c>
      <c r="H433" s="3">
        <v>124000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 x14ac:dyDescent="0.25">
      <c r="A434" s="2" t="s">
        <v>12</v>
      </c>
      <c r="B434" s="2" t="s">
        <v>378</v>
      </c>
      <c r="C434" s="2">
        <v>4107210000</v>
      </c>
      <c r="D434" s="2" t="s">
        <v>466</v>
      </c>
      <c r="E434" s="4" cm="1">
        <f t="array" ref="E434">_xlfn.IFS(H434&gt;50000,1,I434&gt;50000,1,J434&gt;50000,1,K434&gt;50000,1,L434&gt;50000,1,M434&gt;50000,1,N434&gt;50000,1,O434&gt;50000,1,O434&lt;50000,0)</f>
        <v>0</v>
      </c>
      <c r="F434" s="4" t="str">
        <f t="shared" si="6"/>
        <v/>
      </c>
      <c r="G434" s="4" t="e">
        <f>VLOOKUP(D434,Triagem!$A$3:$A$251,1,)</f>
        <v>#N/A</v>
      </c>
      <c r="H434" s="3">
        <v>0</v>
      </c>
      <c r="I434" s="3">
        <v>0</v>
      </c>
      <c r="J434" s="3">
        <v>0</v>
      </c>
      <c r="K434" s="3">
        <v>40000</v>
      </c>
      <c r="L434" s="3">
        <v>0</v>
      </c>
      <c r="M434" s="3">
        <v>0</v>
      </c>
      <c r="N434" s="3">
        <v>0</v>
      </c>
      <c r="O434" s="3">
        <v>0</v>
      </c>
    </row>
    <row r="435" spans="1:15" x14ac:dyDescent="0.25">
      <c r="A435" s="2" t="s">
        <v>12</v>
      </c>
      <c r="B435" s="2" t="s">
        <v>378</v>
      </c>
      <c r="C435" s="2">
        <v>4107290000</v>
      </c>
      <c r="D435" s="2" t="s">
        <v>467</v>
      </c>
      <c r="E435" s="4" cm="1">
        <f t="array" ref="E435">_xlfn.IFS(H435&gt;50000,1,I435&gt;50000,1,J435&gt;50000,1,K435&gt;50000,1,L435&gt;50000,1,M435&gt;50000,1,N435&gt;50000,1,O435&gt;50000,1,O435&lt;50000,0)</f>
        <v>0</v>
      </c>
      <c r="F435" s="4" t="str">
        <f t="shared" si="6"/>
        <v/>
      </c>
      <c r="G435" s="4" t="e">
        <f>VLOOKUP(D435,Triagem!$A$3:$A$251,1,)</f>
        <v>#N/A</v>
      </c>
      <c r="H435" s="3">
        <v>0</v>
      </c>
      <c r="I435" s="3">
        <v>4949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 x14ac:dyDescent="0.25">
      <c r="A436" s="2" t="s">
        <v>12</v>
      </c>
      <c r="B436" s="2" t="s">
        <v>378</v>
      </c>
      <c r="C436" s="2">
        <v>4402000000</v>
      </c>
      <c r="D436" s="2" t="s">
        <v>352</v>
      </c>
      <c r="E436" s="4" cm="1">
        <f t="array" ref="E436">_xlfn.IFS(H436&gt;50000,1,I436&gt;50000,1,J436&gt;50000,1,K436&gt;50000,1,L436&gt;50000,1,M436&gt;50000,1,N436&gt;50000,1,O436&gt;50000,1,O436&lt;50000,0)</f>
        <v>1</v>
      </c>
      <c r="F436" s="4" t="str">
        <f t="shared" si="6"/>
        <v>CARVOES VEGETAIS,MESMO AGLOMERADOS</v>
      </c>
      <c r="G436" s="4" t="str">
        <f>VLOOKUP(D436,Triagem!$A$3:$A$251,1,)</f>
        <v>CARVOES VEGETAIS,MESMO AGLOMERADOS</v>
      </c>
      <c r="H436" s="3">
        <v>0</v>
      </c>
      <c r="I436" s="3">
        <v>310911</v>
      </c>
      <c r="J436" s="3">
        <v>146045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 x14ac:dyDescent="0.25">
      <c r="A437" s="2" t="s">
        <v>12</v>
      </c>
      <c r="B437" s="2" t="s">
        <v>378</v>
      </c>
      <c r="C437" s="2">
        <v>4403330000</v>
      </c>
      <c r="D437" s="2" t="s">
        <v>468</v>
      </c>
      <c r="E437" s="4" cm="1">
        <f t="array" ref="E437">_xlfn.IFS(H437&gt;50000,1,I437&gt;50000,1,J437&gt;50000,1,K437&gt;50000,1,L437&gt;50000,1,M437&gt;50000,1,N437&gt;50000,1,O437&gt;50000,1,O437&lt;50000,0)</f>
        <v>0</v>
      </c>
      <c r="F437" s="4" t="str">
        <f t="shared" si="6"/>
        <v/>
      </c>
      <c r="G437" s="4" t="e">
        <f>VLOOKUP(D437,Triagem!$A$3:$A$251,1,)</f>
        <v>#N/A</v>
      </c>
      <c r="H437" s="3">
        <v>16916</v>
      </c>
      <c r="I437" s="3">
        <v>14474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 x14ac:dyDescent="0.25">
      <c r="A438" s="2" t="s">
        <v>12</v>
      </c>
      <c r="B438" s="2" t="s">
        <v>378</v>
      </c>
      <c r="C438" s="2">
        <v>4403990199</v>
      </c>
      <c r="D438" s="2" t="s">
        <v>469</v>
      </c>
      <c r="E438" s="4" cm="1">
        <f t="array" ref="E438">_xlfn.IFS(H438&gt;50000,1,I438&gt;50000,1,J438&gt;50000,1,K438&gt;50000,1,L438&gt;50000,1,M438&gt;50000,1,N438&gt;50000,1,O438&gt;50000,1,O438&lt;50000,0)</f>
        <v>0</v>
      </c>
      <c r="F438" s="4" t="str">
        <f t="shared" si="6"/>
        <v/>
      </c>
      <c r="G438" s="4" t="e">
        <f>VLOOKUP(D438,Triagem!$A$3:$A$251,1,)</f>
        <v>#N/A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26154</v>
      </c>
      <c r="N438" s="3">
        <v>0</v>
      </c>
      <c r="O438" s="3">
        <v>0</v>
      </c>
    </row>
    <row r="439" spans="1:15" x14ac:dyDescent="0.25">
      <c r="A439" s="2" t="s">
        <v>12</v>
      </c>
      <c r="B439" s="2" t="s">
        <v>378</v>
      </c>
      <c r="C439" s="2">
        <v>4407100299</v>
      </c>
      <c r="D439" s="2" t="s">
        <v>470</v>
      </c>
      <c r="E439" s="4" cm="1">
        <f t="array" ref="E439">_xlfn.IFS(H439&gt;50000,1,I439&gt;50000,1,J439&gt;50000,1,K439&gt;50000,1,L439&gt;50000,1,M439&gt;50000,1,N439&gt;50000,1,O439&gt;50000,1,O439&lt;50000,0)</f>
        <v>1</v>
      </c>
      <c r="F439" s="4" t="str">
        <f t="shared" si="6"/>
        <v>QQ.OUT.MADEIRA CONIFERA,SERRADA LONGIT.CORT.FLS.ESP&gt;6MM</v>
      </c>
      <c r="G439" s="4" t="str">
        <f>VLOOKUP(D439,Triagem!$A$3:$A$251,1,)</f>
        <v>QQ.OUT.MADEIRA CONIFERA,SERRADA LONGIT.CORT.FLS.ESP&gt;6MM</v>
      </c>
      <c r="H439" s="3">
        <v>0</v>
      </c>
      <c r="I439" s="3">
        <v>91970</v>
      </c>
      <c r="J439" s="3">
        <v>22035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 x14ac:dyDescent="0.25">
      <c r="A440" s="2" t="s">
        <v>12</v>
      </c>
      <c r="B440" s="2" t="s">
        <v>378</v>
      </c>
      <c r="C440" s="2">
        <v>4407100302</v>
      </c>
      <c r="D440" s="2" t="s">
        <v>471</v>
      </c>
      <c r="E440" s="4" cm="1">
        <f t="array" ref="E440">_xlfn.IFS(H440&gt;50000,1,I440&gt;50000,1,J440&gt;50000,1,K440&gt;50000,1,L440&gt;50000,1,M440&gt;50000,1,N440&gt;50000,1,O440&gt;50000,1,O440&lt;50000,0)</f>
        <v>0</v>
      </c>
      <c r="F440" s="4" t="str">
        <f t="shared" si="6"/>
        <v/>
      </c>
      <c r="G440" s="4" t="e">
        <f>VLOOKUP(D440,Triagem!$A$3:$A$251,1,)</f>
        <v>#N/A</v>
      </c>
      <c r="H440" s="3">
        <v>19829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 x14ac:dyDescent="0.25">
      <c r="A441" s="2" t="s">
        <v>12</v>
      </c>
      <c r="B441" s="2" t="s">
        <v>378</v>
      </c>
      <c r="C441" s="2">
        <v>4407100399</v>
      </c>
      <c r="D441" s="2" t="s">
        <v>472</v>
      </c>
      <c r="E441" s="4" cm="1">
        <f t="array" ref="E441">_xlfn.IFS(H441&gt;50000,1,I441&gt;50000,1,J441&gt;50000,1,K441&gt;50000,1,L441&gt;50000,1,M441&gt;50000,1,N441&gt;50000,1,O441&gt;50000,1,O441&lt;50000,0)</f>
        <v>0</v>
      </c>
      <c r="F441" s="4" t="str">
        <f t="shared" si="6"/>
        <v/>
      </c>
      <c r="G441" s="4" t="str">
        <f>VLOOKUP(D441,Triagem!$A$3:$A$251,1,)</f>
        <v>QQ.OUT.MADEIRA CONIFERA,APLAINADA/POLIDA/UNIDA,ESP&gt;6MM</v>
      </c>
      <c r="H441" s="3">
        <v>17593</v>
      </c>
      <c r="I441" s="3">
        <v>13841</v>
      </c>
      <c r="J441" s="3">
        <v>10171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 x14ac:dyDescent="0.25">
      <c r="A442" s="2" t="s">
        <v>12</v>
      </c>
      <c r="B442" s="2" t="s">
        <v>378</v>
      </c>
      <c r="C442" s="2">
        <v>4407210200</v>
      </c>
      <c r="D442" s="2" t="s">
        <v>146</v>
      </c>
      <c r="E442" s="4" cm="1">
        <f t="array" ref="E442">_xlfn.IFS(H442&gt;50000,1,I442&gt;50000,1,J442&gt;50000,1,K442&gt;50000,1,L442&gt;50000,1,M442&gt;50000,1,N442&gt;50000,1,O442&gt;50000,1,O442&lt;50000,0)</f>
        <v>0</v>
      </c>
      <c r="F442" s="4" t="str">
        <f t="shared" si="6"/>
        <v/>
      </c>
      <c r="G442" s="4" t="str">
        <f>VLOOKUP(D442,Triagem!$A$3:$A$251,1,)</f>
        <v>MADEIRA DE DARK RED MERANTI/ETC.SERRADA LONGIT.ESP&gt;6MM</v>
      </c>
      <c r="H442" s="3">
        <v>11704</v>
      </c>
      <c r="I442" s="3">
        <v>29358</v>
      </c>
      <c r="J442" s="3">
        <v>0</v>
      </c>
      <c r="K442" s="3">
        <v>688</v>
      </c>
      <c r="L442" s="3">
        <v>0</v>
      </c>
      <c r="M442" s="3">
        <v>0</v>
      </c>
      <c r="N442" s="3">
        <v>143</v>
      </c>
      <c r="O442" s="3">
        <v>27113</v>
      </c>
    </row>
    <row r="443" spans="1:15" x14ac:dyDescent="0.25">
      <c r="A443" s="2" t="s">
        <v>12</v>
      </c>
      <c r="B443" s="2" t="s">
        <v>378</v>
      </c>
      <c r="C443" s="2">
        <v>4407219900</v>
      </c>
      <c r="D443" s="2" t="s">
        <v>473</v>
      </c>
      <c r="E443" s="4" cm="1">
        <f t="array" ref="E443">_xlfn.IFS(H443&gt;50000,1,I443&gt;50000,1,J443&gt;50000,1,K443&gt;50000,1,L443&gt;50000,1,M443&gt;50000,1,N443&gt;50000,1,O443&gt;50000,1,O443&lt;50000,0)</f>
        <v>0</v>
      </c>
      <c r="F443" s="4" t="str">
        <f t="shared" si="6"/>
        <v/>
      </c>
      <c r="G443" s="4" t="e">
        <f>VLOOKUP(D443,Triagem!$A$3:$A$251,1,)</f>
        <v>#N/A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30131</v>
      </c>
    </row>
    <row r="444" spans="1:15" x14ac:dyDescent="0.25">
      <c r="A444" s="2" t="s">
        <v>12</v>
      </c>
      <c r="B444" s="2" t="s">
        <v>378</v>
      </c>
      <c r="C444" s="2">
        <v>4407220200</v>
      </c>
      <c r="D444" s="2" t="s">
        <v>474</v>
      </c>
      <c r="E444" s="4" cm="1">
        <f t="array" ref="E444">_xlfn.IFS(H444&gt;50000,1,I444&gt;50000,1,J444&gt;50000,1,K444&gt;50000,1,L444&gt;50000,1,M444&gt;50000,1,N444&gt;50000,1,O444&gt;50000,1,O444&lt;50000,0)</f>
        <v>0</v>
      </c>
      <c r="F444" s="4" t="str">
        <f t="shared" si="6"/>
        <v/>
      </c>
      <c r="G444" s="4" t="e">
        <f>VLOOKUP(D444,Triagem!$A$3:$A$251,1,)</f>
        <v>#N/A</v>
      </c>
      <c r="H444" s="3">
        <v>0</v>
      </c>
      <c r="I444" s="3">
        <v>0</v>
      </c>
      <c r="J444" s="3">
        <v>16750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 x14ac:dyDescent="0.25">
      <c r="A445" s="2" t="s">
        <v>12</v>
      </c>
      <c r="B445" s="2" t="s">
        <v>378</v>
      </c>
      <c r="C445" s="2">
        <v>4407230102</v>
      </c>
      <c r="D445" s="2" t="s">
        <v>24</v>
      </c>
      <c r="E445" s="4" cm="1">
        <f t="array" ref="E445">_xlfn.IFS(H445&gt;50000,1,I445&gt;50000,1,J445&gt;50000,1,K445&gt;50000,1,L445&gt;50000,1,M445&gt;50000,1,N445&gt;50000,1,O445&gt;50000,1,O445&lt;50000,0)</f>
        <v>1</v>
      </c>
      <c r="F445" s="4" t="str">
        <f t="shared" si="6"/>
        <v>MADEIRA DE AGUANO/MOGNO,SERRADA/FENDIDA LONGITUD.E&gt;6MM</v>
      </c>
      <c r="G445" s="4" t="str">
        <f>VLOOKUP(D445,Triagem!$A$3:$A$251,1,)</f>
        <v>MADEIRA DE AGUANO/MOGNO,SERRADA/FENDIDA LONGITUD.E&gt;6MM</v>
      </c>
      <c r="H445" s="3">
        <v>217791</v>
      </c>
      <c r="I445" s="3">
        <v>1070920</v>
      </c>
      <c r="J445" s="3">
        <v>1175520</v>
      </c>
      <c r="K445" s="3">
        <v>1013650</v>
      </c>
      <c r="L445" s="3">
        <v>1263354</v>
      </c>
      <c r="M445" s="3">
        <v>1106125</v>
      </c>
      <c r="N445" s="3">
        <v>1272218</v>
      </c>
      <c r="O445" s="3">
        <v>597495</v>
      </c>
    </row>
    <row r="446" spans="1:15" x14ac:dyDescent="0.25">
      <c r="A446" s="2" t="s">
        <v>12</v>
      </c>
      <c r="B446" s="2" t="s">
        <v>378</v>
      </c>
      <c r="C446" s="2">
        <v>4407230201</v>
      </c>
      <c r="D446" s="2" t="s">
        <v>25</v>
      </c>
      <c r="E446" s="4" cm="1">
        <f t="array" ref="E446">_xlfn.IFS(H446&gt;50000,1,I446&gt;50000,1,J446&gt;50000,1,K446&gt;50000,1,L446&gt;50000,1,M446&gt;50000,1,N446&gt;50000,1,O446&gt;50000,1,O446&lt;50000,0)</f>
        <v>1</v>
      </c>
      <c r="F446" s="4" t="str">
        <f t="shared" si="6"/>
        <v>MADEIRA DE AGUANO/MOGNO,APLAINADA/POLIDA/UNIDA,ESP&gt;6MM</v>
      </c>
      <c r="G446" s="4" t="str">
        <f>VLOOKUP(D446,Triagem!$A$3:$A$251,1,)</f>
        <v>MADEIRA DE AGUANO/MOGNO,APLAINADA/POLIDA/UNIDA,ESP&gt;6MM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1595515</v>
      </c>
      <c r="N446" s="3">
        <v>0</v>
      </c>
      <c r="O446" s="3">
        <v>508974</v>
      </c>
    </row>
    <row r="447" spans="1:15" x14ac:dyDescent="0.25">
      <c r="A447" s="2" t="s">
        <v>12</v>
      </c>
      <c r="B447" s="2" t="s">
        <v>378</v>
      </c>
      <c r="C447" s="2">
        <v>4407230299</v>
      </c>
      <c r="D447" s="2" t="s">
        <v>475</v>
      </c>
      <c r="E447" s="4" cm="1">
        <f t="array" ref="E447">_xlfn.IFS(H447&gt;50000,1,I447&gt;50000,1,J447&gt;50000,1,K447&gt;50000,1,L447&gt;50000,1,M447&gt;50000,1,N447&gt;50000,1,O447&gt;50000,1,O447&lt;50000,0)</f>
        <v>0</v>
      </c>
      <c r="F447" s="4" t="str">
        <f t="shared" si="6"/>
        <v/>
      </c>
      <c r="G447" s="4" t="str">
        <f>VLOOKUP(D447,Triagem!$A$3:$A$251,1,)</f>
        <v>QQ.OUT.MADEIRA DE BABOEN/ETC.APLAINADA/POLIDA/ETC.E&gt;6MM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2454</v>
      </c>
      <c r="N447" s="3">
        <v>0</v>
      </c>
      <c r="O447" s="3">
        <v>0</v>
      </c>
    </row>
    <row r="448" spans="1:15" x14ac:dyDescent="0.25">
      <c r="A448" s="2" t="s">
        <v>12</v>
      </c>
      <c r="B448" s="2" t="s">
        <v>378</v>
      </c>
      <c r="C448" s="2">
        <v>4407990199</v>
      </c>
      <c r="D448" s="2" t="s">
        <v>353</v>
      </c>
      <c r="E448" s="4" cm="1">
        <f t="array" ref="E448">_xlfn.IFS(H448&gt;50000,1,I448&gt;50000,1,J448&gt;50000,1,K448&gt;50000,1,L448&gt;50000,1,M448&gt;50000,1,N448&gt;50000,1,O448&gt;50000,1,O448&lt;50000,0)</f>
        <v>0</v>
      </c>
      <c r="F448" s="4" t="str">
        <f t="shared" si="6"/>
        <v/>
      </c>
      <c r="G448" s="4" t="e">
        <f>VLOOKUP(D448,Triagem!$A$3:$A$251,1,)</f>
        <v>#N/A</v>
      </c>
      <c r="H448" s="3">
        <v>31335</v>
      </c>
      <c r="I448" s="3">
        <v>0</v>
      </c>
      <c r="J448" s="3">
        <v>44226</v>
      </c>
      <c r="K448" s="3">
        <v>7631</v>
      </c>
      <c r="L448" s="3">
        <v>0</v>
      </c>
      <c r="M448" s="3">
        <v>0</v>
      </c>
      <c r="N448" s="3">
        <v>0</v>
      </c>
      <c r="O448" s="3">
        <v>0</v>
      </c>
    </row>
    <row r="449" spans="1:15" x14ac:dyDescent="0.25">
      <c r="A449" s="2" t="s">
        <v>12</v>
      </c>
      <c r="B449" s="2" t="s">
        <v>378</v>
      </c>
      <c r="C449" s="2">
        <v>4407990201</v>
      </c>
      <c r="D449" s="2" t="s">
        <v>26</v>
      </c>
      <c r="E449" s="4" cm="1">
        <f t="array" ref="E449">_xlfn.IFS(H449&gt;50000,1,I449&gt;50000,1,J449&gt;50000,1,K449&gt;50000,1,L449&gt;50000,1,M449&gt;50000,1,N449&gt;50000,1,O449&gt;50000,1,O449&lt;50000,0)</f>
        <v>1</v>
      </c>
      <c r="F449" s="4" t="str">
        <f t="shared" si="6"/>
        <v>MADEIRA DE CEDRO,SERRADA LONGIT/CORT.EM FLS.ESPESS&gt;6MM</v>
      </c>
      <c r="G449" s="4" t="str">
        <f>VLOOKUP(D449,Triagem!$A$3:$A$251,1,)</f>
        <v>MADEIRA DE CEDRO,SERRADA LONGIT/CORT.EM FLS.ESPESS&gt;6MM</v>
      </c>
      <c r="H449" s="3">
        <v>73287</v>
      </c>
      <c r="I449" s="3">
        <v>20428</v>
      </c>
      <c r="J449" s="3">
        <v>152332</v>
      </c>
      <c r="K449" s="3">
        <v>48325</v>
      </c>
      <c r="L449" s="3">
        <v>0</v>
      </c>
      <c r="M449" s="3">
        <v>68865</v>
      </c>
      <c r="N449" s="3">
        <v>0</v>
      </c>
      <c r="O449" s="3">
        <v>0</v>
      </c>
    </row>
    <row r="450" spans="1:15" x14ac:dyDescent="0.25">
      <c r="A450" s="2" t="s">
        <v>12</v>
      </c>
      <c r="B450" s="2" t="s">
        <v>378</v>
      </c>
      <c r="C450" s="2">
        <v>4407990203</v>
      </c>
      <c r="D450" s="2" t="s">
        <v>476</v>
      </c>
      <c r="E450" s="4" cm="1">
        <f t="array" ref="E450">_xlfn.IFS(H450&gt;50000,1,I450&gt;50000,1,J450&gt;50000,1,K450&gt;50000,1,L450&gt;50000,1,M450&gt;50000,1,N450&gt;50000,1,O450&gt;50000,1,O450&lt;50000,0)</f>
        <v>0</v>
      </c>
      <c r="F450" s="4" t="str">
        <f t="shared" si="6"/>
        <v/>
      </c>
      <c r="G450" s="4" t="e">
        <f>VLOOKUP(D450,Triagem!$A$3:$A$251,1,)</f>
        <v>#N/A</v>
      </c>
      <c r="H450" s="3">
        <v>0</v>
      </c>
      <c r="I450" s="3">
        <v>0</v>
      </c>
      <c r="J450" s="3">
        <v>16274</v>
      </c>
      <c r="K450" s="3">
        <v>0</v>
      </c>
      <c r="L450" s="3">
        <v>12500</v>
      </c>
      <c r="M450" s="3">
        <v>0</v>
      </c>
      <c r="N450" s="3">
        <v>0</v>
      </c>
      <c r="O450" s="3">
        <v>0</v>
      </c>
    </row>
    <row r="451" spans="1:15" x14ac:dyDescent="0.25">
      <c r="A451" s="2" t="s">
        <v>12</v>
      </c>
      <c r="B451" s="2" t="s">
        <v>378</v>
      </c>
      <c r="C451" s="2">
        <v>4407990204</v>
      </c>
      <c r="D451" s="2" t="s">
        <v>27</v>
      </c>
      <c r="E451" s="4" cm="1">
        <f t="array" ref="E451">_xlfn.IFS(H451&gt;50000,1,I451&gt;50000,1,J451&gt;50000,1,K451&gt;50000,1,L451&gt;50000,1,M451&gt;50000,1,N451&gt;50000,1,O451&gt;50000,1,O451&lt;50000,0)</f>
        <v>0</v>
      </c>
      <c r="F451" s="4" t="str">
        <f t="shared" ref="F451:F514" si="7">IF(E451=1,D451,"")</f>
        <v/>
      </c>
      <c r="G451" s="4" t="str">
        <f>VLOOKUP(D451,Triagem!$A$3:$A$251,1,)</f>
        <v>MADEIRA DE SUCUPIRA,SERRADA LONGIT/CORT.EM FLS.ESP&gt;6MM</v>
      </c>
      <c r="H451" s="3">
        <v>0</v>
      </c>
      <c r="I451" s="3">
        <v>0</v>
      </c>
      <c r="J451" s="3">
        <v>0</v>
      </c>
      <c r="K451" s="3">
        <v>9495</v>
      </c>
      <c r="L451" s="3">
        <v>1736</v>
      </c>
      <c r="M451" s="3">
        <v>0</v>
      </c>
      <c r="N451" s="3">
        <v>0</v>
      </c>
      <c r="O451" s="3">
        <v>0</v>
      </c>
    </row>
    <row r="452" spans="1:15" x14ac:dyDescent="0.25">
      <c r="A452" s="2" t="s">
        <v>12</v>
      </c>
      <c r="B452" s="2" t="s">
        <v>378</v>
      </c>
      <c r="C452" s="2">
        <v>4407990206</v>
      </c>
      <c r="D452" s="2" t="s">
        <v>40</v>
      </c>
      <c r="E452" s="4" cm="1">
        <f t="array" ref="E452">_xlfn.IFS(H452&gt;50000,1,I452&gt;50000,1,J452&gt;50000,1,K452&gt;50000,1,L452&gt;50000,1,M452&gt;50000,1,N452&gt;50000,1,O452&gt;50000,1,O452&lt;50000,0)</f>
        <v>1</v>
      </c>
      <c r="F452" s="4" t="str">
        <f t="shared" si="7"/>
        <v>MADEIRA DE CEDRORANA,SERRADA LONGIT/CORT.EM FLS.ESP&gt;6MM</v>
      </c>
      <c r="G452" s="4" t="str">
        <f>VLOOKUP(D452,Triagem!$A$3:$A$251,1,)</f>
        <v>MADEIRA DE CEDRORANA,SERRADA LONGIT/CORT.EM FLS.ESP&gt;6MM</v>
      </c>
      <c r="H452" s="3">
        <v>188728</v>
      </c>
      <c r="I452" s="3">
        <v>11534</v>
      </c>
      <c r="J452" s="3">
        <v>0</v>
      </c>
      <c r="K452" s="3">
        <v>0</v>
      </c>
      <c r="L452" s="3">
        <v>12916</v>
      </c>
      <c r="M452" s="3">
        <v>0</v>
      </c>
      <c r="N452" s="3">
        <v>0</v>
      </c>
      <c r="O452" s="3">
        <v>0</v>
      </c>
    </row>
    <row r="453" spans="1:15" x14ac:dyDescent="0.25">
      <c r="A453" s="2" t="s">
        <v>12</v>
      </c>
      <c r="B453" s="2" t="s">
        <v>378</v>
      </c>
      <c r="C453" s="2">
        <v>4407990208</v>
      </c>
      <c r="D453" s="2" t="s">
        <v>354</v>
      </c>
      <c r="E453" s="4" cm="1">
        <f t="array" ref="E453">_xlfn.IFS(H453&gt;50000,1,I453&gt;50000,1,J453&gt;50000,1,K453&gt;50000,1,L453&gt;50000,1,M453&gt;50000,1,N453&gt;50000,1,O453&gt;50000,1,O453&lt;50000,0)</f>
        <v>1</v>
      </c>
      <c r="F453" s="4" t="str">
        <f t="shared" si="7"/>
        <v>MADEIRA DE IPE,SERRADA LONGIT/CORTADA EM FLS.ESPESS&gt;6MM</v>
      </c>
      <c r="G453" s="4" t="str">
        <f>VLOOKUP(D453,Triagem!$A$3:$A$251,1,)</f>
        <v>MADEIRA DE IPE,SERRADA LONGIT/CORTADA EM FLS.ESPESS&gt;6MM</v>
      </c>
      <c r="H453" s="3">
        <v>7143</v>
      </c>
      <c r="I453" s="3">
        <v>0</v>
      </c>
      <c r="J453" s="3">
        <v>50107</v>
      </c>
      <c r="K453" s="3">
        <v>4387</v>
      </c>
      <c r="L453" s="3">
        <v>5760</v>
      </c>
      <c r="M453" s="3">
        <v>10490</v>
      </c>
      <c r="N453" s="3">
        <v>0</v>
      </c>
      <c r="O453" s="3">
        <v>1446</v>
      </c>
    </row>
    <row r="454" spans="1:15" x14ac:dyDescent="0.25">
      <c r="A454" s="2" t="s">
        <v>12</v>
      </c>
      <c r="B454" s="2" t="s">
        <v>378</v>
      </c>
      <c r="C454" s="2">
        <v>4407990210</v>
      </c>
      <c r="D454" s="2" t="s">
        <v>149</v>
      </c>
      <c r="E454" s="4" cm="1">
        <f t="array" ref="E454">_xlfn.IFS(H454&gt;50000,1,I454&gt;50000,1,J454&gt;50000,1,K454&gt;50000,1,L454&gt;50000,1,M454&gt;50000,1,N454&gt;50000,1,O454&gt;50000,1,O454&lt;50000,0)</f>
        <v>0</v>
      </c>
      <c r="F454" s="4" t="str">
        <f t="shared" si="7"/>
        <v/>
      </c>
      <c r="G454" s="4" t="str">
        <f>VLOOKUP(D454,Triagem!$A$3:$A$251,1,)</f>
        <v>MADEIRA DE ANGELIM VERMELHO,SERRADA LONGIT.EM FLS.E&gt;6MM</v>
      </c>
      <c r="H454" s="3">
        <v>0</v>
      </c>
      <c r="I454" s="3">
        <v>43461</v>
      </c>
      <c r="J454" s="3">
        <v>26491</v>
      </c>
      <c r="K454" s="3">
        <v>0</v>
      </c>
      <c r="L454" s="3">
        <v>0</v>
      </c>
      <c r="M454" s="3">
        <v>43000</v>
      </c>
      <c r="N454" s="3">
        <v>21928</v>
      </c>
      <c r="O454" s="3">
        <v>0</v>
      </c>
    </row>
    <row r="455" spans="1:15" x14ac:dyDescent="0.25">
      <c r="A455" s="2" t="s">
        <v>12</v>
      </c>
      <c r="B455" s="2" t="s">
        <v>378</v>
      </c>
      <c r="C455" s="2">
        <v>4407990211</v>
      </c>
      <c r="D455" s="2" t="s">
        <v>355</v>
      </c>
      <c r="E455" s="4" cm="1">
        <f t="array" ref="E455">_xlfn.IFS(H455&gt;50000,1,I455&gt;50000,1,J455&gt;50000,1,K455&gt;50000,1,L455&gt;50000,1,M455&gt;50000,1,N455&gt;50000,1,O455&gt;50000,1,O455&lt;50000,0)</f>
        <v>1</v>
      </c>
      <c r="F455" s="4" t="str">
        <f t="shared" si="7"/>
        <v>MADEIRA DE CEREJEIRA,SERRADA LONGIT/CORT.EM FLS.ESP&gt;6MM</v>
      </c>
      <c r="G455" s="4" t="str">
        <f>VLOOKUP(D455,Triagem!$A$3:$A$251,1,)</f>
        <v>MADEIRA DE CEREJEIRA,SERRADA LONGIT/CORT.EM FLS.ESP&gt;6MM</v>
      </c>
      <c r="H455" s="3">
        <v>114256</v>
      </c>
      <c r="I455" s="3">
        <v>58571</v>
      </c>
      <c r="J455" s="3">
        <v>110092</v>
      </c>
      <c r="K455" s="3">
        <v>25530</v>
      </c>
      <c r="L455" s="3">
        <v>0</v>
      </c>
      <c r="M455" s="3">
        <v>204553</v>
      </c>
      <c r="N455" s="3">
        <v>46681</v>
      </c>
      <c r="O455" s="3">
        <v>0</v>
      </c>
    </row>
    <row r="456" spans="1:15" x14ac:dyDescent="0.25">
      <c r="A456" s="2" t="s">
        <v>12</v>
      </c>
      <c r="B456" s="2" t="s">
        <v>378</v>
      </c>
      <c r="C456" s="2">
        <v>4407990212</v>
      </c>
      <c r="D456" s="2" t="s">
        <v>29</v>
      </c>
      <c r="E456" s="4" cm="1">
        <f t="array" ref="E456">_xlfn.IFS(H456&gt;50000,1,I456&gt;50000,1,J456&gt;50000,1,K456&gt;50000,1,L456&gt;50000,1,M456&gt;50000,1,N456&gt;50000,1,O456&gt;50000,1,O456&lt;50000,0)</f>
        <v>1</v>
      </c>
      <c r="F456" s="4" t="str">
        <f t="shared" si="7"/>
        <v>MADEIRA DE JATOBA,SERRADA LONGIT/CORTADA EM FLS.ESP&gt;6MM</v>
      </c>
      <c r="G456" s="4" t="str">
        <f>VLOOKUP(D456,Triagem!$A$3:$A$251,1,)</f>
        <v>MADEIRA DE JATOBA,SERRADA LONGIT/CORTADA EM FLS.ESP&gt;6MM</v>
      </c>
      <c r="H456" s="3">
        <v>34302</v>
      </c>
      <c r="I456" s="3">
        <v>17556</v>
      </c>
      <c r="J456" s="3">
        <v>17737</v>
      </c>
      <c r="K456" s="3">
        <v>0</v>
      </c>
      <c r="L456" s="3">
        <v>216130</v>
      </c>
      <c r="M456" s="3">
        <v>870</v>
      </c>
      <c r="N456" s="3">
        <v>44373</v>
      </c>
      <c r="O456" s="3">
        <v>13550</v>
      </c>
    </row>
    <row r="457" spans="1:15" x14ac:dyDescent="0.25">
      <c r="A457" s="2" t="s">
        <v>12</v>
      </c>
      <c r="B457" s="2" t="s">
        <v>378</v>
      </c>
      <c r="C457" s="2">
        <v>4407990214</v>
      </c>
      <c r="D457" s="2" t="s">
        <v>41</v>
      </c>
      <c r="E457" s="4" cm="1">
        <f t="array" ref="E457">_xlfn.IFS(H457&gt;50000,1,I457&gt;50000,1,J457&gt;50000,1,K457&gt;50000,1,L457&gt;50000,1,M457&gt;50000,1,N457&gt;50000,1,O457&gt;50000,1,O457&lt;50000,0)</f>
        <v>1</v>
      </c>
      <c r="F457" s="4" t="str">
        <f t="shared" si="7"/>
        <v>MADEIRA DE TATAJUBA,SERRADA LONGIT/CORT.EM FLS.ESP&gt;6MM</v>
      </c>
      <c r="G457" s="4" t="str">
        <f>VLOOKUP(D457,Triagem!$A$3:$A$251,1,)</f>
        <v>MADEIRA DE TATAJUBA,SERRADA LONGIT/CORT.EM FLS.ESP&gt;6MM</v>
      </c>
      <c r="H457" s="3">
        <v>0</v>
      </c>
      <c r="I457" s="3">
        <v>125161</v>
      </c>
      <c r="J457" s="3">
        <v>99528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 x14ac:dyDescent="0.25">
      <c r="A458" s="2" t="s">
        <v>12</v>
      </c>
      <c r="B458" s="2" t="s">
        <v>378</v>
      </c>
      <c r="C458" s="2">
        <v>4407990217</v>
      </c>
      <c r="D458" s="2" t="s">
        <v>477</v>
      </c>
      <c r="E458" s="4" cm="1">
        <f t="array" ref="E458">_xlfn.IFS(H458&gt;50000,1,I458&gt;50000,1,J458&gt;50000,1,K458&gt;50000,1,L458&gt;50000,1,M458&gt;50000,1,N458&gt;50000,1,O458&gt;50000,1,O458&lt;50000,0)</f>
        <v>0</v>
      </c>
      <c r="F458" s="4" t="str">
        <f t="shared" si="7"/>
        <v/>
      </c>
      <c r="G458" s="4" t="e">
        <f>VLOOKUP(D458,Triagem!$A$3:$A$251,1,)</f>
        <v>#N/A</v>
      </c>
      <c r="H458" s="3">
        <v>0</v>
      </c>
      <c r="I458" s="3">
        <v>0</v>
      </c>
      <c r="J458" s="3">
        <v>0</v>
      </c>
      <c r="K458" s="3">
        <v>562</v>
      </c>
      <c r="L458" s="3">
        <v>0</v>
      </c>
      <c r="M458" s="3">
        <v>0</v>
      </c>
      <c r="N458" s="3">
        <v>0</v>
      </c>
      <c r="O458" s="3">
        <v>0</v>
      </c>
    </row>
    <row r="459" spans="1:15" x14ac:dyDescent="0.25">
      <c r="A459" s="2" t="s">
        <v>12</v>
      </c>
      <c r="B459" s="2" t="s">
        <v>378</v>
      </c>
      <c r="C459" s="2">
        <v>4407990299</v>
      </c>
      <c r="D459" s="2" t="s">
        <v>30</v>
      </c>
      <c r="E459" s="4" cm="1">
        <f t="array" ref="E459">_xlfn.IFS(H459&gt;50000,1,I459&gt;50000,1,J459&gt;50000,1,K459&gt;50000,1,L459&gt;50000,1,M459&gt;50000,1,N459&gt;50000,1,O459&gt;50000,1,O459&lt;50000,0)</f>
        <v>1</v>
      </c>
      <c r="F459" s="4" t="str">
        <f t="shared" si="7"/>
        <v>QQ.OUT.MADEIRA SERRADA LONGIT/CORTADA EM FLS.ESP&gt;6MM</v>
      </c>
      <c r="G459" s="4" t="str">
        <f>VLOOKUP(D459,Triagem!$A$3:$A$251,1,)</f>
        <v>QQ.OUT.MADEIRA SERRADA LONGIT/CORTADA EM FLS.ESP&gt;6MM</v>
      </c>
      <c r="H459" s="3">
        <v>3891861</v>
      </c>
      <c r="I459" s="3">
        <v>3988470</v>
      </c>
      <c r="J459" s="3">
        <v>4061930</v>
      </c>
      <c r="K459" s="3">
        <v>3364357</v>
      </c>
      <c r="L459" s="3">
        <v>1620116</v>
      </c>
      <c r="M459" s="3">
        <v>1088772</v>
      </c>
      <c r="N459" s="3">
        <v>995948</v>
      </c>
      <c r="O459" s="3">
        <v>487463</v>
      </c>
    </row>
    <row r="460" spans="1:15" x14ac:dyDescent="0.25">
      <c r="A460" s="2" t="s">
        <v>12</v>
      </c>
      <c r="B460" s="2" t="s">
        <v>378</v>
      </c>
      <c r="C460" s="2">
        <v>4407990304</v>
      </c>
      <c r="D460" s="2" t="s">
        <v>356</v>
      </c>
      <c r="E460" s="4" cm="1">
        <f t="array" ref="E460">_xlfn.IFS(H460&gt;50000,1,I460&gt;50000,1,J460&gt;50000,1,K460&gt;50000,1,L460&gt;50000,1,M460&gt;50000,1,N460&gt;50000,1,O460&gt;50000,1,O460&lt;50000,0)</f>
        <v>0</v>
      </c>
      <c r="F460" s="4" t="str">
        <f t="shared" si="7"/>
        <v/>
      </c>
      <c r="G460" s="4" t="str">
        <f>VLOOKUP(D460,Triagem!$A$3:$A$251,1,)</f>
        <v>MADEIRA DE JATOBA,APLAINADA/POLIDA/UNIDA,ESPESS&gt;6MM</v>
      </c>
      <c r="H460" s="3">
        <v>4433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 x14ac:dyDescent="0.25">
      <c r="A461" s="2" t="s">
        <v>12</v>
      </c>
      <c r="B461" s="2" t="s">
        <v>378</v>
      </c>
      <c r="C461" s="2">
        <v>4407990399</v>
      </c>
      <c r="D461" s="2" t="s">
        <v>150</v>
      </c>
      <c r="E461" s="4" cm="1">
        <f t="array" ref="E461">_xlfn.IFS(H461&gt;50000,1,I461&gt;50000,1,J461&gt;50000,1,K461&gt;50000,1,L461&gt;50000,1,M461&gt;50000,1,N461&gt;50000,1,O461&gt;50000,1,O461&lt;50000,0)</f>
        <v>1</v>
      </c>
      <c r="F461" s="4" t="str">
        <f t="shared" si="7"/>
        <v>QQ.OUT.MADEIRA APLAINADA/POLIDA/UNIDA,ESPESSURA&gt;6MM</v>
      </c>
      <c r="G461" s="4" t="str">
        <f>VLOOKUP(D461,Triagem!$A$3:$A$251,1,)</f>
        <v>QQ.OUT.MADEIRA APLAINADA/POLIDA/UNIDA,ESPESSURA&gt;6MM</v>
      </c>
      <c r="H461" s="3">
        <v>1252648</v>
      </c>
      <c r="I461" s="3">
        <v>1195032</v>
      </c>
      <c r="J461" s="3">
        <v>874793</v>
      </c>
      <c r="K461" s="3">
        <v>68938</v>
      </c>
      <c r="L461" s="3">
        <v>32019</v>
      </c>
      <c r="M461" s="3">
        <v>159416</v>
      </c>
      <c r="N461" s="3">
        <v>67725</v>
      </c>
      <c r="O461" s="3">
        <v>323785</v>
      </c>
    </row>
    <row r="462" spans="1:15" x14ac:dyDescent="0.25">
      <c r="A462" s="2" t="s">
        <v>12</v>
      </c>
      <c r="B462" s="2" t="s">
        <v>378</v>
      </c>
      <c r="C462" s="2">
        <v>4408100199</v>
      </c>
      <c r="D462" s="2" t="s">
        <v>357</v>
      </c>
      <c r="E462" s="4" cm="1">
        <f t="array" ref="E462">_xlfn.IFS(H462&gt;50000,1,I462&gt;50000,1,J462&gt;50000,1,K462&gt;50000,1,L462&gt;50000,1,M462&gt;50000,1,N462&gt;50000,1,O462&gt;50000,1,O462&lt;50000,0)</f>
        <v>1</v>
      </c>
      <c r="F462" s="4" t="str">
        <f t="shared" si="7"/>
        <v>QQ.OUT.MADEIRA CONIFERA EM FLS.P/COMPENSADOS,ESP&lt;=6MM</v>
      </c>
      <c r="G462" s="4" t="str">
        <f>VLOOKUP(D462,Triagem!$A$3:$A$251,1,)</f>
        <v>QQ.OUT.MADEIRA CONIFERA EM FLS.P/COMPENSADOS,ESP&lt;=6MM</v>
      </c>
      <c r="H462" s="3">
        <v>0</v>
      </c>
      <c r="I462" s="3">
        <v>2400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54166</v>
      </c>
    </row>
    <row r="463" spans="1:15" x14ac:dyDescent="0.25">
      <c r="A463" s="2" t="s">
        <v>12</v>
      </c>
      <c r="B463" s="2" t="s">
        <v>378</v>
      </c>
      <c r="C463" s="2">
        <v>4408200102</v>
      </c>
      <c r="D463" s="2" t="s">
        <v>478</v>
      </c>
      <c r="E463" s="4" cm="1">
        <f t="array" ref="E463">_xlfn.IFS(H463&gt;50000,1,I463&gt;50000,1,J463&gt;50000,1,K463&gt;50000,1,L463&gt;50000,1,M463&gt;50000,1,N463&gt;50000,1,O463&gt;50000,1,O463&lt;50000,0)</f>
        <v>1</v>
      </c>
      <c r="F463" s="4" t="str">
        <f t="shared" si="7"/>
        <v>MADEIRA DE AGUANO/MOGNO,EM FLS.P/COMPENSADO/ETC.E&lt;=6MM</v>
      </c>
      <c r="G463" s="4" t="str">
        <f>VLOOKUP(D463,Triagem!$A$3:$A$251,1,)</f>
        <v>MADEIRA DE AGUANO/MOGNO,EM FLS.P/COMPENSADO/ETC.E&lt;=6MM</v>
      </c>
      <c r="H463" s="3">
        <v>578318</v>
      </c>
      <c r="I463" s="3">
        <v>446624</v>
      </c>
      <c r="J463" s="3">
        <v>531339</v>
      </c>
      <c r="K463" s="3">
        <v>204311</v>
      </c>
      <c r="L463" s="3">
        <v>1194259</v>
      </c>
      <c r="M463" s="3">
        <v>1078405</v>
      </c>
      <c r="N463" s="3">
        <v>761083</v>
      </c>
      <c r="O463" s="3">
        <v>483914</v>
      </c>
    </row>
    <row r="464" spans="1:15" x14ac:dyDescent="0.25">
      <c r="A464" s="2" t="s">
        <v>12</v>
      </c>
      <c r="B464" s="2" t="s">
        <v>378</v>
      </c>
      <c r="C464" s="2">
        <v>4408200199</v>
      </c>
      <c r="D464" s="2" t="s">
        <v>479</v>
      </c>
      <c r="E464" s="4" cm="1">
        <f t="array" ref="E464">_xlfn.IFS(H464&gt;50000,1,I464&gt;50000,1,J464&gt;50000,1,K464&gt;50000,1,L464&gt;50000,1,M464&gt;50000,1,N464&gt;50000,1,O464&gt;50000,1,O464&lt;50000,0)</f>
        <v>0</v>
      </c>
      <c r="F464" s="4" t="str">
        <f t="shared" si="7"/>
        <v/>
      </c>
      <c r="G464" s="4" t="str">
        <f>VLOOKUP(D464,Triagem!$A$3:$A$251,1,)</f>
        <v>QQ.OUT.MADEIRA TROPICAL,EM FLS.P/COMPENSADO/ETC.E&lt;=6MM</v>
      </c>
      <c r="H464" s="3">
        <v>0</v>
      </c>
      <c r="I464" s="3">
        <v>0</v>
      </c>
      <c r="J464" s="3">
        <v>20926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 x14ac:dyDescent="0.25">
      <c r="A465" s="2" t="s">
        <v>12</v>
      </c>
      <c r="B465" s="2" t="s">
        <v>378</v>
      </c>
      <c r="C465" s="2">
        <v>4408900101</v>
      </c>
      <c r="D465" s="2" t="s">
        <v>480</v>
      </c>
      <c r="E465" s="4" cm="1">
        <f t="array" ref="E465">_xlfn.IFS(H465&gt;50000,1,I465&gt;50000,1,J465&gt;50000,1,K465&gt;50000,1,L465&gt;50000,1,M465&gt;50000,1,N465&gt;50000,1,O465&gt;50000,1,O465&lt;50000,0)</f>
        <v>0</v>
      </c>
      <c r="F465" s="4" t="str">
        <f t="shared" si="7"/>
        <v/>
      </c>
      <c r="G465" s="4" t="str">
        <f>VLOOKUP(D465,Triagem!$A$3:$A$251,1,)</f>
        <v>MADEIRA DE CEDRO,EM FLS.P/COMPENSADO/ETC.ESPESS&lt;=6MM</v>
      </c>
      <c r="H465" s="3">
        <v>3078</v>
      </c>
      <c r="I465" s="3">
        <v>942</v>
      </c>
      <c r="J465" s="3">
        <v>9215</v>
      </c>
      <c r="K465" s="3">
        <v>2598</v>
      </c>
      <c r="L465" s="3">
        <v>6464</v>
      </c>
      <c r="M465" s="3">
        <v>2361</v>
      </c>
      <c r="N465" s="3">
        <v>4882</v>
      </c>
      <c r="O465" s="3">
        <v>38084</v>
      </c>
    </row>
    <row r="466" spans="1:15" x14ac:dyDescent="0.25">
      <c r="A466" s="2" t="s">
        <v>12</v>
      </c>
      <c r="B466" s="2" t="s">
        <v>378</v>
      </c>
      <c r="C466" s="2">
        <v>4408900103</v>
      </c>
      <c r="D466" s="2" t="s">
        <v>42</v>
      </c>
      <c r="E466" s="4" cm="1">
        <f t="array" ref="E466">_xlfn.IFS(H466&gt;50000,1,I466&gt;50000,1,J466&gt;50000,1,K466&gt;50000,1,L466&gt;50000,1,M466&gt;50000,1,N466&gt;50000,1,O466&gt;50000,1,O466&lt;50000,0)</f>
        <v>0</v>
      </c>
      <c r="F466" s="4" t="str">
        <f t="shared" si="7"/>
        <v/>
      </c>
      <c r="G466" s="4" t="e">
        <f>VLOOKUP(D466,Triagem!$A$3:$A$251,1,)</f>
        <v>#N/A</v>
      </c>
      <c r="H466" s="3">
        <v>0</v>
      </c>
      <c r="I466" s="3">
        <v>5850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 x14ac:dyDescent="0.25">
      <c r="A467" s="2" t="s">
        <v>12</v>
      </c>
      <c r="B467" s="2" t="s">
        <v>378</v>
      </c>
      <c r="C467" s="2">
        <v>4408900105</v>
      </c>
      <c r="D467" s="2" t="s">
        <v>481</v>
      </c>
      <c r="E467" s="4" cm="1">
        <f t="array" ref="E467">_xlfn.IFS(H467&gt;50000,1,I467&gt;50000,1,J467&gt;50000,1,K467&gt;50000,1,L467&gt;50000,1,M467&gt;50000,1,N467&gt;50000,1,O467&gt;50000,1,O467&lt;50000,0)</f>
        <v>1</v>
      </c>
      <c r="F467" s="4" t="str">
        <f t="shared" si="7"/>
        <v>MADEIRA DE CEREJEIRA,EM FLS.P/COMPENSADO/ETC.ESP&lt;=6MM</v>
      </c>
      <c r="G467" s="4" t="str">
        <f>VLOOKUP(D467,Triagem!$A$3:$A$251,1,)</f>
        <v>MADEIRA DE CEREJEIRA,EM FLS.P/COMPENSADO/ETC.ESP&lt;=6MM</v>
      </c>
      <c r="H467" s="3">
        <v>0</v>
      </c>
      <c r="I467" s="3">
        <v>96220</v>
      </c>
      <c r="J467" s="3">
        <v>55829</v>
      </c>
      <c r="K467" s="3">
        <v>33995</v>
      </c>
      <c r="L467" s="3">
        <v>0</v>
      </c>
      <c r="M467" s="3">
        <v>15956</v>
      </c>
      <c r="N467" s="3">
        <v>23361</v>
      </c>
      <c r="O467" s="3">
        <v>58974</v>
      </c>
    </row>
    <row r="468" spans="1:15" x14ac:dyDescent="0.25">
      <c r="A468" s="2" t="s">
        <v>12</v>
      </c>
      <c r="B468" s="2" t="s">
        <v>378</v>
      </c>
      <c r="C468" s="2">
        <v>4408900106</v>
      </c>
      <c r="D468" s="2" t="s">
        <v>482</v>
      </c>
      <c r="E468" s="4" cm="1">
        <f t="array" ref="E468">_xlfn.IFS(H468&gt;50000,1,I468&gt;50000,1,J468&gt;50000,1,K468&gt;50000,1,L468&gt;50000,1,M468&gt;50000,1,N468&gt;50000,1,O468&gt;50000,1,O468&lt;50000,0)</f>
        <v>1</v>
      </c>
      <c r="F468" s="4" t="str">
        <f t="shared" si="7"/>
        <v>MADEIRA DE LOURO,EM FLS.P/COMPENSADO/ETC.ESPESS&lt;=6MM</v>
      </c>
      <c r="G468" s="4" t="str">
        <f>VLOOKUP(D468,Triagem!$A$3:$A$251,1,)</f>
        <v>MADEIRA DE LOURO,EM FLS.P/COMPENSADO/ETC.ESPESS&lt;=6MM</v>
      </c>
      <c r="H468" s="3">
        <v>35964</v>
      </c>
      <c r="I468" s="3">
        <v>10616</v>
      </c>
      <c r="J468" s="3">
        <v>0</v>
      </c>
      <c r="K468" s="3">
        <v>5812</v>
      </c>
      <c r="L468" s="3">
        <v>3885</v>
      </c>
      <c r="M468" s="3">
        <v>800</v>
      </c>
      <c r="N468" s="3">
        <v>81785</v>
      </c>
      <c r="O468" s="3">
        <v>78233</v>
      </c>
    </row>
    <row r="469" spans="1:15" x14ac:dyDescent="0.25">
      <c r="A469" s="2" t="s">
        <v>12</v>
      </c>
      <c r="B469" s="2" t="s">
        <v>378</v>
      </c>
      <c r="C469" s="2">
        <v>4408900199</v>
      </c>
      <c r="D469" s="2" t="s">
        <v>153</v>
      </c>
      <c r="E469" s="4" cm="1">
        <f t="array" ref="E469">_xlfn.IFS(H469&gt;50000,1,I469&gt;50000,1,J469&gt;50000,1,K469&gt;50000,1,L469&gt;50000,1,M469&gt;50000,1,N469&gt;50000,1,O469&gt;50000,1,O469&lt;50000,0)</f>
        <v>1</v>
      </c>
      <c r="F469" s="4" t="str">
        <f t="shared" si="7"/>
        <v>QQ.OUT.MADEIRA EM FLS.P/COMPENSADO/ETC.ESPESSURA&lt;=6MM</v>
      </c>
      <c r="G469" s="4" t="str">
        <f>VLOOKUP(D469,Triagem!$A$3:$A$251,1,)</f>
        <v>QQ.OUT.MADEIRA EM FLS.P/COMPENSADO/ETC.ESPESSURA&lt;=6MM</v>
      </c>
      <c r="H469" s="3">
        <v>499712</v>
      </c>
      <c r="I469" s="3">
        <v>763505</v>
      </c>
      <c r="J469" s="3">
        <v>872660</v>
      </c>
      <c r="K469" s="3">
        <v>480068</v>
      </c>
      <c r="L469" s="3">
        <v>872371</v>
      </c>
      <c r="M469" s="3">
        <v>1123622</v>
      </c>
      <c r="N469" s="3">
        <v>912232</v>
      </c>
      <c r="O469" s="3">
        <v>423490</v>
      </c>
    </row>
    <row r="470" spans="1:15" x14ac:dyDescent="0.25">
      <c r="A470" s="2" t="s">
        <v>12</v>
      </c>
      <c r="B470" s="2" t="s">
        <v>378</v>
      </c>
      <c r="C470" s="2">
        <v>4408900201</v>
      </c>
      <c r="D470" s="2" t="s">
        <v>359</v>
      </c>
      <c r="E470" s="4" cm="1">
        <f t="array" ref="E470">_xlfn.IFS(H470&gt;50000,1,I470&gt;50000,1,J470&gt;50000,1,K470&gt;50000,1,L470&gt;50000,1,M470&gt;50000,1,N470&gt;50000,1,O470&gt;50000,1,O470&lt;50000,0)</f>
        <v>0</v>
      </c>
      <c r="F470" s="4" t="str">
        <f t="shared" si="7"/>
        <v/>
      </c>
      <c r="G470" s="4" t="str">
        <f>VLOOKUP(D470,Triagem!$A$3:$A$251,1,)</f>
        <v>MADEIRA DE CEDRO,SERRADA LONGIT/CORTADA EM FLS.ESP&lt;=6MM</v>
      </c>
      <c r="H470" s="3">
        <v>0</v>
      </c>
      <c r="I470" s="3">
        <v>29666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 x14ac:dyDescent="0.25">
      <c r="A471" s="2" t="s">
        <v>12</v>
      </c>
      <c r="B471" s="2" t="s">
        <v>378</v>
      </c>
      <c r="C471" s="2">
        <v>4408900212</v>
      </c>
      <c r="D471" s="2" t="s">
        <v>483</v>
      </c>
      <c r="E471" s="4" cm="1">
        <f t="array" ref="E471">_xlfn.IFS(H471&gt;50000,1,I471&gt;50000,1,J471&gt;50000,1,K471&gt;50000,1,L471&gt;50000,1,M471&gt;50000,1,N471&gt;50000,1,O471&gt;50000,1,O471&lt;50000,0)</f>
        <v>0</v>
      </c>
      <c r="F471" s="4" t="str">
        <f t="shared" si="7"/>
        <v/>
      </c>
      <c r="G471" s="4" t="e">
        <f>VLOOKUP(D471,Triagem!$A$3:$A$251,1,)</f>
        <v>#N/A</v>
      </c>
      <c r="H471" s="3">
        <v>0</v>
      </c>
      <c r="I471" s="3">
        <v>978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 x14ac:dyDescent="0.25">
      <c r="A472" s="2" t="s">
        <v>12</v>
      </c>
      <c r="B472" s="2" t="s">
        <v>378</v>
      </c>
      <c r="C472" s="2">
        <v>4408900213</v>
      </c>
      <c r="D472" s="2" t="s">
        <v>484</v>
      </c>
      <c r="E472" s="4" cm="1">
        <f t="array" ref="E472">_xlfn.IFS(H472&gt;50000,1,I472&gt;50000,1,J472&gt;50000,1,K472&gt;50000,1,L472&gt;50000,1,M472&gt;50000,1,N472&gt;50000,1,O472&gt;50000,1,O472&lt;50000,0)</f>
        <v>0</v>
      </c>
      <c r="F472" s="4" t="str">
        <f t="shared" si="7"/>
        <v/>
      </c>
      <c r="G472" s="4" t="e">
        <f>VLOOKUP(D472,Triagem!$A$3:$A$251,1,)</f>
        <v>#N/A</v>
      </c>
      <c r="H472" s="3">
        <v>0</v>
      </c>
      <c r="I472" s="3">
        <v>0</v>
      </c>
      <c r="J472" s="3">
        <v>0</v>
      </c>
      <c r="K472" s="3">
        <v>0</v>
      </c>
      <c r="L472" s="3">
        <v>7508</v>
      </c>
      <c r="M472" s="3">
        <v>0</v>
      </c>
      <c r="N472" s="3">
        <v>0</v>
      </c>
      <c r="O472" s="3">
        <v>0</v>
      </c>
    </row>
    <row r="473" spans="1:15" x14ac:dyDescent="0.25">
      <c r="A473" s="2" t="s">
        <v>12</v>
      </c>
      <c r="B473" s="2" t="s">
        <v>378</v>
      </c>
      <c r="C473" s="2">
        <v>4408900299</v>
      </c>
      <c r="D473" s="2" t="s">
        <v>157</v>
      </c>
      <c r="E473" s="4" cm="1">
        <f t="array" ref="E473">_xlfn.IFS(H473&gt;50000,1,I473&gt;50000,1,J473&gt;50000,1,K473&gt;50000,1,L473&gt;50000,1,M473&gt;50000,1,N473&gt;50000,1,O473&gt;50000,1,O473&lt;50000,0)</f>
        <v>0</v>
      </c>
      <c r="F473" s="4" t="str">
        <f t="shared" si="7"/>
        <v/>
      </c>
      <c r="G473" s="4" t="str">
        <f>VLOOKUP(D473,Triagem!$A$3:$A$251,1,)</f>
        <v>QQ.OUT.MADEIRA SERRADA LONGIT/CORTADA EM FLS.ESP&lt;=6MM</v>
      </c>
      <c r="H473" s="3">
        <v>0</v>
      </c>
      <c r="I473" s="3">
        <v>0</v>
      </c>
      <c r="J473" s="3">
        <v>0</v>
      </c>
      <c r="K473" s="3">
        <v>1860</v>
      </c>
      <c r="L473" s="3">
        <v>1358</v>
      </c>
      <c r="M473" s="3">
        <v>0</v>
      </c>
      <c r="N473" s="3">
        <v>0</v>
      </c>
      <c r="O473" s="3">
        <v>0</v>
      </c>
    </row>
    <row r="474" spans="1:15" x14ac:dyDescent="0.25">
      <c r="A474" s="2" t="s">
        <v>12</v>
      </c>
      <c r="B474" s="2" t="s">
        <v>378</v>
      </c>
      <c r="C474" s="2">
        <v>4409109900</v>
      </c>
      <c r="D474" s="2" t="s">
        <v>159</v>
      </c>
      <c r="E474" s="4" cm="1">
        <f t="array" ref="E474">_xlfn.IFS(H474&gt;50000,1,I474&gt;50000,1,J474&gt;50000,1,K474&gt;50000,1,L474&gt;50000,1,M474&gt;50000,1,N474&gt;50000,1,O474&gt;50000,1,O474&lt;50000,0)</f>
        <v>0</v>
      </c>
      <c r="F474" s="4" t="str">
        <f t="shared" si="7"/>
        <v/>
      </c>
      <c r="G474" s="4" t="e">
        <f>VLOOKUP(D474,Triagem!$A$3:$A$251,1,)</f>
        <v>#N/A</v>
      </c>
      <c r="H474" s="3">
        <v>0</v>
      </c>
      <c r="I474" s="3">
        <v>6990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 x14ac:dyDescent="0.25">
      <c r="A475" s="2" t="s">
        <v>12</v>
      </c>
      <c r="B475" s="2" t="s">
        <v>378</v>
      </c>
      <c r="C475" s="2">
        <v>4409200100</v>
      </c>
      <c r="D475" s="2" t="s">
        <v>485</v>
      </c>
      <c r="E475" s="4" cm="1">
        <f t="array" ref="E475">_xlfn.IFS(H475&gt;50000,1,I475&gt;50000,1,J475&gt;50000,1,K475&gt;50000,1,L475&gt;50000,1,M475&gt;50000,1,N475&gt;50000,1,O475&gt;50000,1,O475&lt;50000,0)</f>
        <v>1</v>
      </c>
      <c r="F475" s="4" t="str">
        <f t="shared" si="7"/>
        <v>MADEIRA N/CONIFERA,PERFILADA,DO DESBASTE/ARREDOND.BORDO</v>
      </c>
      <c r="G475" s="4" t="str">
        <f>VLOOKUP(D475,Triagem!$A$3:$A$251,1,)</f>
        <v>MADEIRA N/CONIFERA,PERFILADA,DO DESBASTE/ARREDOND.BORDO</v>
      </c>
      <c r="H475" s="3">
        <v>7895</v>
      </c>
      <c r="I475" s="3">
        <v>10826</v>
      </c>
      <c r="J475" s="3">
        <v>143850</v>
      </c>
      <c r="K475" s="3">
        <v>237994</v>
      </c>
      <c r="L475" s="3">
        <v>59441</v>
      </c>
      <c r="M475" s="3">
        <v>0</v>
      </c>
      <c r="N475" s="3">
        <v>0</v>
      </c>
      <c r="O475" s="3">
        <v>0</v>
      </c>
    </row>
    <row r="476" spans="1:15" x14ac:dyDescent="0.25">
      <c r="A476" s="2" t="s">
        <v>12</v>
      </c>
      <c r="B476" s="2" t="s">
        <v>378</v>
      </c>
      <c r="C476" s="2">
        <v>4409209900</v>
      </c>
      <c r="D476" s="2" t="s">
        <v>160</v>
      </c>
      <c r="E476" s="4" cm="1">
        <f t="array" ref="E476">_xlfn.IFS(H476&gt;50000,1,I476&gt;50000,1,J476&gt;50000,1,K476&gt;50000,1,L476&gt;50000,1,M476&gt;50000,1,N476&gt;50000,1,O476&gt;50000,1,O476&lt;50000,0)</f>
        <v>1</v>
      </c>
      <c r="F476" s="4" t="str">
        <f t="shared" si="7"/>
        <v>OUTS.MADEIRAS N/CONIFERAS,PERFILADAS</v>
      </c>
      <c r="G476" s="4" t="str">
        <f>VLOOKUP(D476,Triagem!$A$3:$A$251,1,)</f>
        <v>OUTS.MADEIRAS N/CONIFERAS,PERFILADAS</v>
      </c>
      <c r="H476" s="3">
        <v>206417</v>
      </c>
      <c r="I476" s="3">
        <v>67930</v>
      </c>
      <c r="J476" s="3">
        <v>16609</v>
      </c>
      <c r="K476" s="3">
        <v>0</v>
      </c>
      <c r="L476" s="3">
        <v>18131</v>
      </c>
      <c r="M476" s="3">
        <v>13892</v>
      </c>
      <c r="N476" s="3">
        <v>8898</v>
      </c>
      <c r="O476" s="3">
        <v>0</v>
      </c>
    </row>
    <row r="477" spans="1:15" x14ac:dyDescent="0.25">
      <c r="A477" s="2" t="s">
        <v>12</v>
      </c>
      <c r="B477" s="2" t="s">
        <v>378</v>
      </c>
      <c r="C477" s="2">
        <v>4410100100</v>
      </c>
      <c r="D477" s="2" t="s">
        <v>486</v>
      </c>
      <c r="E477" s="4" cm="1">
        <f t="array" ref="E477">_xlfn.IFS(H477&gt;50000,1,I477&gt;50000,1,J477&gt;50000,1,K477&gt;50000,1,L477&gt;50000,1,M477&gt;50000,1,N477&gt;50000,1,O477&gt;50000,1,O477&lt;50000,0)</f>
        <v>0</v>
      </c>
      <c r="F477" s="4" t="str">
        <f t="shared" si="7"/>
        <v/>
      </c>
      <c r="G477" s="4" t="e">
        <f>VLOOKUP(D477,Triagem!$A$3:$A$251,1,)</f>
        <v>#N/A</v>
      </c>
      <c r="H477" s="3">
        <v>0</v>
      </c>
      <c r="I477" s="3">
        <v>0</v>
      </c>
      <c r="J477" s="3">
        <v>0</v>
      </c>
      <c r="K477" s="3">
        <v>0</v>
      </c>
      <c r="L477" s="3">
        <v>13760</v>
      </c>
      <c r="M477" s="3">
        <v>0</v>
      </c>
      <c r="N477" s="3">
        <v>0</v>
      </c>
      <c r="O477" s="3">
        <v>0</v>
      </c>
    </row>
    <row r="478" spans="1:15" x14ac:dyDescent="0.25">
      <c r="A478" s="2" t="s">
        <v>12</v>
      </c>
      <c r="B478" s="2" t="s">
        <v>378</v>
      </c>
      <c r="C478" s="2">
        <v>4410109901</v>
      </c>
      <c r="D478" s="2" t="s">
        <v>487</v>
      </c>
      <c r="E478" s="4" cm="1">
        <f t="array" ref="E478">_xlfn.IFS(H478&gt;50000,1,I478&gt;50000,1,J478&gt;50000,1,K478&gt;50000,1,L478&gt;50000,1,M478&gt;50000,1,N478&gt;50000,1,O478&gt;50000,1,O478&lt;50000,0)</f>
        <v>0</v>
      </c>
      <c r="F478" s="4" t="str">
        <f t="shared" si="7"/>
        <v/>
      </c>
      <c r="G478" s="4" t="e">
        <f>VLOOKUP(D478,Triagem!$A$3:$A$251,1,)</f>
        <v>#N/A</v>
      </c>
      <c r="H478" s="3">
        <v>0</v>
      </c>
      <c r="I478" s="3">
        <v>0</v>
      </c>
      <c r="J478" s="3">
        <v>33152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 x14ac:dyDescent="0.25">
      <c r="A479" s="2" t="s">
        <v>12</v>
      </c>
      <c r="B479" s="2" t="s">
        <v>378</v>
      </c>
      <c r="C479" s="2">
        <v>4410109999</v>
      </c>
      <c r="D479" s="2" t="s">
        <v>488</v>
      </c>
      <c r="E479" s="4" cm="1">
        <f t="array" ref="E479">_xlfn.IFS(H479&gt;50000,1,I479&gt;50000,1,J479&gt;50000,1,K479&gt;50000,1,L479&gt;50000,1,M479&gt;50000,1,N479&gt;50000,1,O479&gt;50000,1,O479&lt;50000,0)</f>
        <v>0</v>
      </c>
      <c r="F479" s="4" t="str">
        <f t="shared" si="7"/>
        <v/>
      </c>
      <c r="G479" s="4" t="e">
        <f>VLOOKUP(D479,Triagem!$A$3:$A$251,1,)</f>
        <v>#N/A</v>
      </c>
      <c r="H479" s="3">
        <v>8550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 x14ac:dyDescent="0.25">
      <c r="A480" s="2" t="s">
        <v>12</v>
      </c>
      <c r="B480" s="2" t="s">
        <v>378</v>
      </c>
      <c r="C480" s="2">
        <v>4412129900</v>
      </c>
      <c r="D480" s="2" t="s">
        <v>44</v>
      </c>
      <c r="E480" s="4" cm="1">
        <f t="array" ref="E480">_xlfn.IFS(H480&gt;50000,1,I480&gt;50000,1,J480&gt;50000,1,K480&gt;50000,1,L480&gt;50000,1,M480&gt;50000,1,N480&gt;50000,1,O480&gt;50000,1,O480&lt;50000,0)</f>
        <v>1</v>
      </c>
      <c r="F480" s="4" t="str">
        <f t="shared" si="7"/>
        <v>OUTS.MADEIRAS COMPENSADAS,FACE MADEIRA N/CONIF.E&lt;=6MM</v>
      </c>
      <c r="G480" s="4" t="str">
        <f>VLOOKUP(D480,Triagem!$A$3:$A$251,1,)</f>
        <v>OUTS.MADEIRAS COMPENSADAS,FACE MADEIRA N/CONIF.E&lt;=6MM</v>
      </c>
      <c r="H480" s="3">
        <v>12256432</v>
      </c>
      <c r="I480" s="3">
        <v>3786730</v>
      </c>
      <c r="J480" s="3">
        <v>3989948</v>
      </c>
      <c r="K480" s="3">
        <v>1054495</v>
      </c>
      <c r="L480" s="3">
        <v>0</v>
      </c>
      <c r="M480" s="3">
        <v>21586</v>
      </c>
      <c r="N480" s="3">
        <v>0</v>
      </c>
      <c r="O480" s="3">
        <v>0</v>
      </c>
    </row>
    <row r="481" spans="1:15" x14ac:dyDescent="0.25">
      <c r="A481" s="2" t="s">
        <v>12</v>
      </c>
      <c r="B481" s="2" t="s">
        <v>378</v>
      </c>
      <c r="C481" s="2">
        <v>4412199900</v>
      </c>
      <c r="D481" s="2" t="s">
        <v>162</v>
      </c>
      <c r="E481" s="4" cm="1">
        <f t="array" ref="E481">_xlfn.IFS(H481&gt;50000,1,I481&gt;50000,1,J481&gt;50000,1,K481&gt;50000,1,L481&gt;50000,1,M481&gt;50000,1,N481&gt;50000,1,O481&gt;50000,1,O481&lt;50000,0)</f>
        <v>1</v>
      </c>
      <c r="F481" s="4" t="str">
        <f t="shared" si="7"/>
        <v>OUTS.MADEIRAS COMPENSADAS,FACE DE OUTS.MADEIRAS,E&lt;=6MM</v>
      </c>
      <c r="G481" s="4" t="str">
        <f>VLOOKUP(D481,Triagem!$A$3:$A$251,1,)</f>
        <v>OUTS.MADEIRAS COMPENSADAS,FACE DE OUTS.MADEIRAS,E&lt;=6MM</v>
      </c>
      <c r="H481" s="3">
        <v>174534</v>
      </c>
      <c r="I481" s="3">
        <v>819137</v>
      </c>
      <c r="J481" s="3">
        <v>0</v>
      </c>
      <c r="K481" s="3">
        <v>103315</v>
      </c>
      <c r="L481" s="3">
        <v>0</v>
      </c>
      <c r="M481" s="3">
        <v>0</v>
      </c>
      <c r="N481" s="3">
        <v>0</v>
      </c>
      <c r="O481" s="3">
        <v>0</v>
      </c>
    </row>
    <row r="482" spans="1:15" x14ac:dyDescent="0.25">
      <c r="A482" s="2" t="s">
        <v>12</v>
      </c>
      <c r="B482" s="2" t="s">
        <v>378</v>
      </c>
      <c r="C482" s="2">
        <v>4412219900</v>
      </c>
      <c r="D482" s="2" t="s">
        <v>45</v>
      </c>
      <c r="E482" s="4" cm="1">
        <f t="array" ref="E482">_xlfn.IFS(H482&gt;50000,1,I482&gt;50000,1,J482&gt;50000,1,K482&gt;50000,1,L482&gt;50000,1,M482&gt;50000,1,N482&gt;50000,1,O482&gt;50000,1,O482&lt;50000,0)</f>
        <v>1</v>
      </c>
      <c r="F482" s="4" t="str">
        <f t="shared" si="7"/>
        <v>OUTS.MADEIRAS FOLHEADAS,N/CONIF.C/PAINEL DE PARTICULAS</v>
      </c>
      <c r="G482" s="4" t="str">
        <f>VLOOKUP(D482,Triagem!$A$3:$A$251,1,)</f>
        <v>OUTS.MADEIRAS FOLHEADAS,N/CONIF.C/PAINEL DE PARTICULAS</v>
      </c>
      <c r="H482" s="3">
        <v>62477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 x14ac:dyDescent="0.25">
      <c r="A483" s="2" t="s">
        <v>12</v>
      </c>
      <c r="B483" s="2" t="s">
        <v>378</v>
      </c>
      <c r="C483" s="2">
        <v>4417000101</v>
      </c>
      <c r="D483" s="2" t="s">
        <v>489</v>
      </c>
      <c r="E483" s="4" cm="1">
        <f t="array" ref="E483">_xlfn.IFS(H483&gt;50000,1,I483&gt;50000,1,J483&gt;50000,1,K483&gt;50000,1,L483&gt;50000,1,M483&gt;50000,1,N483&gt;50000,1,O483&gt;50000,1,O483&lt;50000,0)</f>
        <v>0</v>
      </c>
      <c r="F483" s="4" t="str">
        <f t="shared" si="7"/>
        <v/>
      </c>
      <c r="G483" s="4" t="str">
        <f>VLOOKUP(D483,Triagem!$A$3:$A$251,1,)</f>
        <v>CABOS DE MADEIRA,P/FERRAMENTAS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33633</v>
      </c>
    </row>
    <row r="484" spans="1:15" x14ac:dyDescent="0.25">
      <c r="A484" s="2" t="s">
        <v>12</v>
      </c>
      <c r="B484" s="2" t="s">
        <v>378</v>
      </c>
      <c r="C484" s="2">
        <v>4417000102</v>
      </c>
      <c r="D484" s="2" t="s">
        <v>490</v>
      </c>
      <c r="E484" s="4" cm="1">
        <f t="array" ref="E484">_xlfn.IFS(H484&gt;50000,1,I484&gt;50000,1,J484&gt;50000,1,K484&gt;50000,1,L484&gt;50000,1,M484&gt;50000,1,N484&gt;50000,1,O484&gt;50000,1,O484&lt;50000,0)</f>
        <v>1</v>
      </c>
      <c r="F484" s="4" t="str">
        <f t="shared" si="7"/>
        <v>CABOS DE MADEIRA,P/VASSOURAS</v>
      </c>
      <c r="G484" s="4" t="str">
        <f>VLOOKUP(D484,Triagem!$A$3:$A$251,1,)</f>
        <v>CABOS DE MADEIRA,P/VASSOURAS</v>
      </c>
      <c r="H484" s="3">
        <v>63489</v>
      </c>
      <c r="I484" s="3">
        <v>87572</v>
      </c>
      <c r="J484" s="3">
        <v>130513</v>
      </c>
      <c r="K484" s="3">
        <v>0</v>
      </c>
      <c r="L484" s="3">
        <v>3363</v>
      </c>
      <c r="M484" s="3">
        <v>14220</v>
      </c>
      <c r="N484" s="3">
        <v>11384</v>
      </c>
      <c r="O484" s="3">
        <v>48269</v>
      </c>
    </row>
    <row r="485" spans="1:15" x14ac:dyDescent="0.25">
      <c r="A485" s="2" t="s">
        <v>12</v>
      </c>
      <c r="B485" s="2" t="s">
        <v>378</v>
      </c>
      <c r="C485" s="2">
        <v>4417000199</v>
      </c>
      <c r="D485" s="2" t="s">
        <v>491</v>
      </c>
      <c r="E485" s="4" cm="1">
        <f t="array" ref="E485">_xlfn.IFS(H485&gt;50000,1,I485&gt;50000,1,J485&gt;50000,1,K485&gt;50000,1,L485&gt;50000,1,M485&gt;50000,1,N485&gt;50000,1,O485&gt;50000,1,O485&lt;50000,0)</f>
        <v>0</v>
      </c>
      <c r="F485" s="4" t="str">
        <f t="shared" si="7"/>
        <v/>
      </c>
      <c r="G485" s="4" t="e">
        <f>VLOOKUP(D485,Triagem!$A$3:$A$251,1,)</f>
        <v>#N/A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23560</v>
      </c>
    </row>
    <row r="486" spans="1:15" x14ac:dyDescent="0.25">
      <c r="A486" s="2" t="s">
        <v>12</v>
      </c>
      <c r="B486" s="2" t="s">
        <v>378</v>
      </c>
      <c r="C486" s="2">
        <v>4417009900</v>
      </c>
      <c r="D486" s="2" t="s">
        <v>492</v>
      </c>
      <c r="E486" s="4" cm="1">
        <f t="array" ref="E486">_xlfn.IFS(H486&gt;50000,1,I486&gt;50000,1,J486&gt;50000,1,K486&gt;50000,1,L486&gt;50000,1,M486&gt;50000,1,N486&gt;50000,1,O486&gt;50000,1,O486&lt;50000,0)</f>
        <v>0</v>
      </c>
      <c r="F486" s="4" t="str">
        <f t="shared" si="7"/>
        <v/>
      </c>
      <c r="G486" s="4" t="e">
        <f>VLOOKUP(D486,Triagem!$A$3:$A$251,1,)</f>
        <v>#N/A</v>
      </c>
      <c r="H486" s="3">
        <v>0</v>
      </c>
      <c r="I486" s="3">
        <v>0</v>
      </c>
      <c r="J486" s="3">
        <v>0</v>
      </c>
      <c r="K486" s="3">
        <v>11310</v>
      </c>
      <c r="L486" s="3">
        <v>0</v>
      </c>
      <c r="M486" s="3">
        <v>0</v>
      </c>
      <c r="N486" s="3">
        <v>0</v>
      </c>
      <c r="O486" s="3">
        <v>0</v>
      </c>
    </row>
    <row r="487" spans="1:15" x14ac:dyDescent="0.25">
      <c r="A487" s="2" t="s">
        <v>12</v>
      </c>
      <c r="B487" s="2" t="s">
        <v>378</v>
      </c>
      <c r="C487" s="2">
        <v>4418100000</v>
      </c>
      <c r="D487" s="2" t="s">
        <v>493</v>
      </c>
      <c r="E487" s="4" cm="1">
        <f t="array" ref="E487">_xlfn.IFS(H487&gt;50000,1,I487&gt;50000,1,J487&gt;50000,1,K487&gt;50000,1,L487&gt;50000,1,M487&gt;50000,1,N487&gt;50000,1,O487&gt;50000,1,O487&lt;50000,0)</f>
        <v>0</v>
      </c>
      <c r="F487" s="4" t="str">
        <f t="shared" si="7"/>
        <v/>
      </c>
      <c r="G487" s="4" t="e">
        <f>VLOOKUP(D487,Triagem!$A$3:$A$251,1,)</f>
        <v>#N/A</v>
      </c>
      <c r="H487" s="3">
        <v>0</v>
      </c>
      <c r="I487" s="3">
        <v>48673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 x14ac:dyDescent="0.25">
      <c r="A488" s="2" t="s">
        <v>12</v>
      </c>
      <c r="B488" s="2" t="s">
        <v>378</v>
      </c>
      <c r="C488" s="2">
        <v>4418200000</v>
      </c>
      <c r="D488" s="2" t="s">
        <v>362</v>
      </c>
      <c r="E488" s="4" cm="1">
        <f t="array" ref="E488">_xlfn.IFS(H488&gt;50000,1,I488&gt;50000,1,J488&gt;50000,1,K488&gt;50000,1,L488&gt;50000,1,M488&gt;50000,1,N488&gt;50000,1,O488&gt;50000,1,O488&lt;50000,0)</f>
        <v>1</v>
      </c>
      <c r="F488" s="4" t="str">
        <f t="shared" si="7"/>
        <v>PORTA/CAIXILHOS/ALIZARES/SOLEIRAS,DE MADEIRA</v>
      </c>
      <c r="G488" s="4" t="str">
        <f>VLOOKUP(D488,Triagem!$A$3:$A$251,1,)</f>
        <v>PORTA/CAIXILHOS/ALIZARES/SOLEIRAS,DE MADEIRA</v>
      </c>
      <c r="H488" s="3">
        <v>60590</v>
      </c>
      <c r="I488" s="3">
        <v>142308</v>
      </c>
      <c r="J488" s="3">
        <v>38526</v>
      </c>
      <c r="K488" s="3">
        <v>2644</v>
      </c>
      <c r="L488" s="3">
        <v>16290</v>
      </c>
      <c r="M488" s="3">
        <v>0</v>
      </c>
      <c r="N488" s="3">
        <v>0</v>
      </c>
      <c r="O488" s="3">
        <v>0</v>
      </c>
    </row>
    <row r="489" spans="1:15" x14ac:dyDescent="0.25">
      <c r="A489" s="2" t="s">
        <v>12</v>
      </c>
      <c r="B489" s="2" t="s">
        <v>378</v>
      </c>
      <c r="C489" s="2">
        <v>4418909900</v>
      </c>
      <c r="D489" s="2" t="s">
        <v>494</v>
      </c>
      <c r="E489" s="4" cm="1">
        <f t="array" ref="E489">_xlfn.IFS(H489&gt;50000,1,I489&gt;50000,1,J489&gt;50000,1,K489&gt;50000,1,L489&gt;50000,1,M489&gt;50000,1,N489&gt;50000,1,O489&gt;50000,1,O489&lt;50000,0)</f>
        <v>1</v>
      </c>
      <c r="F489" s="4" t="str">
        <f t="shared" si="7"/>
        <v>OUTS.OBRAS DE MARCENARIA/CARPINTARIA,P/CONSTRUCOES</v>
      </c>
      <c r="G489" s="4" t="str">
        <f>VLOOKUP(D489,Triagem!$A$3:$A$251,1,)</f>
        <v>OUTS.OBRAS DE MARCENARIA/CARPINTARIA,P/CONSTRUCOES</v>
      </c>
      <c r="H489" s="3">
        <v>29026</v>
      </c>
      <c r="I489" s="3">
        <v>59362</v>
      </c>
      <c r="J489" s="3">
        <v>650030</v>
      </c>
      <c r="K489" s="3">
        <v>11228</v>
      </c>
      <c r="L489" s="3">
        <v>19594</v>
      </c>
      <c r="M489" s="3">
        <v>15897</v>
      </c>
      <c r="N489" s="3">
        <v>5111</v>
      </c>
      <c r="O489" s="3">
        <v>0</v>
      </c>
    </row>
    <row r="490" spans="1:15" x14ac:dyDescent="0.25">
      <c r="A490" s="2" t="s">
        <v>12</v>
      </c>
      <c r="B490" s="2" t="s">
        <v>378</v>
      </c>
      <c r="C490" s="2">
        <v>5201000000</v>
      </c>
      <c r="D490" s="2" t="s">
        <v>495</v>
      </c>
      <c r="E490" s="4" cm="1">
        <f t="array" ref="E490">_xlfn.IFS(H490&gt;50000,1,I490&gt;50000,1,J490&gt;50000,1,K490&gt;50000,1,L490&gt;50000,1,M490&gt;50000,1,N490&gt;50000,1,O490&gt;50000,1,O490&lt;50000,0)</f>
        <v>1</v>
      </c>
      <c r="F490" s="4" t="str">
        <f t="shared" si="7"/>
        <v>ALGODAO NAO CARDADO NEM PENTEADO</v>
      </c>
      <c r="G490" s="4" t="e">
        <f>VLOOKUP(D490,Triagem!$A$3:$A$251,1,)</f>
        <v>#N/A</v>
      </c>
      <c r="H490" s="3">
        <v>0</v>
      </c>
      <c r="I490" s="3">
        <v>189899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 x14ac:dyDescent="0.25">
      <c r="A491" s="2" t="s">
        <v>12</v>
      </c>
      <c r="B491" s="2" t="s">
        <v>378</v>
      </c>
      <c r="C491" s="2">
        <v>7102310100</v>
      </c>
      <c r="D491" s="2" t="s">
        <v>496</v>
      </c>
      <c r="E491" s="4" cm="1">
        <f t="array" ref="E491">_xlfn.IFS(H491&gt;50000,1,I491&gt;50000,1,J491&gt;50000,1,K491&gt;50000,1,L491&gt;50000,1,M491&gt;50000,1,N491&gt;50000,1,O491&gt;50000,1,O491&lt;50000,0)</f>
        <v>1</v>
      </c>
      <c r="F491" s="4" t="str">
        <f t="shared" si="7"/>
        <v>DIAMANTE NAO INDUSTRIAL,EM BRUTO</v>
      </c>
      <c r="G491" s="4" t="e">
        <f>VLOOKUP(D491,Triagem!$A$3:$A$251,1,)</f>
        <v>#N/A</v>
      </c>
      <c r="H491" s="3">
        <v>3591545</v>
      </c>
      <c r="I491" s="3">
        <v>2223810</v>
      </c>
      <c r="J491" s="3">
        <v>2127742</v>
      </c>
      <c r="K491" s="3">
        <v>13248000</v>
      </c>
      <c r="L491" s="3">
        <v>14370398</v>
      </c>
      <c r="M491" s="3">
        <v>22436331</v>
      </c>
      <c r="N491" s="3">
        <v>19899717</v>
      </c>
      <c r="O491" s="3">
        <v>520187</v>
      </c>
    </row>
    <row r="492" spans="1:15" x14ac:dyDescent="0.25">
      <c r="A492" s="2" t="s">
        <v>12</v>
      </c>
      <c r="B492" s="2" t="s">
        <v>378</v>
      </c>
      <c r="C492" s="2">
        <v>7102390100</v>
      </c>
      <c r="D492" s="2" t="s">
        <v>497</v>
      </c>
      <c r="E492" s="4" cm="1">
        <f t="array" ref="E492">_xlfn.IFS(H492&gt;50000,1,I492&gt;50000,1,J492&gt;50000,1,K492&gt;50000,1,L492&gt;50000,1,M492&gt;50000,1,N492&gt;50000,1,O492&gt;50000,1,O492&lt;50000,0)</f>
        <v>1</v>
      </c>
      <c r="F492" s="4" t="str">
        <f t="shared" si="7"/>
        <v>DIAMANTE NAO INDUSTRIAL,LAPIDADO</v>
      </c>
      <c r="G492" s="4" t="e">
        <f>VLOOKUP(D492,Triagem!$A$3:$A$251,1,)</f>
        <v>#N/A</v>
      </c>
      <c r="H492" s="3">
        <v>79791</v>
      </c>
      <c r="I492" s="3">
        <v>2755383</v>
      </c>
      <c r="J492" s="3">
        <v>1947643</v>
      </c>
      <c r="K492" s="3">
        <v>6017187</v>
      </c>
      <c r="L492" s="3">
        <v>861350</v>
      </c>
      <c r="M492" s="3">
        <v>5549437</v>
      </c>
      <c r="N492" s="3">
        <v>4088313</v>
      </c>
      <c r="O492" s="3">
        <v>1100</v>
      </c>
    </row>
    <row r="493" spans="1:15" x14ac:dyDescent="0.25">
      <c r="A493" s="2" t="s">
        <v>12</v>
      </c>
      <c r="B493" s="2" t="s">
        <v>378</v>
      </c>
      <c r="C493" s="2">
        <v>7102399900</v>
      </c>
      <c r="D493" s="2" t="s">
        <v>498</v>
      </c>
      <c r="E493" s="4" cm="1">
        <f t="array" ref="E493">_xlfn.IFS(H493&gt;50000,1,I493&gt;50000,1,J493&gt;50000,1,K493&gt;50000,1,L493&gt;50000,1,M493&gt;50000,1,N493&gt;50000,1,O493&gt;50000,1,O493&lt;50000,0)</f>
        <v>1</v>
      </c>
      <c r="F493" s="4" t="str">
        <f t="shared" si="7"/>
        <v>DIAMANTE NAO INDUSTRIAL,EM OUTS.FORMAS</v>
      </c>
      <c r="G493" s="4" t="e">
        <f>VLOOKUP(D493,Triagem!$A$3:$A$251,1,)</f>
        <v>#N/A</v>
      </c>
      <c r="H493" s="3">
        <v>1792739</v>
      </c>
      <c r="I493" s="3">
        <v>4583450</v>
      </c>
      <c r="J493" s="3">
        <v>9050408</v>
      </c>
      <c r="K493" s="3">
        <v>9229489</v>
      </c>
      <c r="L493" s="3">
        <v>0</v>
      </c>
      <c r="M493" s="3">
        <v>0</v>
      </c>
      <c r="N493" s="3">
        <v>0</v>
      </c>
      <c r="O493" s="3">
        <v>0</v>
      </c>
    </row>
    <row r="494" spans="1:15" x14ac:dyDescent="0.25">
      <c r="A494" s="2" t="s">
        <v>12</v>
      </c>
      <c r="B494" s="2" t="s">
        <v>378</v>
      </c>
      <c r="C494" s="2">
        <v>7103100201</v>
      </c>
      <c r="D494" s="2" t="s">
        <v>499</v>
      </c>
      <c r="E494" s="4" cm="1">
        <f t="array" ref="E494">_xlfn.IFS(H494&gt;50000,1,I494&gt;50000,1,J494&gt;50000,1,K494&gt;50000,1,L494&gt;50000,1,M494&gt;50000,1,N494&gt;50000,1,O494&gt;50000,1,O494&lt;50000,0)</f>
        <v>0</v>
      </c>
      <c r="F494" s="4" t="str">
        <f t="shared" si="7"/>
        <v/>
      </c>
      <c r="G494" s="4" t="e">
        <f>VLOOKUP(D494,Triagem!$A$3:$A$251,1,)</f>
        <v>#N/A</v>
      </c>
      <c r="H494" s="3">
        <v>0</v>
      </c>
      <c r="I494" s="3">
        <v>0</v>
      </c>
      <c r="J494" s="3">
        <v>0</v>
      </c>
      <c r="K494" s="3">
        <v>66</v>
      </c>
      <c r="L494" s="3">
        <v>0</v>
      </c>
      <c r="M494" s="3">
        <v>0</v>
      </c>
      <c r="N494" s="3">
        <v>0</v>
      </c>
      <c r="O494" s="3">
        <v>0</v>
      </c>
    </row>
    <row r="495" spans="1:15" x14ac:dyDescent="0.25">
      <c r="A495" s="2" t="s">
        <v>12</v>
      </c>
      <c r="B495" s="2" t="s">
        <v>378</v>
      </c>
      <c r="C495" s="2">
        <v>7103100205</v>
      </c>
      <c r="D495" s="2" t="s">
        <v>500</v>
      </c>
      <c r="E495" s="4" cm="1">
        <f t="array" ref="E495">_xlfn.IFS(H495&gt;50000,1,I495&gt;50000,1,J495&gt;50000,1,K495&gt;50000,1,L495&gt;50000,1,M495&gt;50000,1,N495&gt;50000,1,O495&gt;50000,1,O495&lt;50000,0)</f>
        <v>0</v>
      </c>
      <c r="F495" s="4" t="str">
        <f t="shared" si="7"/>
        <v/>
      </c>
      <c r="G495" s="4" t="e">
        <f>VLOOKUP(D495,Triagem!$A$3:$A$251,1,)</f>
        <v>#N/A</v>
      </c>
      <c r="H495" s="3">
        <v>0</v>
      </c>
      <c r="I495" s="3">
        <v>0</v>
      </c>
      <c r="J495" s="3">
        <v>23547</v>
      </c>
      <c r="K495" s="3">
        <v>0</v>
      </c>
      <c r="L495" s="3">
        <v>5240</v>
      </c>
      <c r="M495" s="3">
        <v>39413</v>
      </c>
      <c r="N495" s="3">
        <v>0</v>
      </c>
      <c r="O495" s="3">
        <v>0</v>
      </c>
    </row>
    <row r="496" spans="1:15" x14ac:dyDescent="0.25">
      <c r="A496" s="2" t="s">
        <v>12</v>
      </c>
      <c r="B496" s="2" t="s">
        <v>378</v>
      </c>
      <c r="C496" s="2">
        <v>7103100303</v>
      </c>
      <c r="D496" s="2" t="s">
        <v>501</v>
      </c>
      <c r="E496" s="4" cm="1">
        <f t="array" ref="E496">_xlfn.IFS(H496&gt;50000,1,I496&gt;50000,1,J496&gt;50000,1,K496&gt;50000,1,L496&gt;50000,1,M496&gt;50000,1,N496&gt;50000,1,O496&gt;50000,1,O496&lt;50000,0)</f>
        <v>0</v>
      </c>
      <c r="F496" s="4" t="str">
        <f t="shared" si="7"/>
        <v/>
      </c>
      <c r="G496" s="4" t="e">
        <f>VLOOKUP(D496,Triagem!$A$3:$A$251,1,)</f>
        <v>#N/A</v>
      </c>
      <c r="H496" s="3">
        <v>0</v>
      </c>
      <c r="I496" s="3">
        <v>0</v>
      </c>
      <c r="J496" s="3">
        <v>0</v>
      </c>
      <c r="K496" s="3">
        <v>202</v>
      </c>
      <c r="L496" s="3">
        <v>0</v>
      </c>
      <c r="M496" s="3">
        <v>0</v>
      </c>
      <c r="N496" s="3">
        <v>0</v>
      </c>
      <c r="O496" s="3">
        <v>0</v>
      </c>
    </row>
    <row r="497" spans="1:15" x14ac:dyDescent="0.25">
      <c r="A497" s="2" t="s">
        <v>12</v>
      </c>
      <c r="B497" s="2" t="s">
        <v>378</v>
      </c>
      <c r="C497" s="2">
        <v>7103100503</v>
      </c>
      <c r="D497" s="2" t="s">
        <v>502</v>
      </c>
      <c r="E497" s="4" cm="1">
        <f t="array" ref="E497">_xlfn.IFS(H497&gt;50000,1,I497&gt;50000,1,J497&gt;50000,1,K497&gt;50000,1,L497&gt;50000,1,M497&gt;50000,1,N497&gt;50000,1,O497&gt;50000,1,O497&lt;50000,0)</f>
        <v>0</v>
      </c>
      <c r="F497" s="4" t="str">
        <f t="shared" si="7"/>
        <v/>
      </c>
      <c r="G497" s="4" t="e">
        <f>VLOOKUP(D497,Triagem!$A$3:$A$251,1,)</f>
        <v>#N/A</v>
      </c>
      <c r="H497" s="3">
        <v>0</v>
      </c>
      <c r="I497" s="3">
        <v>0</v>
      </c>
      <c r="J497" s="3">
        <v>0</v>
      </c>
      <c r="K497" s="3">
        <v>83</v>
      </c>
      <c r="L497" s="3">
        <v>0</v>
      </c>
      <c r="M497" s="3">
        <v>0</v>
      </c>
      <c r="N497" s="3">
        <v>0</v>
      </c>
      <c r="O497" s="3">
        <v>0</v>
      </c>
    </row>
    <row r="498" spans="1:15" x14ac:dyDescent="0.25">
      <c r="A498" s="2" t="s">
        <v>12</v>
      </c>
      <c r="B498" s="2" t="s">
        <v>378</v>
      </c>
      <c r="C498" s="2">
        <v>7103910300</v>
      </c>
      <c r="D498" s="2" t="s">
        <v>503</v>
      </c>
      <c r="E498" s="4" cm="1">
        <f t="array" ref="E498">_xlfn.IFS(H498&gt;50000,1,I498&gt;50000,1,J498&gt;50000,1,K498&gt;50000,1,L498&gt;50000,1,M498&gt;50000,1,N498&gt;50000,1,O498&gt;50000,1,O498&lt;50000,0)</f>
        <v>0</v>
      </c>
      <c r="F498" s="4" t="str">
        <f t="shared" si="7"/>
        <v/>
      </c>
      <c r="G498" s="4" t="e">
        <f>VLOOKUP(D498,Triagem!$A$3:$A$251,1,)</f>
        <v>#N/A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1067</v>
      </c>
    </row>
    <row r="499" spans="1:15" x14ac:dyDescent="0.25">
      <c r="A499" s="2" t="s">
        <v>12</v>
      </c>
      <c r="B499" s="2" t="s">
        <v>378</v>
      </c>
      <c r="C499" s="2">
        <v>7103991099</v>
      </c>
      <c r="D499" s="2" t="s">
        <v>504</v>
      </c>
      <c r="E499" s="4" cm="1">
        <f t="array" ref="E499">_xlfn.IFS(H499&gt;50000,1,I499&gt;50000,1,J499&gt;50000,1,K499&gt;50000,1,L499&gt;50000,1,M499&gt;50000,1,N499&gt;50000,1,O499&gt;50000,1,O499&lt;50000,0)</f>
        <v>0</v>
      </c>
      <c r="F499" s="4" t="str">
        <f t="shared" si="7"/>
        <v/>
      </c>
      <c r="G499" s="4" t="e">
        <f>VLOOKUP(D499,Triagem!$A$3:$A$251,1,)</f>
        <v>#N/A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193</v>
      </c>
    </row>
    <row r="500" spans="1:15" x14ac:dyDescent="0.25">
      <c r="A500" s="2" t="s">
        <v>12</v>
      </c>
      <c r="B500" s="2" t="s">
        <v>378</v>
      </c>
      <c r="C500" s="2">
        <v>7108130100</v>
      </c>
      <c r="D500" s="2" t="s">
        <v>47</v>
      </c>
      <c r="E500" s="4" cm="1">
        <f t="array" ref="E500">_xlfn.IFS(H500&gt;50000,1,I500&gt;50000,1,J500&gt;50000,1,K500&gt;50000,1,L500&gt;50000,1,M500&gt;50000,1,N500&gt;50000,1,O500&gt;50000,1,O500&lt;50000,0)</f>
        <v>1</v>
      </c>
      <c r="F500" s="4" t="str">
        <f t="shared" si="7"/>
        <v>OURO EM BARRAS/FIOS/ETC.SECAO MACICA,P/USO N/MONETARIO</v>
      </c>
      <c r="G500" s="4" t="e">
        <f>VLOOKUP(D500,Triagem!$A$3:$A$251,1,)</f>
        <v>#N/A</v>
      </c>
      <c r="H500" s="3">
        <v>76714949</v>
      </c>
      <c r="I500" s="3">
        <v>21916503</v>
      </c>
      <c r="J500" s="3">
        <v>4318895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 x14ac:dyDescent="0.25">
      <c r="A501" s="2" t="s">
        <v>12</v>
      </c>
      <c r="B501" s="2" t="s">
        <v>378</v>
      </c>
      <c r="C501" s="2">
        <v>7116200100</v>
      </c>
      <c r="D501" s="2" t="s">
        <v>505</v>
      </c>
      <c r="E501" s="4" cm="1">
        <f t="array" ref="E501">_xlfn.IFS(H501&gt;50000,1,I501&gt;50000,1,J501&gt;50000,1,K501&gt;50000,1,L501&gt;50000,1,M501&gt;50000,1,N501&gt;50000,1,O501&gt;50000,1,O501&lt;50000,0)</f>
        <v>0</v>
      </c>
      <c r="F501" s="4" t="str">
        <f t="shared" si="7"/>
        <v/>
      </c>
      <c r="G501" s="4" t="e">
        <f>VLOOKUP(D501,Triagem!$A$3:$A$251,1,)</f>
        <v>#N/A</v>
      </c>
      <c r="H501" s="3">
        <v>0</v>
      </c>
      <c r="I501" s="3">
        <v>0</v>
      </c>
      <c r="J501" s="3">
        <v>0</v>
      </c>
      <c r="K501" s="3">
        <v>289</v>
      </c>
      <c r="L501" s="3">
        <v>0</v>
      </c>
      <c r="M501" s="3">
        <v>0</v>
      </c>
      <c r="N501" s="3">
        <v>0</v>
      </c>
      <c r="O501" s="3">
        <v>0</v>
      </c>
    </row>
    <row r="502" spans="1:15" x14ac:dyDescent="0.25">
      <c r="A502" s="2" t="s">
        <v>12</v>
      </c>
      <c r="B502" s="2" t="s">
        <v>378</v>
      </c>
      <c r="C502" s="2">
        <v>9403600000</v>
      </c>
      <c r="D502" s="2" t="s">
        <v>506</v>
      </c>
      <c r="E502" s="4" cm="1">
        <f t="array" ref="E502">_xlfn.IFS(H502&gt;50000,1,I502&gt;50000,1,J502&gt;50000,1,K502&gt;50000,1,L502&gt;50000,1,M502&gt;50000,1,N502&gt;50000,1,O502&gt;50000,1,O502&lt;50000,0)</f>
        <v>0</v>
      </c>
      <c r="F502" s="4" t="str">
        <f t="shared" si="7"/>
        <v/>
      </c>
      <c r="G502" s="4" t="e">
        <f>VLOOKUP(D502,Triagem!$A$3:$A$251,1,)</f>
        <v>#N/A</v>
      </c>
      <c r="H502" s="3">
        <v>0</v>
      </c>
      <c r="I502" s="3">
        <v>0</v>
      </c>
      <c r="J502" s="3">
        <v>0</v>
      </c>
      <c r="K502" s="3">
        <v>427</v>
      </c>
      <c r="L502" s="3">
        <v>0</v>
      </c>
      <c r="M502" s="3">
        <v>0</v>
      </c>
      <c r="N502" s="3">
        <v>0</v>
      </c>
      <c r="O502" s="3">
        <v>0</v>
      </c>
    </row>
    <row r="503" spans="1:15" x14ac:dyDescent="0.25">
      <c r="A503" s="2" t="s">
        <v>12</v>
      </c>
      <c r="B503" s="2" t="s">
        <v>378</v>
      </c>
      <c r="C503" s="2">
        <v>9403900000</v>
      </c>
      <c r="D503" s="2" t="s">
        <v>507</v>
      </c>
      <c r="E503" s="4" cm="1">
        <f t="array" ref="E503">_xlfn.IFS(H503&gt;50000,1,I503&gt;50000,1,J503&gt;50000,1,K503&gt;50000,1,L503&gt;50000,1,M503&gt;50000,1,N503&gt;50000,1,O503&gt;50000,1,O503&lt;50000,0)</f>
        <v>0</v>
      </c>
      <c r="F503" s="4" t="str">
        <f t="shared" si="7"/>
        <v/>
      </c>
      <c r="G503" s="4" t="e">
        <f>VLOOKUP(D503,Triagem!$A$3:$A$251,1,)</f>
        <v>#N/A</v>
      </c>
      <c r="H503" s="3">
        <v>0</v>
      </c>
      <c r="I503" s="3">
        <v>23515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 x14ac:dyDescent="0.25">
      <c r="A504" s="2" t="s">
        <v>12</v>
      </c>
      <c r="B504" s="2" t="s">
        <v>378</v>
      </c>
      <c r="C504" s="2">
        <v>9705009900</v>
      </c>
      <c r="D504" s="2" t="s">
        <v>508</v>
      </c>
      <c r="E504" s="4" cm="1">
        <f t="array" ref="E504">_xlfn.IFS(H504&gt;50000,1,I504&gt;50000,1,J504&gt;50000,1,K504&gt;50000,1,L504&gt;50000,1,M504&gt;50000,1,N504&gt;50000,1,O504&gt;50000,1,O504&lt;50000,0)</f>
        <v>0</v>
      </c>
      <c r="F504" s="4" t="str">
        <f t="shared" si="7"/>
        <v/>
      </c>
      <c r="G504" s="4" t="e">
        <f>VLOOKUP(D504,Triagem!$A$3:$A$251,1,)</f>
        <v>#N/A</v>
      </c>
      <c r="H504" s="3">
        <v>0</v>
      </c>
      <c r="I504" s="3">
        <v>0</v>
      </c>
      <c r="J504" s="3">
        <v>0</v>
      </c>
      <c r="K504" s="3">
        <v>257</v>
      </c>
      <c r="L504" s="3">
        <v>873</v>
      </c>
      <c r="M504" s="3">
        <v>0</v>
      </c>
      <c r="N504" s="3">
        <v>0</v>
      </c>
      <c r="O504" s="3">
        <v>0</v>
      </c>
    </row>
    <row r="505" spans="1:15" x14ac:dyDescent="0.25">
      <c r="A505" s="2" t="s">
        <v>12</v>
      </c>
      <c r="B505" s="2" t="s">
        <v>509</v>
      </c>
      <c r="C505" s="2" t="s">
        <v>50</v>
      </c>
      <c r="D505" s="2" t="s">
        <v>51</v>
      </c>
      <c r="E505" s="4" cm="1">
        <f t="array" ref="E505">_xlfn.IFS(H505&gt;50000,1,I505&gt;50000,1,J505&gt;50000,1,K505&gt;50000,1,L505&gt;50000,1,M505&gt;50000,1,N505&gt;50000,1,O505&gt;50000,1,O505&lt;50000,0)</f>
        <v>0</v>
      </c>
      <c r="F505" s="4" t="str">
        <f t="shared" si="7"/>
        <v/>
      </c>
      <c r="G505" s="4" t="e">
        <f>VLOOKUP(D505,Triagem!$A$3:$A$251,1,)</f>
        <v>#N/A</v>
      </c>
      <c r="H505" s="3">
        <v>0</v>
      </c>
      <c r="I505" s="3">
        <v>252</v>
      </c>
      <c r="J505" s="3">
        <v>5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 x14ac:dyDescent="0.25">
      <c r="A506" s="2" t="s">
        <v>12</v>
      </c>
      <c r="B506" s="2" t="s">
        <v>509</v>
      </c>
      <c r="C506" s="2" t="s">
        <v>54</v>
      </c>
      <c r="D506" s="2" t="s">
        <v>55</v>
      </c>
      <c r="E506" s="4" cm="1">
        <f t="array" ref="E506">_xlfn.IFS(H506&gt;50000,1,I506&gt;50000,1,J506&gt;50000,1,K506&gt;50000,1,L506&gt;50000,1,M506&gt;50000,1,N506&gt;50000,1,O506&gt;50000,1,O506&lt;50000,0)</f>
        <v>0</v>
      </c>
      <c r="F506" s="4" t="str">
        <f t="shared" si="7"/>
        <v/>
      </c>
      <c r="G506" s="4" t="e">
        <f>VLOOKUP(D506,Triagem!$A$3:$A$251,1,)</f>
        <v>#N/A</v>
      </c>
      <c r="H506" s="3">
        <v>10374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 x14ac:dyDescent="0.25">
      <c r="A507" s="2" t="s">
        <v>12</v>
      </c>
      <c r="B507" s="2" t="s">
        <v>509</v>
      </c>
      <c r="C507" s="2" t="s">
        <v>328</v>
      </c>
      <c r="D507" s="2" t="s">
        <v>329</v>
      </c>
      <c r="E507" s="4" cm="1">
        <f t="array" ref="E507">_xlfn.IFS(H507&gt;50000,1,I507&gt;50000,1,J507&gt;50000,1,K507&gt;50000,1,L507&gt;50000,1,M507&gt;50000,1,N507&gt;50000,1,O507&gt;50000,1,O507&lt;50000,0)</f>
        <v>1</v>
      </c>
      <c r="F507" s="4" t="str">
        <f t="shared" si="7"/>
        <v>CONSUMO DE BORDO - QQ.OUTRA MERCADORIA PARA EMBARCACOES</v>
      </c>
      <c r="G507" s="4" t="e">
        <f>VLOOKUP(D507,Triagem!$A$3:$A$251,1,)</f>
        <v>#N/A</v>
      </c>
      <c r="H507" s="3">
        <v>110575</v>
      </c>
      <c r="I507" s="3">
        <v>34571</v>
      </c>
      <c r="J507" s="3">
        <v>19205</v>
      </c>
      <c r="K507" s="3">
        <v>11908</v>
      </c>
      <c r="L507" s="3">
        <v>0</v>
      </c>
      <c r="M507" s="3">
        <v>0</v>
      </c>
      <c r="N507" s="3">
        <v>0</v>
      </c>
      <c r="O507" s="3">
        <v>0</v>
      </c>
    </row>
    <row r="508" spans="1:15" x14ac:dyDescent="0.25">
      <c r="A508" s="2" t="s">
        <v>12</v>
      </c>
      <c r="B508" s="2" t="s">
        <v>509</v>
      </c>
      <c r="C508" s="2" t="s">
        <v>510</v>
      </c>
      <c r="D508" s="2" t="s">
        <v>511</v>
      </c>
      <c r="E508" s="4" cm="1">
        <f t="array" ref="E508">_xlfn.IFS(H508&gt;50000,1,I508&gt;50000,1,J508&gt;50000,1,K508&gt;50000,1,L508&gt;50000,1,M508&gt;50000,1,N508&gt;50000,1,O508&gt;50000,1,O508&lt;50000,0)</f>
        <v>0</v>
      </c>
      <c r="F508" s="4" t="str">
        <f t="shared" si="7"/>
        <v/>
      </c>
      <c r="G508" s="4" t="e">
        <f>VLOOKUP(D508,Triagem!$A$3:$A$251,1,)</f>
        <v>#N/A</v>
      </c>
      <c r="H508" s="3">
        <v>0</v>
      </c>
      <c r="I508" s="3">
        <v>0</v>
      </c>
      <c r="J508" s="3">
        <v>0</v>
      </c>
      <c r="K508" s="3">
        <v>0</v>
      </c>
      <c r="L508" s="3">
        <v>3009</v>
      </c>
      <c r="M508" s="3">
        <v>0</v>
      </c>
      <c r="N508" s="3">
        <v>0</v>
      </c>
      <c r="O508" s="3">
        <v>0</v>
      </c>
    </row>
    <row r="509" spans="1:15" x14ac:dyDescent="0.25">
      <c r="A509" s="2" t="s">
        <v>12</v>
      </c>
      <c r="B509" s="2" t="s">
        <v>509</v>
      </c>
      <c r="C509" s="2" t="s">
        <v>512</v>
      </c>
      <c r="D509" s="2" t="s">
        <v>513</v>
      </c>
      <c r="E509" s="4" cm="1">
        <f t="array" ref="E509">_xlfn.IFS(H509&gt;50000,1,I509&gt;50000,1,J509&gt;50000,1,K509&gt;50000,1,L509&gt;50000,1,M509&gt;50000,1,N509&gt;50000,1,O509&gt;50000,1,O509&lt;50000,0)</f>
        <v>0</v>
      </c>
      <c r="F509" s="4" t="str">
        <f t="shared" si="7"/>
        <v/>
      </c>
      <c r="G509" s="4" t="e">
        <f>VLOOKUP(D509,Triagem!$A$3:$A$251,1,)</f>
        <v>#N/A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2100</v>
      </c>
      <c r="O509" s="3">
        <v>0</v>
      </c>
    </row>
    <row r="510" spans="1:15" x14ac:dyDescent="0.25">
      <c r="A510" s="2" t="s">
        <v>12</v>
      </c>
      <c r="B510" s="2" t="s">
        <v>509</v>
      </c>
      <c r="C510" s="2" t="s">
        <v>58</v>
      </c>
      <c r="D510" s="2" t="s">
        <v>59</v>
      </c>
      <c r="E510" s="4" cm="1">
        <f t="array" ref="E510">_xlfn.IFS(H510&gt;50000,1,I510&gt;50000,1,J510&gt;50000,1,K510&gt;50000,1,L510&gt;50000,1,M510&gt;50000,1,N510&gt;50000,1,O510&gt;50000,1,O510&lt;50000,0)</f>
        <v>1</v>
      </c>
      <c r="F510" s="4" t="str">
        <f t="shared" si="7"/>
        <v>PEIXES VIVOS ORNAMENTAIS</v>
      </c>
      <c r="G510" s="4" t="e">
        <f>VLOOKUP(D510,Triagem!$A$3:$A$251,1,)</f>
        <v>#N/A</v>
      </c>
      <c r="H510" s="3">
        <v>173476</v>
      </c>
      <c r="I510" s="3">
        <v>367162</v>
      </c>
      <c r="J510" s="3">
        <v>337496</v>
      </c>
      <c r="K510" s="3">
        <v>172960</v>
      </c>
      <c r="L510" s="3">
        <v>122790</v>
      </c>
      <c r="M510" s="3">
        <v>116306</v>
      </c>
      <c r="N510" s="3">
        <v>29007</v>
      </c>
      <c r="O510" s="3">
        <v>12025</v>
      </c>
    </row>
    <row r="511" spans="1:15" x14ac:dyDescent="0.25">
      <c r="A511" s="2" t="s">
        <v>12</v>
      </c>
      <c r="B511" s="2" t="s">
        <v>509</v>
      </c>
      <c r="C511" s="2" t="s">
        <v>514</v>
      </c>
      <c r="D511" s="2" t="s">
        <v>515</v>
      </c>
      <c r="E511" s="4" cm="1">
        <f t="array" ref="E511">_xlfn.IFS(H511&gt;50000,1,I511&gt;50000,1,J511&gt;50000,1,K511&gt;50000,1,L511&gt;50000,1,M511&gt;50000,1,N511&gt;50000,1,O511&gt;50000,1,O511&lt;50000,0)</f>
        <v>1</v>
      </c>
      <c r="F511" s="4" t="str">
        <f t="shared" si="7"/>
        <v>TAMUATA CONGELADA,EXC.FILE/FIGADO/OVAS/SEMEN</v>
      </c>
      <c r="G511" s="4" t="e">
        <f>VLOOKUP(D511,Triagem!$A$3:$A$251,1,)</f>
        <v>#N/A</v>
      </c>
      <c r="H511" s="3">
        <v>0</v>
      </c>
      <c r="I511" s="3">
        <v>0</v>
      </c>
      <c r="J511" s="3">
        <v>0</v>
      </c>
      <c r="K511" s="3">
        <v>30420</v>
      </c>
      <c r="L511" s="3">
        <v>57000</v>
      </c>
      <c r="M511" s="3">
        <v>101920</v>
      </c>
      <c r="N511" s="3">
        <v>84821</v>
      </c>
      <c r="O511" s="3">
        <v>174117</v>
      </c>
    </row>
    <row r="512" spans="1:15" x14ac:dyDescent="0.25">
      <c r="A512" s="2" t="s">
        <v>12</v>
      </c>
      <c r="B512" s="2" t="s">
        <v>509</v>
      </c>
      <c r="C512" s="2" t="s">
        <v>516</v>
      </c>
      <c r="D512" s="2" t="s">
        <v>517</v>
      </c>
      <c r="E512" s="4" cm="1">
        <f t="array" ref="E512">_xlfn.IFS(H512&gt;50000,1,I512&gt;50000,1,J512&gt;50000,1,K512&gt;50000,1,L512&gt;50000,1,M512&gt;50000,1,N512&gt;50000,1,O512&gt;50000,1,O512&lt;50000,0)</f>
        <v>0</v>
      </c>
      <c r="F512" s="4" t="str">
        <f t="shared" si="7"/>
        <v/>
      </c>
      <c r="G512" s="4" t="e">
        <f>VLOOKUP(D512,Triagem!$A$3:$A$251,1,)</f>
        <v>#N/A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4250</v>
      </c>
      <c r="O512" s="3">
        <v>78</v>
      </c>
    </row>
    <row r="513" spans="1:15" x14ac:dyDescent="0.25">
      <c r="A513" s="2" t="s">
        <v>12</v>
      </c>
      <c r="B513" s="2" t="s">
        <v>509</v>
      </c>
      <c r="C513" s="2" t="s">
        <v>518</v>
      </c>
      <c r="D513" s="2" t="s">
        <v>519</v>
      </c>
      <c r="E513" s="4" cm="1">
        <f t="array" ref="E513">_xlfn.IFS(H513&gt;50000,1,I513&gt;50000,1,J513&gt;50000,1,K513&gt;50000,1,L513&gt;50000,1,M513&gt;50000,1,N513&gt;50000,1,O513&gt;50000,1,O513&lt;50000,0)</f>
        <v>0</v>
      </c>
      <c r="F513" s="4" t="str">
        <f t="shared" si="7"/>
        <v/>
      </c>
      <c r="G513" s="4" t="e">
        <f>VLOOKUP(D513,Triagem!$A$3:$A$251,1,)</f>
        <v>#N/A</v>
      </c>
      <c r="H513" s="3">
        <v>0</v>
      </c>
      <c r="I513" s="3">
        <v>0</v>
      </c>
      <c r="J513" s="3">
        <v>0</v>
      </c>
      <c r="K513" s="3">
        <v>0</v>
      </c>
      <c r="L513" s="3">
        <v>7304</v>
      </c>
      <c r="M513" s="3">
        <v>0</v>
      </c>
      <c r="N513" s="3">
        <v>0</v>
      </c>
      <c r="O513" s="3">
        <v>0</v>
      </c>
    </row>
    <row r="514" spans="1:15" x14ac:dyDescent="0.25">
      <c r="A514" s="2" t="s">
        <v>12</v>
      </c>
      <c r="B514" s="2" t="s">
        <v>509</v>
      </c>
      <c r="C514" s="2" t="s">
        <v>60</v>
      </c>
      <c r="D514" s="2" t="s">
        <v>61</v>
      </c>
      <c r="E514" s="4" cm="1">
        <f t="array" ref="E514">_xlfn.IFS(H514&gt;50000,1,I514&gt;50000,1,J514&gt;50000,1,K514&gt;50000,1,L514&gt;50000,1,M514&gt;50000,1,N514&gt;50000,1,O514&gt;50000,1,O514&lt;50000,0)</f>
        <v>0</v>
      </c>
      <c r="F514" s="4" t="str">
        <f t="shared" si="7"/>
        <v/>
      </c>
      <c r="G514" s="4" t="e">
        <f>VLOOKUP(D514,Triagem!$A$3:$A$251,1,)</f>
        <v>#N/A</v>
      </c>
      <c r="H514" s="3">
        <v>0</v>
      </c>
      <c r="I514" s="3">
        <v>0</v>
      </c>
      <c r="J514" s="3">
        <v>21000</v>
      </c>
      <c r="K514" s="3">
        <v>0</v>
      </c>
      <c r="L514" s="3">
        <v>1496</v>
      </c>
      <c r="M514" s="3">
        <v>0</v>
      </c>
      <c r="N514" s="3">
        <v>16500</v>
      </c>
      <c r="O514" s="3">
        <v>40087</v>
      </c>
    </row>
    <row r="515" spans="1:15" x14ac:dyDescent="0.25">
      <c r="A515" s="2" t="s">
        <v>12</v>
      </c>
      <c r="B515" s="2" t="s">
        <v>509</v>
      </c>
      <c r="C515" s="2" t="s">
        <v>62</v>
      </c>
      <c r="D515" s="2" t="s">
        <v>63</v>
      </c>
      <c r="E515" s="4" cm="1">
        <f t="array" ref="E515">_xlfn.IFS(H515&gt;50000,1,I515&gt;50000,1,J515&gt;50000,1,K515&gt;50000,1,L515&gt;50000,1,M515&gt;50000,1,N515&gt;50000,1,O515&gt;50000,1,O515&lt;50000,0)</f>
        <v>0</v>
      </c>
      <c r="F515" s="4" t="str">
        <f t="shared" ref="F515:F578" si="8">IF(E515=1,D515,"")</f>
        <v/>
      </c>
      <c r="G515" s="4" t="e">
        <f>VLOOKUP(D515,Triagem!$A$3:$A$251,1,)</f>
        <v>#N/A</v>
      </c>
      <c r="H515" s="3">
        <v>0</v>
      </c>
      <c r="I515" s="3">
        <v>0</v>
      </c>
      <c r="J515" s="3">
        <v>0</v>
      </c>
      <c r="K515" s="3">
        <v>0</v>
      </c>
      <c r="L515" s="3">
        <v>2400</v>
      </c>
      <c r="M515" s="3">
        <v>0</v>
      </c>
      <c r="N515" s="3">
        <v>0</v>
      </c>
      <c r="O515" s="3">
        <v>0</v>
      </c>
    </row>
    <row r="516" spans="1:15" x14ac:dyDescent="0.25">
      <c r="A516" s="2" t="s">
        <v>12</v>
      </c>
      <c r="B516" s="2" t="s">
        <v>509</v>
      </c>
      <c r="C516" s="2" t="s">
        <v>520</v>
      </c>
      <c r="D516" s="2" t="s">
        <v>521</v>
      </c>
      <c r="E516" s="4" cm="1">
        <f t="array" ref="E516">_xlfn.IFS(H516&gt;50000,1,I516&gt;50000,1,J516&gt;50000,1,K516&gt;50000,1,L516&gt;50000,1,M516&gt;50000,1,N516&gt;50000,1,O516&gt;50000,1,O516&lt;50000,0)</f>
        <v>0</v>
      </c>
      <c r="F516" s="4" t="str">
        <f t="shared" si="8"/>
        <v/>
      </c>
      <c r="G516" s="4" t="e">
        <f>VLOOKUP(D516,Triagem!$A$3:$A$251,1,)</f>
        <v>#N/A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21000</v>
      </c>
      <c r="N516" s="3">
        <v>0</v>
      </c>
      <c r="O516" s="3">
        <v>0</v>
      </c>
    </row>
    <row r="517" spans="1:15" x14ac:dyDescent="0.25">
      <c r="A517" s="2" t="s">
        <v>12</v>
      </c>
      <c r="B517" s="2" t="s">
        <v>509</v>
      </c>
      <c r="C517" s="2" t="s">
        <v>332</v>
      </c>
      <c r="D517" s="2" t="s">
        <v>333</v>
      </c>
      <c r="E517" s="4" cm="1">
        <f t="array" ref="E517">_xlfn.IFS(H517&gt;50000,1,I517&gt;50000,1,J517&gt;50000,1,K517&gt;50000,1,L517&gt;50000,1,M517&gt;50000,1,N517&gt;50000,1,O517&gt;50000,1,O517&lt;50000,0)</f>
        <v>1</v>
      </c>
      <c r="F517" s="4" t="str">
        <f t="shared" si="8"/>
        <v>CAMAROES CONGELADOS</v>
      </c>
      <c r="G517" s="4" t="e">
        <f>VLOOKUP(D517,Triagem!$A$3:$A$251,1,)</f>
        <v>#N/A</v>
      </c>
      <c r="H517" s="3">
        <v>1181658</v>
      </c>
      <c r="I517" s="3">
        <v>223427</v>
      </c>
      <c r="J517" s="3">
        <v>608487</v>
      </c>
      <c r="K517" s="3">
        <v>1413398</v>
      </c>
      <c r="L517" s="3">
        <v>2420474</v>
      </c>
      <c r="M517" s="3">
        <v>2506749</v>
      </c>
      <c r="N517" s="3">
        <v>3157729</v>
      </c>
      <c r="O517" s="3">
        <v>2526239</v>
      </c>
    </row>
    <row r="518" spans="1:15" x14ac:dyDescent="0.25">
      <c r="A518" s="2" t="s">
        <v>12</v>
      </c>
      <c r="B518" s="2" t="s">
        <v>509</v>
      </c>
      <c r="C518" s="2" t="s">
        <v>522</v>
      </c>
      <c r="D518" s="2" t="s">
        <v>523</v>
      </c>
      <c r="E518" s="4" cm="1">
        <f t="array" ref="E518">_xlfn.IFS(H518&gt;50000,1,I518&gt;50000,1,J518&gt;50000,1,K518&gt;50000,1,L518&gt;50000,1,M518&gt;50000,1,N518&gt;50000,1,O518&gt;50000,1,O518&lt;50000,0)</f>
        <v>1</v>
      </c>
      <c r="F518" s="4" t="str">
        <f t="shared" si="8"/>
        <v>QQ.OUT.LEITE EM PO,GORDURA&gt; 1.5%,ADOCICADO</v>
      </c>
      <c r="G518" s="4" t="e">
        <f>VLOOKUP(D518,Triagem!$A$3:$A$251,1,)</f>
        <v>#N/A</v>
      </c>
      <c r="H518" s="3">
        <v>71765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 x14ac:dyDescent="0.25">
      <c r="A519" s="2" t="s">
        <v>12</v>
      </c>
      <c r="B519" s="2" t="s">
        <v>509</v>
      </c>
      <c r="C519" s="2" t="s">
        <v>524</v>
      </c>
      <c r="D519" s="2" t="s">
        <v>525</v>
      </c>
      <c r="E519" s="4" cm="1">
        <f t="array" ref="E519">_xlfn.IFS(H519&gt;50000,1,I519&gt;50000,1,J519&gt;50000,1,K519&gt;50000,1,L519&gt;50000,1,M519&gt;50000,1,N519&gt;50000,1,O519&gt;50000,1,O519&lt;50000,0)</f>
        <v>1</v>
      </c>
      <c r="F519" s="4" t="str">
        <f t="shared" si="8"/>
        <v>BEXIGAS NATATORIAS</v>
      </c>
      <c r="G519" s="4" t="e">
        <f>VLOOKUP(D519,Triagem!$A$3:$A$251,1,)</f>
        <v>#N/A</v>
      </c>
      <c r="H519" s="3">
        <v>0</v>
      </c>
      <c r="I519" s="3">
        <v>3700</v>
      </c>
      <c r="J519" s="3">
        <v>102704</v>
      </c>
      <c r="K519" s="3">
        <v>121269</v>
      </c>
      <c r="L519" s="3">
        <v>81000</v>
      </c>
      <c r="M519" s="3">
        <v>80850</v>
      </c>
      <c r="N519" s="3">
        <v>72002</v>
      </c>
      <c r="O519" s="3">
        <v>86000</v>
      </c>
    </row>
    <row r="520" spans="1:15" x14ac:dyDescent="0.25">
      <c r="A520" s="2" t="s">
        <v>12</v>
      </c>
      <c r="B520" s="2" t="s">
        <v>509</v>
      </c>
      <c r="C520" s="2" t="s">
        <v>334</v>
      </c>
      <c r="D520" s="2" t="s">
        <v>335</v>
      </c>
      <c r="E520" s="4" cm="1">
        <f t="array" ref="E520">_xlfn.IFS(H520&gt;50000,1,I520&gt;50000,1,J520&gt;50000,1,K520&gt;50000,1,L520&gt;50000,1,M520&gt;50000,1,N520&gt;50000,1,O520&gt;50000,1,O520&lt;50000,0)</f>
        <v>1</v>
      </c>
      <c r="F520" s="4" t="str">
        <f t="shared" si="8"/>
        <v>OUTS.PROD.DE ORIGEM ANIMAL,IMPROPR.P/ALIMENTACAO HUMANA</v>
      </c>
      <c r="G520" s="4" t="str">
        <f>VLOOKUP(D520,Triagem!$A$3:$A$251,1,)</f>
        <v>OUTS.PROD.DE ORIGEM ANIMAL,IMPROPR.P/ALIMENTACAO HUMANA</v>
      </c>
      <c r="H520" s="3">
        <v>0</v>
      </c>
      <c r="I520" s="3">
        <v>84285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 x14ac:dyDescent="0.25">
      <c r="A521" s="2" t="s">
        <v>12</v>
      </c>
      <c r="B521" s="2" t="s">
        <v>509</v>
      </c>
      <c r="C521" s="2" t="s">
        <v>526</v>
      </c>
      <c r="D521" s="2" t="s">
        <v>527</v>
      </c>
      <c r="E521" s="4" cm="1">
        <f t="array" ref="E521">_xlfn.IFS(H521&gt;50000,1,I521&gt;50000,1,J521&gt;50000,1,K521&gt;50000,1,L521&gt;50000,1,M521&gt;50000,1,N521&gt;50000,1,O521&gt;50000,1,O521&lt;50000,0)</f>
        <v>0</v>
      </c>
      <c r="F521" s="4" t="str">
        <f t="shared" si="8"/>
        <v/>
      </c>
      <c r="G521" s="4" t="e">
        <f>VLOOKUP(D521,Triagem!$A$3:$A$251,1,)</f>
        <v>#N/A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1560</v>
      </c>
      <c r="N521" s="3">
        <v>40189</v>
      </c>
      <c r="O521" s="3">
        <v>4562</v>
      </c>
    </row>
    <row r="522" spans="1:15" x14ac:dyDescent="0.25">
      <c r="A522" s="2" t="s">
        <v>12</v>
      </c>
      <c r="B522" s="2" t="s">
        <v>509</v>
      </c>
      <c r="C522" s="2" t="s">
        <v>528</v>
      </c>
      <c r="D522" s="2" t="s">
        <v>529</v>
      </c>
      <c r="E522" s="4" cm="1">
        <f t="array" ref="E522">_xlfn.IFS(H522&gt;50000,1,I522&gt;50000,1,J522&gt;50000,1,K522&gt;50000,1,L522&gt;50000,1,M522&gt;50000,1,N522&gt;50000,1,O522&gt;50000,1,O522&lt;50000,0)</f>
        <v>1</v>
      </c>
      <c r="F522" s="4" t="str">
        <f t="shared" si="8"/>
        <v>FLORES/BOTOES,SECOS,CORTADOS P/ORNAMENTACAO</v>
      </c>
      <c r="G522" s="4" t="e">
        <f>VLOOKUP(D522,Triagem!$A$3:$A$251,1,)</f>
        <v>#N/A</v>
      </c>
      <c r="H522" s="3">
        <v>22600</v>
      </c>
      <c r="I522" s="3">
        <v>0</v>
      </c>
      <c r="J522" s="3">
        <v>0</v>
      </c>
      <c r="K522" s="3">
        <v>8500</v>
      </c>
      <c r="L522" s="3">
        <v>1320</v>
      </c>
      <c r="M522" s="3">
        <v>78170</v>
      </c>
      <c r="N522" s="3">
        <v>22000</v>
      </c>
      <c r="O522" s="3">
        <v>27760</v>
      </c>
    </row>
    <row r="523" spans="1:15" x14ac:dyDescent="0.25">
      <c r="A523" s="2" t="s">
        <v>12</v>
      </c>
      <c r="B523" s="2" t="s">
        <v>509</v>
      </c>
      <c r="C523" s="2" t="s">
        <v>530</v>
      </c>
      <c r="D523" s="2" t="s">
        <v>531</v>
      </c>
      <c r="E523" s="4" cm="1">
        <f t="array" ref="E523">_xlfn.IFS(H523&gt;50000,1,I523&gt;50000,1,J523&gt;50000,1,K523&gt;50000,1,L523&gt;50000,1,M523&gt;50000,1,N523&gt;50000,1,O523&gt;50000,1,O523&lt;50000,0)</f>
        <v>0</v>
      </c>
      <c r="F523" s="4" t="str">
        <f t="shared" si="8"/>
        <v/>
      </c>
      <c r="G523" s="4" t="e">
        <f>VLOOKUP(D523,Triagem!$A$3:$A$251,1,)</f>
        <v>#N/A</v>
      </c>
      <c r="H523" s="3">
        <v>18613</v>
      </c>
      <c r="I523" s="3">
        <v>39069</v>
      </c>
      <c r="J523" s="3">
        <v>20997</v>
      </c>
      <c r="K523" s="3">
        <v>1139</v>
      </c>
      <c r="L523" s="3">
        <v>3633</v>
      </c>
      <c r="M523" s="3">
        <v>981</v>
      </c>
      <c r="N523" s="3">
        <v>0</v>
      </c>
      <c r="O523" s="3">
        <v>0</v>
      </c>
    </row>
    <row r="524" spans="1:15" x14ac:dyDescent="0.25">
      <c r="A524" s="2" t="s">
        <v>12</v>
      </c>
      <c r="B524" s="2" t="s">
        <v>509</v>
      </c>
      <c r="C524" s="2" t="s">
        <v>532</v>
      </c>
      <c r="D524" s="2" t="s">
        <v>533</v>
      </c>
      <c r="E524" s="4" cm="1">
        <f t="array" ref="E524">_xlfn.IFS(H524&gt;50000,1,I524&gt;50000,1,J524&gt;50000,1,K524&gt;50000,1,L524&gt;50000,1,M524&gt;50000,1,N524&gt;50000,1,O524&gt;50000,1,O524&lt;50000,0)</f>
        <v>0</v>
      </c>
      <c r="F524" s="4" t="str">
        <f t="shared" si="8"/>
        <v/>
      </c>
      <c r="G524" s="4" t="e">
        <f>VLOOKUP(D524,Triagem!$A$3:$A$251,1,)</f>
        <v>#N/A</v>
      </c>
      <c r="H524" s="3">
        <v>0</v>
      </c>
      <c r="I524" s="3">
        <v>0</v>
      </c>
      <c r="J524" s="3">
        <v>0</v>
      </c>
      <c r="K524" s="3">
        <v>200</v>
      </c>
      <c r="L524" s="3">
        <v>0</v>
      </c>
      <c r="M524" s="3">
        <v>0</v>
      </c>
      <c r="N524" s="3">
        <v>3500</v>
      </c>
      <c r="O524" s="3">
        <v>9484</v>
      </c>
    </row>
    <row r="525" spans="1:15" x14ac:dyDescent="0.25">
      <c r="A525" s="2" t="s">
        <v>12</v>
      </c>
      <c r="B525" s="2" t="s">
        <v>509</v>
      </c>
      <c r="C525" s="2" t="s">
        <v>534</v>
      </c>
      <c r="D525" s="2" t="s">
        <v>535</v>
      </c>
      <c r="E525" s="4" cm="1">
        <f t="array" ref="E525">_xlfn.IFS(H525&gt;50000,1,I525&gt;50000,1,J525&gt;50000,1,K525&gt;50000,1,L525&gt;50000,1,M525&gt;50000,1,N525&gt;50000,1,O525&gt;50000,1,O525&lt;50000,0)</f>
        <v>0</v>
      </c>
      <c r="F525" s="4" t="str">
        <f t="shared" si="8"/>
        <v/>
      </c>
      <c r="G525" s="4" t="e">
        <f>VLOOKUP(D525,Triagem!$A$3:$A$251,1,)</f>
        <v>#N/A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1201</v>
      </c>
      <c r="O525" s="3">
        <v>1331</v>
      </c>
    </row>
    <row r="526" spans="1:15" x14ac:dyDescent="0.25">
      <c r="A526" s="2" t="s">
        <v>12</v>
      </c>
      <c r="B526" s="2" t="s">
        <v>509</v>
      </c>
      <c r="C526" s="2" t="s">
        <v>536</v>
      </c>
      <c r="D526" s="2" t="s">
        <v>537</v>
      </c>
      <c r="E526" s="4" cm="1">
        <f t="array" ref="E526">_xlfn.IFS(H526&gt;50000,1,I526&gt;50000,1,J526&gt;50000,1,K526&gt;50000,1,L526&gt;50000,1,M526&gt;50000,1,N526&gt;50000,1,O526&gt;50000,1,O526&lt;50000,0)</f>
        <v>0</v>
      </c>
      <c r="F526" s="4" t="str">
        <f t="shared" si="8"/>
        <v/>
      </c>
      <c r="G526" s="4" t="e">
        <f>VLOOKUP(D526,Triagem!$A$3:$A$251,1,)</f>
        <v>#N/A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3570</v>
      </c>
      <c r="O526" s="3">
        <v>10247</v>
      </c>
    </row>
    <row r="527" spans="1:15" x14ac:dyDescent="0.25">
      <c r="A527" s="2" t="s">
        <v>12</v>
      </c>
      <c r="B527" s="2" t="s">
        <v>509</v>
      </c>
      <c r="C527" s="2" t="s">
        <v>538</v>
      </c>
      <c r="D527" s="2" t="s">
        <v>539</v>
      </c>
      <c r="E527" s="4" cm="1">
        <f t="array" ref="E527">_xlfn.IFS(H527&gt;50000,1,I527&gt;50000,1,J527&gt;50000,1,K527&gt;50000,1,L527&gt;50000,1,M527&gt;50000,1,N527&gt;50000,1,O527&gt;50000,1,O527&lt;50000,0)</f>
        <v>0</v>
      </c>
      <c r="F527" s="4" t="str">
        <f t="shared" si="8"/>
        <v/>
      </c>
      <c r="G527" s="4" t="e">
        <f>VLOOKUP(D527,Triagem!$A$3:$A$251,1,)</f>
        <v>#N/A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2460</v>
      </c>
    </row>
    <row r="528" spans="1:15" x14ac:dyDescent="0.25">
      <c r="A528" s="2" t="s">
        <v>12</v>
      </c>
      <c r="B528" s="2" t="s">
        <v>509</v>
      </c>
      <c r="C528" s="2" t="s">
        <v>540</v>
      </c>
      <c r="D528" s="2" t="s">
        <v>541</v>
      </c>
      <c r="E528" s="4" cm="1">
        <f t="array" ref="E528">_xlfn.IFS(H528&gt;50000,1,I528&gt;50000,1,J528&gt;50000,1,K528&gt;50000,1,L528&gt;50000,1,M528&gt;50000,1,N528&gt;50000,1,O528&gt;50000,1,O528&lt;50000,0)</f>
        <v>0</v>
      </c>
      <c r="F528" s="4" t="str">
        <f t="shared" si="8"/>
        <v/>
      </c>
      <c r="G528" s="4" t="e">
        <f>VLOOKUP(D528,Triagem!$A$3:$A$251,1,)</f>
        <v>#N/A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2594</v>
      </c>
      <c r="N528" s="3">
        <v>0</v>
      </c>
      <c r="O528" s="3">
        <v>0</v>
      </c>
    </row>
    <row r="529" spans="1:15" x14ac:dyDescent="0.25">
      <c r="A529" s="2" t="s">
        <v>12</v>
      </c>
      <c r="B529" s="2" t="s">
        <v>509</v>
      </c>
      <c r="C529" s="2" t="s">
        <v>542</v>
      </c>
      <c r="D529" s="2" t="s">
        <v>543</v>
      </c>
      <c r="E529" s="4" cm="1">
        <f t="array" ref="E529">_xlfn.IFS(H529&gt;50000,1,I529&gt;50000,1,J529&gt;50000,1,K529&gt;50000,1,L529&gt;50000,1,M529&gt;50000,1,N529&gt;50000,1,O529&gt;50000,1,O529&lt;50000,0)</f>
        <v>1</v>
      </c>
      <c r="F529" s="4" t="str">
        <f t="shared" si="8"/>
        <v>CASTANHA-DO-PARA (CASTANHA-DO-BRASIL),NATURAL,C/CASCA</v>
      </c>
      <c r="G529" s="4" t="e">
        <f>VLOOKUP(D529,Triagem!$A$3:$A$251,1,)</f>
        <v>#N/A</v>
      </c>
      <c r="H529" s="3">
        <v>0</v>
      </c>
      <c r="I529" s="3">
        <v>0</v>
      </c>
      <c r="J529" s="3">
        <v>149861</v>
      </c>
      <c r="K529" s="3">
        <v>0</v>
      </c>
      <c r="L529" s="3">
        <v>1000</v>
      </c>
      <c r="M529" s="3">
        <v>0</v>
      </c>
      <c r="N529" s="3">
        <v>0</v>
      </c>
      <c r="O529" s="3">
        <v>22980</v>
      </c>
    </row>
    <row r="530" spans="1:15" x14ac:dyDescent="0.25">
      <c r="A530" s="2" t="s">
        <v>12</v>
      </c>
      <c r="B530" s="2" t="s">
        <v>509</v>
      </c>
      <c r="C530" s="2" t="s">
        <v>66</v>
      </c>
      <c r="D530" s="2" t="s">
        <v>67</v>
      </c>
      <c r="E530" s="4" cm="1">
        <f t="array" ref="E530">_xlfn.IFS(H530&gt;50000,1,I530&gt;50000,1,J530&gt;50000,1,K530&gt;50000,1,L530&gt;50000,1,M530&gt;50000,1,N530&gt;50000,1,O530&gt;50000,1,O530&lt;50000,0)</f>
        <v>1</v>
      </c>
      <c r="F530" s="4" t="str">
        <f t="shared" si="8"/>
        <v>CASTANHA-DO-PARA (CASTANHA-DO-BRASIL),DESIDRAT.C/CASCA</v>
      </c>
      <c r="G530" s="4" t="e">
        <f>VLOOKUP(D530,Triagem!$A$3:$A$251,1,)</f>
        <v>#N/A</v>
      </c>
      <c r="H530" s="3">
        <v>5092556</v>
      </c>
      <c r="I530" s="3">
        <v>4630111</v>
      </c>
      <c r="J530" s="3">
        <v>3827776</v>
      </c>
      <c r="K530" s="3">
        <v>3083232</v>
      </c>
      <c r="L530" s="3">
        <v>2575137</v>
      </c>
      <c r="M530" s="3">
        <v>2803822</v>
      </c>
      <c r="N530" s="3">
        <v>5342483</v>
      </c>
      <c r="O530" s="3">
        <v>2221108</v>
      </c>
    </row>
    <row r="531" spans="1:15" x14ac:dyDescent="0.25">
      <c r="A531" s="2" t="s">
        <v>12</v>
      </c>
      <c r="B531" s="2" t="s">
        <v>509</v>
      </c>
      <c r="C531" s="2" t="s">
        <v>16</v>
      </c>
      <c r="D531" s="2" t="s">
        <v>17</v>
      </c>
      <c r="E531" s="4" cm="1">
        <f t="array" ref="E531">_xlfn.IFS(H531&gt;50000,1,I531&gt;50000,1,J531&gt;50000,1,K531&gt;50000,1,L531&gt;50000,1,M531&gt;50000,1,N531&gt;50000,1,O531&gt;50000,1,O531&lt;50000,0)</f>
        <v>1</v>
      </c>
      <c r="F531" s="4" t="str">
        <f t="shared" si="8"/>
        <v>CASTANHA-DO-PARA (CASTANHA-DO-BRASIL),SECA,S/CASCA</v>
      </c>
      <c r="G531" s="4" t="e">
        <f>VLOOKUP(D531,Triagem!$A$3:$A$251,1,)</f>
        <v>#N/A</v>
      </c>
      <c r="H531" s="3">
        <v>2350487</v>
      </c>
      <c r="I531" s="3">
        <v>5326814</v>
      </c>
      <c r="J531" s="3">
        <v>5973120</v>
      </c>
      <c r="K531" s="3">
        <v>3942054</v>
      </c>
      <c r="L531" s="3">
        <v>4104832</v>
      </c>
      <c r="M531" s="3">
        <v>5228372</v>
      </c>
      <c r="N531" s="3">
        <v>10877323</v>
      </c>
      <c r="O531" s="3">
        <v>6243210</v>
      </c>
    </row>
    <row r="532" spans="1:15" x14ac:dyDescent="0.25">
      <c r="A532" s="2" t="s">
        <v>12</v>
      </c>
      <c r="B532" s="2" t="s">
        <v>509</v>
      </c>
      <c r="C532" s="2" t="s">
        <v>544</v>
      </c>
      <c r="D532" s="2" t="s">
        <v>545</v>
      </c>
      <c r="E532" s="4" cm="1">
        <f t="array" ref="E532">_xlfn.IFS(H532&gt;50000,1,I532&gt;50000,1,J532&gt;50000,1,K532&gt;50000,1,L532&gt;50000,1,M532&gt;50000,1,N532&gt;50000,1,O532&gt;50000,1,O532&lt;50000,0)</f>
        <v>0</v>
      </c>
      <c r="F532" s="4" t="str">
        <f t="shared" si="8"/>
        <v/>
      </c>
      <c r="G532" s="4" t="e">
        <f>VLOOKUP(D532,Triagem!$A$3:$A$251,1,)</f>
        <v>#N/A</v>
      </c>
      <c r="H532" s="3">
        <v>0</v>
      </c>
      <c r="I532" s="3">
        <v>0</v>
      </c>
      <c r="J532" s="3">
        <v>2682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 x14ac:dyDescent="0.25">
      <c r="A533" s="2" t="s">
        <v>12</v>
      </c>
      <c r="B533" s="2" t="s">
        <v>509</v>
      </c>
      <c r="C533" s="2" t="s">
        <v>546</v>
      </c>
      <c r="D533" s="2" t="s">
        <v>547</v>
      </c>
      <c r="E533" s="4" cm="1">
        <f t="array" ref="E533">_xlfn.IFS(H533&gt;50000,1,I533&gt;50000,1,J533&gt;50000,1,K533&gt;50000,1,L533&gt;50000,1,M533&gt;50000,1,N533&gt;50000,1,O533&gt;50000,1,O533&lt;50000,0)</f>
        <v>0</v>
      </c>
      <c r="F533" s="4" t="str">
        <f t="shared" si="8"/>
        <v/>
      </c>
      <c r="G533" s="4" t="e">
        <f>VLOOKUP(D533,Triagem!$A$3:$A$251,1,)</f>
        <v>#N/A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21813</v>
      </c>
    </row>
    <row r="534" spans="1:15" x14ac:dyDescent="0.25">
      <c r="A534" s="2" t="s">
        <v>12</v>
      </c>
      <c r="B534" s="2" t="s">
        <v>509</v>
      </c>
      <c r="C534" s="2" t="s">
        <v>548</v>
      </c>
      <c r="D534" s="2" t="s">
        <v>549</v>
      </c>
      <c r="E534" s="4" cm="1">
        <f t="array" ref="E534">_xlfn.IFS(H534&gt;50000,1,I534&gt;50000,1,J534&gt;50000,1,K534&gt;50000,1,L534&gt;50000,1,M534&gt;50000,1,N534&gt;50000,1,O534&gt;50000,1,O534&lt;50000,0)</f>
        <v>0</v>
      </c>
      <c r="F534" s="4" t="str">
        <f t="shared" si="8"/>
        <v/>
      </c>
      <c r="G534" s="4" t="e">
        <f>VLOOKUP(D534,Triagem!$A$3:$A$251,1,)</f>
        <v>#N/A</v>
      </c>
      <c r="H534" s="3">
        <v>7713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 x14ac:dyDescent="0.25">
      <c r="A535" s="2" t="s">
        <v>12</v>
      </c>
      <c r="B535" s="2" t="s">
        <v>509</v>
      </c>
      <c r="C535" s="2" t="s">
        <v>72</v>
      </c>
      <c r="D535" s="2" t="s">
        <v>73</v>
      </c>
      <c r="E535" s="4" cm="1">
        <f t="array" ref="E535">_xlfn.IFS(H535&gt;50000,1,I535&gt;50000,1,J535&gt;50000,1,K535&gt;50000,1,L535&gt;50000,1,M535&gt;50000,1,N535&gt;50000,1,O535&gt;50000,1,O535&lt;50000,0)</f>
        <v>1</v>
      </c>
      <c r="F535" s="4" t="str">
        <f t="shared" si="8"/>
        <v>PIMENTA PRETA,NAO TRITURADA NEM EM PO</v>
      </c>
      <c r="G535" s="4" t="e">
        <f>VLOOKUP(D535,Triagem!$A$3:$A$251,1,)</f>
        <v>#N/A</v>
      </c>
      <c r="H535" s="3">
        <v>0</v>
      </c>
      <c r="I535" s="3">
        <v>0</v>
      </c>
      <c r="J535" s="3">
        <v>0</v>
      </c>
      <c r="K535" s="3">
        <v>36750</v>
      </c>
      <c r="L535" s="3">
        <v>2765359</v>
      </c>
      <c r="M535" s="3">
        <v>16259410</v>
      </c>
      <c r="N535" s="3">
        <v>16357442</v>
      </c>
      <c r="O535" s="3">
        <v>19795488</v>
      </c>
    </row>
    <row r="536" spans="1:15" x14ac:dyDescent="0.25">
      <c r="A536" s="2" t="s">
        <v>12</v>
      </c>
      <c r="B536" s="2" t="s">
        <v>509</v>
      </c>
      <c r="C536" s="2" t="s">
        <v>74</v>
      </c>
      <c r="D536" s="2" t="s">
        <v>75</v>
      </c>
      <c r="E536" s="4" cm="1">
        <f t="array" ref="E536">_xlfn.IFS(H536&gt;50000,1,I536&gt;50000,1,J536&gt;50000,1,K536&gt;50000,1,L536&gt;50000,1,M536&gt;50000,1,N536&gt;50000,1,O536&gt;50000,1,O536&lt;50000,0)</f>
        <v>1</v>
      </c>
      <c r="F536" s="4" t="str">
        <f t="shared" si="8"/>
        <v>PIMENTA PRETA,"ASTA",N/TRITURADA NEM EM PO</v>
      </c>
      <c r="G536" s="4" t="e">
        <f>VLOOKUP(D536,Triagem!$A$3:$A$251,1,)</f>
        <v>#N/A</v>
      </c>
      <c r="H536" s="3">
        <v>1680700</v>
      </c>
      <c r="I536" s="3">
        <v>848913</v>
      </c>
      <c r="J536" s="3">
        <v>788050</v>
      </c>
      <c r="K536" s="3">
        <v>674336</v>
      </c>
      <c r="L536" s="3">
        <v>558288</v>
      </c>
      <c r="M536" s="3">
        <v>0</v>
      </c>
      <c r="N536" s="3">
        <v>0</v>
      </c>
      <c r="O536" s="3">
        <v>0</v>
      </c>
    </row>
    <row r="537" spans="1:15" x14ac:dyDescent="0.25">
      <c r="A537" s="2" t="s">
        <v>12</v>
      </c>
      <c r="B537" s="2" t="s">
        <v>509</v>
      </c>
      <c r="C537" s="2" t="s">
        <v>550</v>
      </c>
      <c r="D537" s="2" t="s">
        <v>551</v>
      </c>
      <c r="E537" s="4" cm="1">
        <f t="array" ref="E537">_xlfn.IFS(H537&gt;50000,1,I537&gt;50000,1,J537&gt;50000,1,K537&gt;50000,1,L537&gt;50000,1,M537&gt;50000,1,N537&gt;50000,1,O537&gt;50000,1,O537&lt;50000,0)</f>
        <v>1</v>
      </c>
      <c r="F537" s="4" t="str">
        <f t="shared" si="8"/>
        <v>PIMENTA PRETA,"BRASIL 1",N/TRITURADA N/EM PO</v>
      </c>
      <c r="G537" s="4" t="e">
        <f>VLOOKUP(D537,Triagem!$A$3:$A$251,1,)</f>
        <v>#N/A</v>
      </c>
      <c r="H537" s="3">
        <v>20080201</v>
      </c>
      <c r="I537" s="3">
        <v>22920878</v>
      </c>
      <c r="J537" s="3">
        <v>9934673</v>
      </c>
      <c r="K537" s="3">
        <v>6648595</v>
      </c>
      <c r="L537" s="3">
        <v>1858235</v>
      </c>
      <c r="M537" s="3">
        <v>0</v>
      </c>
      <c r="N537" s="3">
        <v>0</v>
      </c>
      <c r="O537" s="3">
        <v>0</v>
      </c>
    </row>
    <row r="538" spans="1:15" x14ac:dyDescent="0.25">
      <c r="A538" s="2" t="s">
        <v>12</v>
      </c>
      <c r="B538" s="2" t="s">
        <v>509</v>
      </c>
      <c r="C538" s="2" t="s">
        <v>552</v>
      </c>
      <c r="D538" s="2" t="s">
        <v>553</v>
      </c>
      <c r="E538" s="4" cm="1">
        <f t="array" ref="E538">_xlfn.IFS(H538&gt;50000,1,I538&gt;50000,1,J538&gt;50000,1,K538&gt;50000,1,L538&gt;50000,1,M538&gt;50000,1,N538&gt;50000,1,O538&gt;50000,1,O538&lt;50000,0)</f>
        <v>1</v>
      </c>
      <c r="F538" s="4" t="str">
        <f t="shared" si="8"/>
        <v>PIMENTA PRETA,"BRASIL 2",N/TRITURADA N/EM PO</v>
      </c>
      <c r="G538" s="4" t="e">
        <f>VLOOKUP(D538,Triagem!$A$3:$A$251,1,)</f>
        <v>#N/A</v>
      </c>
      <c r="H538" s="3">
        <v>954645</v>
      </c>
      <c r="I538" s="3">
        <v>659012</v>
      </c>
      <c r="J538" s="3">
        <v>370275</v>
      </c>
      <c r="K538" s="3">
        <v>2818819</v>
      </c>
      <c r="L538" s="3">
        <v>765538</v>
      </c>
      <c r="M538" s="3">
        <v>0</v>
      </c>
      <c r="N538" s="3">
        <v>0</v>
      </c>
      <c r="O538" s="3">
        <v>0</v>
      </c>
    </row>
    <row r="539" spans="1:15" x14ac:dyDescent="0.25">
      <c r="A539" s="2" t="s">
        <v>12</v>
      </c>
      <c r="B539" s="2" t="s">
        <v>509</v>
      </c>
      <c r="C539" s="2" t="s">
        <v>76</v>
      </c>
      <c r="D539" s="2" t="s">
        <v>77</v>
      </c>
      <c r="E539" s="4" cm="1">
        <f t="array" ref="E539">_xlfn.IFS(H539&gt;50000,1,I539&gt;50000,1,J539&gt;50000,1,K539&gt;50000,1,L539&gt;50000,1,M539&gt;50000,1,N539&gt;50000,1,O539&gt;50000,1,O539&lt;50000,0)</f>
        <v>1</v>
      </c>
      <c r="F539" s="4" t="str">
        <f t="shared" si="8"/>
        <v>QQ.OUT.PIMENTA PRETA,NAO TRITURADA,NEM EM PO</v>
      </c>
      <c r="G539" s="4" t="e">
        <f>VLOOKUP(D539,Triagem!$A$3:$A$251,1,)</f>
        <v>#N/A</v>
      </c>
      <c r="H539" s="3">
        <v>0</v>
      </c>
      <c r="I539" s="3">
        <v>40650</v>
      </c>
      <c r="J539" s="3">
        <v>32374</v>
      </c>
      <c r="K539" s="3">
        <v>0</v>
      </c>
      <c r="L539" s="3">
        <v>415125</v>
      </c>
      <c r="M539" s="3">
        <v>0</v>
      </c>
      <c r="N539" s="3">
        <v>0</v>
      </c>
      <c r="O539" s="3">
        <v>0</v>
      </c>
    </row>
    <row r="540" spans="1:15" x14ac:dyDescent="0.25">
      <c r="A540" s="2" t="s">
        <v>12</v>
      </c>
      <c r="B540" s="2" t="s">
        <v>509</v>
      </c>
      <c r="C540" s="2" t="s">
        <v>554</v>
      </c>
      <c r="D540" s="2" t="s">
        <v>555</v>
      </c>
      <c r="E540" s="4" cm="1">
        <f t="array" ref="E540">_xlfn.IFS(H540&gt;50000,1,I540&gt;50000,1,J540&gt;50000,1,K540&gt;50000,1,L540&gt;50000,1,M540&gt;50000,1,N540&gt;50000,1,O540&gt;50000,1,O540&lt;50000,0)</f>
        <v>1</v>
      </c>
      <c r="F540" s="4" t="str">
        <f t="shared" si="8"/>
        <v>PIMENTA BRANCA,NAO TRITURADA NEM EM PO</v>
      </c>
      <c r="G540" s="4" t="e">
        <f>VLOOKUP(D540,Triagem!$A$3:$A$251,1,)</f>
        <v>#N/A</v>
      </c>
      <c r="H540" s="3">
        <v>0</v>
      </c>
      <c r="I540" s="3">
        <v>0</v>
      </c>
      <c r="J540" s="3">
        <v>0</v>
      </c>
      <c r="K540" s="3">
        <v>0</v>
      </c>
      <c r="L540" s="3">
        <v>42200</v>
      </c>
      <c r="M540" s="3">
        <v>822558</v>
      </c>
      <c r="N540" s="3">
        <v>185650</v>
      </c>
      <c r="O540" s="3">
        <v>958150</v>
      </c>
    </row>
    <row r="541" spans="1:15" x14ac:dyDescent="0.25">
      <c r="A541" s="2" t="s">
        <v>12</v>
      </c>
      <c r="B541" s="2" t="s">
        <v>509</v>
      </c>
      <c r="C541" s="2" t="s">
        <v>556</v>
      </c>
      <c r="D541" s="2" t="s">
        <v>557</v>
      </c>
      <c r="E541" s="4" cm="1">
        <f t="array" ref="E541">_xlfn.IFS(H541&gt;50000,1,I541&gt;50000,1,J541&gt;50000,1,K541&gt;50000,1,L541&gt;50000,1,M541&gt;50000,1,N541&gt;50000,1,O541&gt;50000,1,O541&lt;50000,0)</f>
        <v>1</v>
      </c>
      <c r="F541" s="4" t="str">
        <f t="shared" si="8"/>
        <v>PIMENTA BRANCA,"ASTA",N/TRITURADA NEM EM PO</v>
      </c>
      <c r="G541" s="4" t="e">
        <f>VLOOKUP(D541,Triagem!$A$3:$A$251,1,)</f>
        <v>#N/A</v>
      </c>
      <c r="H541" s="3">
        <v>422050</v>
      </c>
      <c r="I541" s="3">
        <v>230100</v>
      </c>
      <c r="J541" s="3">
        <v>117500</v>
      </c>
      <c r="K541" s="3">
        <v>45700</v>
      </c>
      <c r="L541" s="3">
        <v>0</v>
      </c>
      <c r="M541" s="3">
        <v>0</v>
      </c>
      <c r="N541" s="3">
        <v>0</v>
      </c>
      <c r="O541" s="3">
        <v>0</v>
      </c>
    </row>
    <row r="542" spans="1:15" x14ac:dyDescent="0.25">
      <c r="A542" s="2" t="s">
        <v>12</v>
      </c>
      <c r="B542" s="2" t="s">
        <v>509</v>
      </c>
      <c r="C542" s="2" t="s">
        <v>558</v>
      </c>
      <c r="D542" s="2" t="s">
        <v>559</v>
      </c>
      <c r="E542" s="4" cm="1">
        <f t="array" ref="E542">_xlfn.IFS(H542&gt;50000,1,I542&gt;50000,1,J542&gt;50000,1,K542&gt;50000,1,L542&gt;50000,1,M542&gt;50000,1,N542&gt;50000,1,O542&gt;50000,1,O542&lt;50000,0)</f>
        <v>1</v>
      </c>
      <c r="F542" s="4" t="str">
        <f t="shared" si="8"/>
        <v>PIMENTA BRANCA,"BRASIL 1",N/TRITURADA NEM PO</v>
      </c>
      <c r="G542" s="4" t="e">
        <f>VLOOKUP(D542,Triagem!$A$3:$A$251,1,)</f>
        <v>#N/A</v>
      </c>
      <c r="H542" s="3">
        <v>3075420</v>
      </c>
      <c r="I542" s="3">
        <v>1274121</v>
      </c>
      <c r="J542" s="3">
        <v>697500</v>
      </c>
      <c r="K542" s="3">
        <v>716350</v>
      </c>
      <c r="L542" s="3">
        <v>0</v>
      </c>
      <c r="M542" s="3">
        <v>0</v>
      </c>
      <c r="N542" s="3">
        <v>0</v>
      </c>
      <c r="O542" s="3">
        <v>0</v>
      </c>
    </row>
    <row r="543" spans="1:15" x14ac:dyDescent="0.25">
      <c r="A543" s="2" t="s">
        <v>12</v>
      </c>
      <c r="B543" s="2" t="s">
        <v>509</v>
      </c>
      <c r="C543" s="2" t="s">
        <v>560</v>
      </c>
      <c r="D543" s="2" t="s">
        <v>561</v>
      </c>
      <c r="E543" s="4" cm="1">
        <f t="array" ref="E543">_xlfn.IFS(H543&gt;50000,1,I543&gt;50000,1,J543&gt;50000,1,K543&gt;50000,1,L543&gt;50000,1,M543&gt;50000,1,N543&gt;50000,1,O543&gt;50000,1,O543&lt;50000,0)</f>
        <v>1</v>
      </c>
      <c r="F543" s="4" t="str">
        <f t="shared" si="8"/>
        <v>PIMENTA BRANCA,"BRASIL 2",N/TRITURADA NEM PO</v>
      </c>
      <c r="G543" s="4" t="e">
        <f>VLOOKUP(D543,Triagem!$A$3:$A$251,1,)</f>
        <v>#N/A</v>
      </c>
      <c r="H543" s="3">
        <v>249000</v>
      </c>
      <c r="I543" s="3">
        <v>0</v>
      </c>
      <c r="J543" s="3">
        <v>312500</v>
      </c>
      <c r="K543" s="3">
        <v>222300</v>
      </c>
      <c r="L543" s="3">
        <v>0</v>
      </c>
      <c r="M543" s="3">
        <v>0</v>
      </c>
      <c r="N543" s="3">
        <v>0</v>
      </c>
      <c r="O543" s="3">
        <v>0</v>
      </c>
    </row>
    <row r="544" spans="1:15" x14ac:dyDescent="0.25">
      <c r="A544" s="2" t="s">
        <v>12</v>
      </c>
      <c r="B544" s="2" t="s">
        <v>509</v>
      </c>
      <c r="C544" s="2" t="s">
        <v>562</v>
      </c>
      <c r="D544" s="2" t="s">
        <v>563</v>
      </c>
      <c r="E544" s="4" cm="1">
        <f t="array" ref="E544">_xlfn.IFS(H544&gt;50000,1,I544&gt;50000,1,J544&gt;50000,1,K544&gt;50000,1,L544&gt;50000,1,M544&gt;50000,1,N544&gt;50000,1,O544&gt;50000,1,O544&lt;50000,0)</f>
        <v>1</v>
      </c>
      <c r="F544" s="4" t="str">
        <f t="shared" si="8"/>
        <v>PIMENTA VERDE,NAO TRITURADA NEM EM PO</v>
      </c>
      <c r="G544" s="4" t="e">
        <f>VLOOKUP(D544,Triagem!$A$3:$A$251,1,)</f>
        <v>#N/A</v>
      </c>
      <c r="H544" s="3">
        <v>893295</v>
      </c>
      <c r="I544" s="3">
        <v>1593340</v>
      </c>
      <c r="J544" s="3">
        <v>1112965</v>
      </c>
      <c r="K544" s="3">
        <v>831280</v>
      </c>
      <c r="L544" s="3">
        <v>535966</v>
      </c>
      <c r="M544" s="3">
        <v>452957</v>
      </c>
      <c r="N544" s="3">
        <v>1150080</v>
      </c>
      <c r="O544" s="3">
        <v>1256993</v>
      </c>
    </row>
    <row r="545" spans="1:15" x14ac:dyDescent="0.25">
      <c r="A545" s="2" t="s">
        <v>12</v>
      </c>
      <c r="B545" s="2" t="s">
        <v>509</v>
      </c>
      <c r="C545" s="2" t="s">
        <v>564</v>
      </c>
      <c r="D545" s="2" t="s">
        <v>565</v>
      </c>
      <c r="E545" s="4" cm="1">
        <f t="array" ref="E545">_xlfn.IFS(H545&gt;50000,1,I545&gt;50000,1,J545&gt;50000,1,K545&gt;50000,1,L545&gt;50000,1,M545&gt;50000,1,N545&gt;50000,1,O545&gt;50000,1,O545&lt;50000,0)</f>
        <v>1</v>
      </c>
      <c r="F545" s="4" t="str">
        <f t="shared" si="8"/>
        <v>OUTS.PIMENTAS "PIPER",N/TRITURADAS NEM EM PO</v>
      </c>
      <c r="G545" s="4" t="e">
        <f>VLOOKUP(D545,Triagem!$A$3:$A$251,1,)</f>
        <v>#N/A</v>
      </c>
      <c r="H545" s="3">
        <v>67800</v>
      </c>
      <c r="I545" s="3">
        <v>0</v>
      </c>
      <c r="J545" s="3">
        <v>0</v>
      </c>
      <c r="K545" s="3">
        <v>2070</v>
      </c>
      <c r="L545" s="3">
        <v>0</v>
      </c>
      <c r="M545" s="3">
        <v>0</v>
      </c>
      <c r="N545" s="3">
        <v>13650</v>
      </c>
      <c r="O545" s="3">
        <v>0</v>
      </c>
    </row>
    <row r="546" spans="1:15" x14ac:dyDescent="0.25">
      <c r="A546" s="2" t="s">
        <v>12</v>
      </c>
      <c r="B546" s="2" t="s">
        <v>509</v>
      </c>
      <c r="C546" s="2" t="s">
        <v>566</v>
      </c>
      <c r="D546" s="2" t="s">
        <v>567</v>
      </c>
      <c r="E546" s="4" cm="1">
        <f t="array" ref="E546">_xlfn.IFS(H546&gt;50000,1,I546&gt;50000,1,J546&gt;50000,1,K546&gt;50000,1,L546&gt;50000,1,M546&gt;50000,1,N546&gt;50000,1,O546&gt;50000,1,O546&lt;50000,0)</f>
        <v>0</v>
      </c>
      <c r="F546" s="4" t="str">
        <f t="shared" si="8"/>
        <v/>
      </c>
      <c r="G546" s="4" t="e">
        <f>VLOOKUP(D546,Triagem!$A$3:$A$251,1,)</f>
        <v>#N/A</v>
      </c>
      <c r="H546" s="3">
        <v>4800</v>
      </c>
      <c r="I546" s="3">
        <v>0</v>
      </c>
      <c r="J546" s="3">
        <v>5620</v>
      </c>
      <c r="K546" s="3">
        <v>1213</v>
      </c>
      <c r="L546" s="3">
        <v>0</v>
      </c>
      <c r="M546" s="3">
        <v>0</v>
      </c>
      <c r="N546" s="3">
        <v>0</v>
      </c>
      <c r="O546" s="3">
        <v>0</v>
      </c>
    </row>
    <row r="547" spans="1:15" x14ac:dyDescent="0.25">
      <c r="A547" s="2" t="s">
        <v>12</v>
      </c>
      <c r="B547" s="2" t="s">
        <v>509</v>
      </c>
      <c r="C547" s="2" t="s">
        <v>568</v>
      </c>
      <c r="D547" s="2" t="s">
        <v>569</v>
      </c>
      <c r="E547" s="4" cm="1">
        <f t="array" ref="E547">_xlfn.IFS(H547&gt;50000,1,I547&gt;50000,1,J547&gt;50000,1,K547&gt;50000,1,L547&gt;50000,1,M547&gt;50000,1,N547&gt;50000,1,O547&gt;50000,1,O547&lt;50000,0)</f>
        <v>0</v>
      </c>
      <c r="F547" s="4" t="str">
        <f t="shared" si="8"/>
        <v/>
      </c>
      <c r="G547" s="4" t="e">
        <f>VLOOKUP(D547,Triagem!$A$3:$A$251,1,)</f>
        <v>#N/A</v>
      </c>
      <c r="H547" s="3">
        <v>0</v>
      </c>
      <c r="I547" s="3">
        <v>0</v>
      </c>
      <c r="J547" s="3">
        <v>0</v>
      </c>
      <c r="K547" s="3">
        <v>0</v>
      </c>
      <c r="L547" s="3">
        <v>1300</v>
      </c>
      <c r="M547" s="3">
        <v>0</v>
      </c>
      <c r="N547" s="3">
        <v>0</v>
      </c>
      <c r="O547" s="3">
        <v>0</v>
      </c>
    </row>
    <row r="548" spans="1:15" x14ac:dyDescent="0.25">
      <c r="A548" s="2" t="s">
        <v>12</v>
      </c>
      <c r="B548" s="2" t="s">
        <v>509</v>
      </c>
      <c r="C548" s="2" t="s">
        <v>570</v>
      </c>
      <c r="D548" s="2" t="s">
        <v>571</v>
      </c>
      <c r="E548" s="4" cm="1">
        <f t="array" ref="E548">_xlfn.IFS(H548&gt;50000,1,I548&gt;50000,1,J548&gt;50000,1,K548&gt;50000,1,L548&gt;50000,1,M548&gt;50000,1,N548&gt;50000,1,O548&gt;50000,1,O548&lt;50000,0)</f>
        <v>1</v>
      </c>
      <c r="F548" s="4" t="str">
        <f t="shared" si="8"/>
        <v>MISTURA DE OUTRAS ESPECIARIAS</v>
      </c>
      <c r="G548" s="4" t="e">
        <f>VLOOKUP(D548,Triagem!$A$3:$A$251,1,)</f>
        <v>#N/A</v>
      </c>
      <c r="H548" s="3">
        <v>87000</v>
      </c>
      <c r="I548" s="3">
        <v>0</v>
      </c>
      <c r="J548" s="3">
        <v>0</v>
      </c>
      <c r="K548" s="3">
        <v>0</v>
      </c>
      <c r="L548" s="3">
        <v>0</v>
      </c>
      <c r="M548" s="3">
        <v>288</v>
      </c>
      <c r="N548" s="3">
        <v>5790</v>
      </c>
      <c r="O548" s="3">
        <v>0</v>
      </c>
    </row>
    <row r="549" spans="1:15" x14ac:dyDescent="0.25">
      <c r="A549" s="2" t="s">
        <v>12</v>
      </c>
      <c r="B549" s="2" t="s">
        <v>509</v>
      </c>
      <c r="C549" s="2">
        <v>1108140000</v>
      </c>
      <c r="D549" s="2" t="s">
        <v>572</v>
      </c>
      <c r="E549" s="4" cm="1">
        <f t="array" ref="E549">_xlfn.IFS(H549&gt;50000,1,I549&gt;50000,1,J549&gt;50000,1,K549&gt;50000,1,L549&gt;50000,1,M549&gt;50000,1,N549&gt;50000,1,O549&gt;50000,1,O549&lt;50000,0)</f>
        <v>0</v>
      </c>
      <c r="F549" s="4" t="str">
        <f t="shared" si="8"/>
        <v/>
      </c>
      <c r="G549" s="4" t="e">
        <f>VLOOKUP(D549,Triagem!$A$3:$A$251,1,)</f>
        <v>#N/A</v>
      </c>
      <c r="H549" s="3">
        <v>0</v>
      </c>
      <c r="I549" s="3">
        <v>0</v>
      </c>
      <c r="J549" s="3">
        <v>0</v>
      </c>
      <c r="K549" s="3">
        <v>108</v>
      </c>
      <c r="L549" s="3">
        <v>0</v>
      </c>
      <c r="M549" s="3">
        <v>0</v>
      </c>
      <c r="N549" s="3">
        <v>0</v>
      </c>
      <c r="O549" s="3">
        <v>0</v>
      </c>
    </row>
    <row r="550" spans="1:15" x14ac:dyDescent="0.25">
      <c r="A550" s="2" t="s">
        <v>12</v>
      </c>
      <c r="B550" s="2" t="s">
        <v>509</v>
      </c>
      <c r="C550" s="2">
        <v>1201000000</v>
      </c>
      <c r="D550" s="2" t="s">
        <v>338</v>
      </c>
      <c r="E550" s="4" cm="1">
        <f t="array" ref="E550">_xlfn.IFS(H550&gt;50000,1,I550&gt;50000,1,J550&gt;50000,1,K550&gt;50000,1,L550&gt;50000,1,M550&gt;50000,1,N550&gt;50000,1,O550&gt;50000,1,O550&lt;50000,0)</f>
        <v>1</v>
      </c>
      <c r="F550" s="4" t="str">
        <f t="shared" si="8"/>
        <v>SOJA,MESMO TRITURADA</v>
      </c>
      <c r="G550" s="4" t="str">
        <f>VLOOKUP(D550,Triagem!$A$3:$A$251,1,)</f>
        <v>SOJA,MESMO TRITURADA</v>
      </c>
      <c r="H550" s="3">
        <v>0</v>
      </c>
      <c r="I550" s="3">
        <v>0</v>
      </c>
      <c r="J550" s="3">
        <v>0</v>
      </c>
      <c r="K550" s="3">
        <v>439100</v>
      </c>
      <c r="L550" s="3">
        <v>0</v>
      </c>
      <c r="M550" s="3">
        <v>0</v>
      </c>
      <c r="N550" s="3">
        <v>0</v>
      </c>
      <c r="O550" s="3">
        <v>0</v>
      </c>
    </row>
    <row r="551" spans="1:15" x14ac:dyDescent="0.25">
      <c r="A551" s="2" t="s">
        <v>12</v>
      </c>
      <c r="B551" s="2" t="s">
        <v>509</v>
      </c>
      <c r="C551" s="2">
        <v>1211200000</v>
      </c>
      <c r="D551" s="2" t="s">
        <v>573</v>
      </c>
      <c r="E551" s="4" cm="1">
        <f t="array" ref="E551">_xlfn.IFS(H551&gt;50000,1,I551&gt;50000,1,J551&gt;50000,1,K551&gt;50000,1,L551&gt;50000,1,M551&gt;50000,1,N551&gt;50000,1,O551&gt;50000,1,O551&lt;50000,0)</f>
        <v>0</v>
      </c>
      <c r="F551" s="4" t="str">
        <f t="shared" si="8"/>
        <v/>
      </c>
      <c r="G551" s="4" t="e">
        <f>VLOOKUP(D551,Triagem!$A$3:$A$251,1,)</f>
        <v>#N/A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3000</v>
      </c>
    </row>
    <row r="552" spans="1:15" x14ac:dyDescent="0.25">
      <c r="A552" s="2" t="s">
        <v>12</v>
      </c>
      <c r="B552" s="2" t="s">
        <v>509</v>
      </c>
      <c r="C552" s="2">
        <v>1211900700</v>
      </c>
      <c r="D552" s="2" t="s">
        <v>78</v>
      </c>
      <c r="E552" s="4" cm="1">
        <f t="array" ref="E552">_xlfn.IFS(H552&gt;50000,1,I552&gt;50000,1,J552&gt;50000,1,K552&gt;50000,1,L552&gt;50000,1,M552&gt;50000,1,N552&gt;50000,1,O552&gt;50000,1,O552&lt;50000,0)</f>
        <v>1</v>
      </c>
      <c r="F552" s="4" t="str">
        <f t="shared" si="8"/>
        <v>CUMARU/FAVA-TONCA,FRESCA/SECA/MESMO CORTADA/TRITURADA/</v>
      </c>
      <c r="G552" s="4" t="e">
        <f>VLOOKUP(D552,Triagem!$A$3:$A$251,1,)</f>
        <v>#N/A</v>
      </c>
      <c r="H552" s="3">
        <v>36100</v>
      </c>
      <c r="I552" s="3">
        <v>155701</v>
      </c>
      <c r="J552" s="3">
        <v>128176</v>
      </c>
      <c r="K552" s="3">
        <v>151055</v>
      </c>
      <c r="L552" s="3">
        <v>9240</v>
      </c>
      <c r="M552" s="3">
        <v>22500</v>
      </c>
      <c r="N552" s="3">
        <v>35250</v>
      </c>
      <c r="O552" s="3">
        <v>57530</v>
      </c>
    </row>
    <row r="553" spans="1:15" x14ac:dyDescent="0.25">
      <c r="A553" s="2" t="s">
        <v>12</v>
      </c>
      <c r="B553" s="2" t="s">
        <v>509</v>
      </c>
      <c r="C553" s="2">
        <v>1211900801</v>
      </c>
      <c r="D553" s="2" t="s">
        <v>18</v>
      </c>
      <c r="E553" s="4" cm="1">
        <f t="array" ref="E553">_xlfn.IFS(H553&gt;50000,1,I553&gt;50000,1,J553&gt;50000,1,K553&gt;50000,1,L553&gt;50000,1,M553&gt;50000,1,N553&gt;50000,1,O553&gt;50000,1,O553&lt;50000,0)</f>
        <v>0</v>
      </c>
      <c r="F553" s="4" t="str">
        <f t="shared" si="8"/>
        <v/>
      </c>
      <c r="G553" s="4" t="e">
        <f>VLOOKUP(D553,Triagem!$A$3:$A$251,1,)</f>
        <v>#N/A</v>
      </c>
      <c r="H553" s="3">
        <v>8791</v>
      </c>
      <c r="I553" s="3">
        <v>0</v>
      </c>
      <c r="J553" s="3">
        <v>0</v>
      </c>
      <c r="K553" s="3">
        <v>32825</v>
      </c>
      <c r="L553" s="3">
        <v>37749</v>
      </c>
      <c r="M553" s="3">
        <v>47090</v>
      </c>
      <c r="N553" s="3">
        <v>5278</v>
      </c>
      <c r="O553" s="3">
        <v>7243</v>
      </c>
    </row>
    <row r="554" spans="1:15" x14ac:dyDescent="0.25">
      <c r="A554" s="2" t="s">
        <v>12</v>
      </c>
      <c r="B554" s="2" t="s">
        <v>509</v>
      </c>
      <c r="C554" s="2">
        <v>1211900899</v>
      </c>
      <c r="D554" s="2" t="s">
        <v>19</v>
      </c>
      <c r="E554" s="4" cm="1">
        <f t="array" ref="E554">_xlfn.IFS(H554&gt;50000,1,I554&gt;50000,1,J554&gt;50000,1,K554&gt;50000,1,L554&gt;50000,1,M554&gt;50000,1,N554&gt;50000,1,O554&gt;50000,1,O554&lt;50000,0)</f>
        <v>0</v>
      </c>
      <c r="F554" s="4" t="str">
        <f t="shared" si="8"/>
        <v/>
      </c>
      <c r="G554" s="4" t="e">
        <f>VLOOKUP(D554,Triagem!$A$3:$A$251,1,)</f>
        <v>#N/A</v>
      </c>
      <c r="H554" s="3">
        <v>0</v>
      </c>
      <c r="I554" s="3">
        <v>0</v>
      </c>
      <c r="J554" s="3">
        <v>0</v>
      </c>
      <c r="K554" s="3">
        <v>1700</v>
      </c>
      <c r="L554" s="3">
        <v>4000</v>
      </c>
      <c r="M554" s="3">
        <v>177</v>
      </c>
      <c r="N554" s="3">
        <v>0</v>
      </c>
      <c r="O554" s="3">
        <v>0</v>
      </c>
    </row>
    <row r="555" spans="1:15" x14ac:dyDescent="0.25">
      <c r="A555" s="2" t="s">
        <v>12</v>
      </c>
      <c r="B555" s="2" t="s">
        <v>509</v>
      </c>
      <c r="C555" s="2">
        <v>1211909900</v>
      </c>
      <c r="D555" s="2" t="s">
        <v>79</v>
      </c>
      <c r="E555" s="4" cm="1">
        <f t="array" ref="E555">_xlfn.IFS(H555&gt;50000,1,I555&gt;50000,1,J555&gt;50000,1,K555&gt;50000,1,L555&gt;50000,1,M555&gt;50000,1,N555&gt;50000,1,O555&gt;50000,1,O555&lt;50000,0)</f>
        <v>0</v>
      </c>
      <c r="F555" s="4" t="str">
        <f t="shared" si="8"/>
        <v/>
      </c>
      <c r="G555" s="4" t="e">
        <f>VLOOKUP(D555,Triagem!$A$3:$A$251,1,)</f>
        <v>#N/A</v>
      </c>
      <c r="H555" s="3">
        <v>44622</v>
      </c>
      <c r="I555" s="3">
        <v>9095</v>
      </c>
      <c r="J555" s="3">
        <v>36643</v>
      </c>
      <c r="K555" s="3">
        <v>47397</v>
      </c>
      <c r="L555" s="3">
        <v>26497</v>
      </c>
      <c r="M555" s="3">
        <v>22464</v>
      </c>
      <c r="N555" s="3">
        <v>29646</v>
      </c>
      <c r="O555" s="3">
        <v>12120</v>
      </c>
    </row>
    <row r="556" spans="1:15" x14ac:dyDescent="0.25">
      <c r="A556" s="2" t="s">
        <v>12</v>
      </c>
      <c r="B556" s="2" t="s">
        <v>509</v>
      </c>
      <c r="C556" s="2">
        <v>1301909900</v>
      </c>
      <c r="D556" s="2" t="s">
        <v>574</v>
      </c>
      <c r="E556" s="4" cm="1">
        <f t="array" ref="E556">_xlfn.IFS(H556&gt;50000,1,I556&gt;50000,1,J556&gt;50000,1,K556&gt;50000,1,L556&gt;50000,1,M556&gt;50000,1,N556&gt;50000,1,O556&gt;50000,1,O556&lt;50000,0)</f>
        <v>1</v>
      </c>
      <c r="F556" s="4" t="str">
        <f t="shared" si="8"/>
        <v>OUTS.GOMAS,RESINAS,GOMAS-RESINAS E BALSAMOS,NATURAIS</v>
      </c>
      <c r="G556" s="4" t="e">
        <f>VLOOKUP(D556,Triagem!$A$3:$A$251,1,)</f>
        <v>#N/A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116000</v>
      </c>
      <c r="O556" s="3">
        <v>145000</v>
      </c>
    </row>
    <row r="557" spans="1:15" x14ac:dyDescent="0.25">
      <c r="A557" s="2" t="s">
        <v>12</v>
      </c>
      <c r="B557" s="2" t="s">
        <v>509</v>
      </c>
      <c r="C557" s="2">
        <v>1401100000</v>
      </c>
      <c r="D557" s="2" t="s">
        <v>575</v>
      </c>
      <c r="E557" s="4" cm="1">
        <f t="array" ref="E557">_xlfn.IFS(H557&gt;50000,1,I557&gt;50000,1,J557&gt;50000,1,K557&gt;50000,1,L557&gt;50000,1,M557&gt;50000,1,N557&gt;50000,1,O557&gt;50000,1,O557&lt;50000,0)</f>
        <v>0</v>
      </c>
      <c r="F557" s="4" t="str">
        <f t="shared" si="8"/>
        <v/>
      </c>
      <c r="G557" s="4" t="e">
        <f>VLOOKUP(D557,Triagem!$A$3:$A$251,1,)</f>
        <v>#N/A</v>
      </c>
      <c r="H557" s="3">
        <v>0</v>
      </c>
      <c r="I557" s="3">
        <v>1415</v>
      </c>
      <c r="J557" s="3">
        <v>0</v>
      </c>
      <c r="K557" s="3">
        <v>907</v>
      </c>
      <c r="L557" s="3">
        <v>0</v>
      </c>
      <c r="M557" s="3">
        <v>0</v>
      </c>
      <c r="N557" s="3">
        <v>0</v>
      </c>
      <c r="O557" s="3">
        <v>0</v>
      </c>
    </row>
    <row r="558" spans="1:15" x14ac:dyDescent="0.25">
      <c r="A558" s="2" t="s">
        <v>12</v>
      </c>
      <c r="B558" s="2" t="s">
        <v>509</v>
      </c>
      <c r="C558" s="2">
        <v>1401909900</v>
      </c>
      <c r="D558" s="2" t="s">
        <v>576</v>
      </c>
      <c r="E558" s="4" cm="1">
        <f t="array" ref="E558">_xlfn.IFS(H558&gt;50000,1,I558&gt;50000,1,J558&gt;50000,1,K558&gt;50000,1,L558&gt;50000,1,M558&gt;50000,1,N558&gt;50000,1,O558&gt;50000,1,O558&lt;50000,0)</f>
        <v>0</v>
      </c>
      <c r="F558" s="4" t="str">
        <f t="shared" si="8"/>
        <v/>
      </c>
      <c r="G558" s="4" t="e">
        <f>VLOOKUP(D558,Triagem!$A$3:$A$251,1,)</f>
        <v>#N/A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750</v>
      </c>
    </row>
    <row r="559" spans="1:15" x14ac:dyDescent="0.25">
      <c r="A559" s="2" t="s">
        <v>12</v>
      </c>
      <c r="B559" s="2" t="s">
        <v>509</v>
      </c>
      <c r="C559" s="2">
        <v>1404109900</v>
      </c>
      <c r="D559" s="2" t="s">
        <v>82</v>
      </c>
      <c r="E559" s="4" cm="1">
        <f t="array" ref="E559">_xlfn.IFS(H559&gt;50000,1,I559&gt;50000,1,J559&gt;50000,1,K559&gt;50000,1,L559&gt;50000,1,M559&gt;50000,1,N559&gt;50000,1,O559&gt;50000,1,O559&lt;50000,0)</f>
        <v>0</v>
      </c>
      <c r="F559" s="4" t="str">
        <f t="shared" si="8"/>
        <v/>
      </c>
      <c r="G559" s="4" t="e">
        <f>VLOOKUP(D559,Triagem!$A$3:$A$251,1,)</f>
        <v>#N/A</v>
      </c>
      <c r="H559" s="3">
        <v>0</v>
      </c>
      <c r="I559" s="3">
        <v>0</v>
      </c>
      <c r="J559" s="3">
        <v>0</v>
      </c>
      <c r="K559" s="3">
        <v>880</v>
      </c>
      <c r="L559" s="3">
        <v>0</v>
      </c>
      <c r="M559" s="3">
        <v>0</v>
      </c>
      <c r="N559" s="3">
        <v>0</v>
      </c>
      <c r="O559" s="3">
        <v>0</v>
      </c>
    </row>
    <row r="560" spans="1:15" x14ac:dyDescent="0.25">
      <c r="A560" s="2" t="s">
        <v>12</v>
      </c>
      <c r="B560" s="2" t="s">
        <v>509</v>
      </c>
      <c r="C560" s="2">
        <v>1404909900</v>
      </c>
      <c r="D560" s="2" t="s">
        <v>577</v>
      </c>
      <c r="E560" s="4" cm="1">
        <f t="array" ref="E560">_xlfn.IFS(H560&gt;50000,1,I560&gt;50000,1,J560&gt;50000,1,K560&gt;50000,1,L560&gt;50000,1,M560&gt;50000,1,N560&gt;50000,1,O560&gt;50000,1,O560&lt;50000,0)</f>
        <v>0</v>
      </c>
      <c r="F560" s="4" t="str">
        <f t="shared" si="8"/>
        <v/>
      </c>
      <c r="G560" s="4" t="e">
        <f>VLOOKUP(D560,Triagem!$A$3:$A$251,1,)</f>
        <v>#N/A</v>
      </c>
      <c r="H560" s="3">
        <v>23150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 x14ac:dyDescent="0.25">
      <c r="A561" s="2" t="s">
        <v>12</v>
      </c>
      <c r="B561" s="2" t="s">
        <v>509</v>
      </c>
      <c r="C561" s="2">
        <v>1509100000</v>
      </c>
      <c r="D561" s="2" t="s">
        <v>578</v>
      </c>
      <c r="E561" s="4" cm="1">
        <f t="array" ref="E561">_xlfn.IFS(H561&gt;50000,1,I561&gt;50000,1,J561&gt;50000,1,K561&gt;50000,1,L561&gt;50000,1,M561&gt;50000,1,N561&gt;50000,1,O561&gt;50000,1,O561&lt;50000,0)</f>
        <v>0</v>
      </c>
      <c r="F561" s="4" t="str">
        <f t="shared" si="8"/>
        <v/>
      </c>
      <c r="G561" s="4" t="e">
        <f>VLOOKUP(D561,Triagem!$A$3:$A$251,1,)</f>
        <v>#N/A</v>
      </c>
      <c r="H561" s="3">
        <v>7375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 x14ac:dyDescent="0.25">
      <c r="A562" s="2" t="s">
        <v>12</v>
      </c>
      <c r="B562" s="2" t="s">
        <v>509</v>
      </c>
      <c r="C562" s="2">
        <v>1511100000</v>
      </c>
      <c r="D562" s="2" t="s">
        <v>579</v>
      </c>
      <c r="E562" s="4" cm="1">
        <f t="array" ref="E562">_xlfn.IFS(H562&gt;50000,1,I562&gt;50000,1,J562&gt;50000,1,K562&gt;50000,1,L562&gt;50000,1,M562&gt;50000,1,N562&gt;50000,1,O562&gt;50000,1,O562&lt;50000,0)</f>
        <v>1</v>
      </c>
      <c r="F562" s="4" t="str">
        <f t="shared" si="8"/>
        <v>OLEO DE DENDE (PALMA),EM BRUTO</v>
      </c>
      <c r="G562" s="4" t="str">
        <f>VLOOKUP(D562,Triagem!$A$3:$A$251,1,)</f>
        <v>OLEO DE DENDE (PALMA),EM BRUTO</v>
      </c>
      <c r="H562" s="3">
        <v>9411900</v>
      </c>
      <c r="I562" s="3">
        <v>6778286</v>
      </c>
      <c r="J562" s="3">
        <v>1525811</v>
      </c>
      <c r="K562" s="3">
        <v>0</v>
      </c>
      <c r="L562" s="3">
        <v>1860540</v>
      </c>
      <c r="M562" s="3">
        <v>0</v>
      </c>
      <c r="N562" s="3">
        <v>362718</v>
      </c>
      <c r="O562" s="3">
        <v>607346</v>
      </c>
    </row>
    <row r="563" spans="1:15" x14ac:dyDescent="0.25">
      <c r="A563" s="2" t="s">
        <v>12</v>
      </c>
      <c r="B563" s="2" t="s">
        <v>509</v>
      </c>
      <c r="C563" s="2">
        <v>1513210100</v>
      </c>
      <c r="D563" s="2" t="s">
        <v>580</v>
      </c>
      <c r="E563" s="4" cm="1">
        <f t="array" ref="E563">_xlfn.IFS(H563&gt;50000,1,I563&gt;50000,1,J563&gt;50000,1,K563&gt;50000,1,L563&gt;50000,1,M563&gt;50000,1,N563&gt;50000,1,O563&gt;50000,1,O563&lt;50000,0)</f>
        <v>0</v>
      </c>
      <c r="F563" s="4" t="str">
        <f t="shared" si="8"/>
        <v/>
      </c>
      <c r="G563" s="4" t="e">
        <f>VLOOKUP(D563,Triagem!$A$3:$A$251,1,)</f>
        <v>#N/A</v>
      </c>
      <c r="H563" s="3">
        <v>0</v>
      </c>
      <c r="I563" s="3">
        <v>25200</v>
      </c>
      <c r="J563" s="3">
        <v>5940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 x14ac:dyDescent="0.25">
      <c r="A564" s="2" t="s">
        <v>12</v>
      </c>
      <c r="B564" s="2" t="s">
        <v>509</v>
      </c>
      <c r="C564" s="2">
        <v>1515909999</v>
      </c>
      <c r="D564" s="2" t="s">
        <v>581</v>
      </c>
      <c r="E564" s="4" cm="1">
        <f t="array" ref="E564">_xlfn.IFS(H564&gt;50000,1,I564&gt;50000,1,J564&gt;50000,1,K564&gt;50000,1,L564&gt;50000,1,M564&gt;50000,1,N564&gt;50000,1,O564&gt;50000,1,O564&lt;50000,0)</f>
        <v>0</v>
      </c>
      <c r="F564" s="4" t="str">
        <f t="shared" si="8"/>
        <v/>
      </c>
      <c r="G564" s="4" t="e">
        <f>VLOOKUP(D564,Triagem!$A$3:$A$251,1,)</f>
        <v>#N/A</v>
      </c>
      <c r="H564" s="3">
        <v>26142</v>
      </c>
      <c r="I564" s="3">
        <v>31225</v>
      </c>
      <c r="J564" s="3">
        <v>9262</v>
      </c>
      <c r="K564" s="3">
        <v>11195</v>
      </c>
      <c r="L564" s="3">
        <v>10912</v>
      </c>
      <c r="M564" s="3">
        <v>2559</v>
      </c>
      <c r="N564" s="3">
        <v>0</v>
      </c>
      <c r="O564" s="3">
        <v>0</v>
      </c>
    </row>
    <row r="565" spans="1:15" x14ac:dyDescent="0.25">
      <c r="A565" s="2" t="s">
        <v>12</v>
      </c>
      <c r="B565" s="2" t="s">
        <v>509</v>
      </c>
      <c r="C565" s="2">
        <v>1516200199</v>
      </c>
      <c r="D565" s="2" t="s">
        <v>582</v>
      </c>
      <c r="E565" s="4" cm="1">
        <f t="array" ref="E565">_xlfn.IFS(H565&gt;50000,1,I565&gt;50000,1,J565&gt;50000,1,K565&gt;50000,1,L565&gt;50000,1,M565&gt;50000,1,N565&gt;50000,1,O565&gt;50000,1,O565&lt;50000,0)</f>
        <v>0</v>
      </c>
      <c r="F565" s="4" t="str">
        <f t="shared" si="8"/>
        <v/>
      </c>
      <c r="G565" s="4" t="e">
        <f>VLOOKUP(D565,Triagem!$A$3:$A$251,1,)</f>
        <v>#N/A</v>
      </c>
      <c r="H565" s="3">
        <v>1350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 x14ac:dyDescent="0.25">
      <c r="A566" s="2" t="s">
        <v>12</v>
      </c>
      <c r="B566" s="2" t="s">
        <v>509</v>
      </c>
      <c r="C566" s="2">
        <v>1518000199</v>
      </c>
      <c r="D566" s="2" t="s">
        <v>583</v>
      </c>
      <c r="E566" s="4" cm="1">
        <f t="array" ref="E566">_xlfn.IFS(H566&gt;50000,1,I566&gt;50000,1,J566&gt;50000,1,K566&gt;50000,1,L566&gt;50000,1,M566&gt;50000,1,N566&gt;50000,1,O566&gt;50000,1,O566&lt;50000,0)</f>
        <v>0</v>
      </c>
      <c r="F566" s="4" t="str">
        <f t="shared" si="8"/>
        <v/>
      </c>
      <c r="G566" s="4" t="e">
        <f>VLOOKUP(D566,Triagem!$A$3:$A$251,1,)</f>
        <v>#N/A</v>
      </c>
      <c r="H566" s="3">
        <v>17226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 x14ac:dyDescent="0.25">
      <c r="A567" s="2" t="s">
        <v>12</v>
      </c>
      <c r="B567" s="2" t="s">
        <v>509</v>
      </c>
      <c r="C567" s="2">
        <v>1801000100</v>
      </c>
      <c r="D567" s="2" t="s">
        <v>83</v>
      </c>
      <c r="E567" s="4" cm="1">
        <f t="array" ref="E567">_xlfn.IFS(H567&gt;50000,1,I567&gt;50000,1,J567&gt;50000,1,K567&gt;50000,1,L567&gt;50000,1,M567&gt;50000,1,N567&gt;50000,1,O567&gt;50000,1,O567&lt;50000,0)</f>
        <v>1</v>
      </c>
      <c r="F567" s="4" t="str">
        <f t="shared" si="8"/>
        <v>CACAU INTEIRO OU PARTIDO,EM BRUTO</v>
      </c>
      <c r="G567" s="4" t="e">
        <f>VLOOKUP(D567,Triagem!$A$3:$A$251,1,)</f>
        <v>#N/A</v>
      </c>
      <c r="H567" s="3">
        <v>944500</v>
      </c>
      <c r="I567" s="3">
        <v>1198667</v>
      </c>
      <c r="J567" s="3">
        <v>314469</v>
      </c>
      <c r="K567" s="3">
        <v>156250</v>
      </c>
      <c r="L567" s="3">
        <v>139500</v>
      </c>
      <c r="M567" s="3">
        <v>193050</v>
      </c>
      <c r="N567" s="3">
        <v>121200</v>
      </c>
      <c r="O567" s="3">
        <v>6075</v>
      </c>
    </row>
    <row r="568" spans="1:15" x14ac:dyDescent="0.25">
      <c r="A568" s="2" t="s">
        <v>12</v>
      </c>
      <c r="B568" s="2" t="s">
        <v>509</v>
      </c>
      <c r="C568" s="2">
        <v>1801000200</v>
      </c>
      <c r="D568" s="2" t="s">
        <v>584</v>
      </c>
      <c r="E568" s="4" cm="1">
        <f t="array" ref="E568">_xlfn.IFS(H568&gt;50000,1,I568&gt;50000,1,J568&gt;50000,1,K568&gt;50000,1,L568&gt;50000,1,M568&gt;50000,1,N568&gt;50000,1,O568&gt;50000,1,O568&lt;50000,0)</f>
        <v>0</v>
      </c>
      <c r="F568" s="4" t="str">
        <f t="shared" si="8"/>
        <v/>
      </c>
      <c r="G568" s="4" t="e">
        <f>VLOOKUP(D568,Triagem!$A$3:$A$251,1,)</f>
        <v>#N/A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30600</v>
      </c>
      <c r="O568" s="3">
        <v>0</v>
      </c>
    </row>
    <row r="569" spans="1:15" x14ac:dyDescent="0.25">
      <c r="A569" s="2" t="s">
        <v>12</v>
      </c>
      <c r="B569" s="2" t="s">
        <v>509</v>
      </c>
      <c r="C569" s="2">
        <v>1803100100</v>
      </c>
      <c r="D569" s="2" t="s">
        <v>585</v>
      </c>
      <c r="E569" s="4" cm="1">
        <f t="array" ref="E569">_xlfn.IFS(H569&gt;50000,1,I569&gt;50000,1,J569&gt;50000,1,K569&gt;50000,1,L569&gt;50000,1,M569&gt;50000,1,N569&gt;50000,1,O569&gt;50000,1,O569&lt;50000,0)</f>
        <v>1</v>
      </c>
      <c r="F569" s="4" t="str">
        <f t="shared" si="8"/>
        <v>PASTAS DE CACAU,REFINADAS,N/DESENGORD.EM FLOCOS/BLOCOS</v>
      </c>
      <c r="G569" s="4" t="e">
        <f>VLOOKUP(D569,Triagem!$A$3:$A$251,1,)</f>
        <v>#N/A</v>
      </c>
      <c r="H569" s="3">
        <v>0</v>
      </c>
      <c r="I569" s="3">
        <v>0</v>
      </c>
      <c r="J569" s="3">
        <v>0</v>
      </c>
      <c r="K569" s="3">
        <v>0</v>
      </c>
      <c r="L569" s="3">
        <v>1390</v>
      </c>
      <c r="M569" s="3">
        <v>0</v>
      </c>
      <c r="N569" s="3">
        <v>0</v>
      </c>
      <c r="O569" s="3">
        <v>872500</v>
      </c>
    </row>
    <row r="570" spans="1:15" x14ac:dyDescent="0.25">
      <c r="A570" s="2" t="s">
        <v>12</v>
      </c>
      <c r="B570" s="2" t="s">
        <v>509</v>
      </c>
      <c r="C570" s="2">
        <v>1803209900</v>
      </c>
      <c r="D570" s="2" t="s">
        <v>586</v>
      </c>
      <c r="E570" s="4" cm="1">
        <f t="array" ref="E570">_xlfn.IFS(H570&gt;50000,1,I570&gt;50000,1,J570&gt;50000,1,K570&gt;50000,1,L570&gt;50000,1,M570&gt;50000,1,N570&gt;50000,1,O570&gt;50000,1,O570&lt;50000,0)</f>
        <v>1</v>
      </c>
      <c r="F570" s="4" t="str">
        <f t="shared" si="8"/>
        <v>OUTS.PASTAS DE CACAU,DESENGORDURADAS</v>
      </c>
      <c r="G570" s="4" t="e">
        <f>VLOOKUP(D570,Triagem!$A$3:$A$251,1,)</f>
        <v>#N/A</v>
      </c>
      <c r="H570" s="3">
        <v>0</v>
      </c>
      <c r="I570" s="3">
        <v>0</v>
      </c>
      <c r="J570" s="3">
        <v>0</v>
      </c>
      <c r="K570" s="3">
        <v>494800</v>
      </c>
      <c r="L570" s="3">
        <v>368350</v>
      </c>
      <c r="M570" s="3">
        <v>7600</v>
      </c>
      <c r="N570" s="3">
        <v>0</v>
      </c>
      <c r="O570" s="3">
        <v>0</v>
      </c>
    </row>
    <row r="571" spans="1:15" x14ac:dyDescent="0.25">
      <c r="A571" s="2" t="s">
        <v>12</v>
      </c>
      <c r="B571" s="2" t="s">
        <v>509</v>
      </c>
      <c r="C571" s="2">
        <v>2001900300</v>
      </c>
      <c r="D571" s="2" t="s">
        <v>33</v>
      </c>
      <c r="E571" s="4" cm="1">
        <f t="array" ref="E571">_xlfn.IFS(H571&gt;50000,1,I571&gt;50000,1,J571&gt;50000,1,K571&gt;50000,1,L571&gt;50000,1,M571&gt;50000,1,N571&gt;50000,1,O571&gt;50000,1,O571&lt;50000,0)</f>
        <v>1</v>
      </c>
      <c r="F571" s="4" t="str">
        <f t="shared" si="8"/>
        <v>PALMITOS PREPARADOS/CONSERVADOS,EM VINAGRE/AC.ACETICO</v>
      </c>
      <c r="G571" s="4" t="str">
        <f>VLOOKUP(D571,Triagem!$A$3:$A$251,1,)</f>
        <v>PALMITOS PREPARADOS/CONSERVADOS,EM VINAGRE/AC.ACETICO</v>
      </c>
      <c r="H571" s="3">
        <v>0</v>
      </c>
      <c r="I571" s="3">
        <v>26400</v>
      </c>
      <c r="J571" s="3">
        <v>0</v>
      </c>
      <c r="K571" s="3">
        <v>720</v>
      </c>
      <c r="L571" s="3">
        <v>0</v>
      </c>
      <c r="M571" s="3">
        <v>33000</v>
      </c>
      <c r="N571" s="3">
        <v>2400</v>
      </c>
      <c r="O571" s="3">
        <v>1942080</v>
      </c>
    </row>
    <row r="572" spans="1:15" x14ac:dyDescent="0.25">
      <c r="A572" s="2" t="s">
        <v>12</v>
      </c>
      <c r="B572" s="2" t="s">
        <v>509</v>
      </c>
      <c r="C572" s="2">
        <v>2005510000</v>
      </c>
      <c r="D572" s="2" t="s">
        <v>587</v>
      </c>
      <c r="E572" s="4" cm="1">
        <f t="array" ref="E572">_xlfn.IFS(H572&gt;50000,1,I572&gt;50000,1,J572&gt;50000,1,K572&gt;50000,1,L572&gt;50000,1,M572&gt;50000,1,N572&gt;50000,1,O572&gt;50000,1,O572&lt;50000,0)</f>
        <v>0</v>
      </c>
      <c r="F572" s="4" t="str">
        <f t="shared" si="8"/>
        <v/>
      </c>
      <c r="G572" s="4" t="e">
        <f>VLOOKUP(D572,Triagem!$A$3:$A$251,1,)</f>
        <v>#N/A</v>
      </c>
      <c r="H572" s="3">
        <v>0</v>
      </c>
      <c r="I572" s="3">
        <v>0</v>
      </c>
      <c r="J572" s="3">
        <v>0</v>
      </c>
      <c r="K572" s="3">
        <v>9</v>
      </c>
      <c r="L572" s="3">
        <v>0</v>
      </c>
      <c r="M572" s="3">
        <v>0</v>
      </c>
      <c r="N572" s="3">
        <v>0</v>
      </c>
      <c r="O572" s="3">
        <v>0</v>
      </c>
    </row>
    <row r="573" spans="1:15" x14ac:dyDescent="0.25">
      <c r="A573" s="2" t="s">
        <v>12</v>
      </c>
      <c r="B573" s="2" t="s">
        <v>509</v>
      </c>
      <c r="C573" s="2">
        <v>2005909900</v>
      </c>
      <c r="D573" s="2" t="s">
        <v>588</v>
      </c>
      <c r="E573" s="4" cm="1">
        <f t="array" ref="E573">_xlfn.IFS(H573&gt;50000,1,I573&gt;50000,1,J573&gt;50000,1,K573&gt;50000,1,L573&gt;50000,1,M573&gt;50000,1,N573&gt;50000,1,O573&gt;50000,1,O573&lt;50000,0)</f>
        <v>0</v>
      </c>
      <c r="F573" s="4" t="str">
        <f t="shared" si="8"/>
        <v/>
      </c>
      <c r="G573" s="4" t="e">
        <f>VLOOKUP(D573,Triagem!$A$3:$A$251,1,)</f>
        <v>#N/A</v>
      </c>
      <c r="H573" s="3">
        <v>0</v>
      </c>
      <c r="I573" s="3">
        <v>0</v>
      </c>
      <c r="J573" s="3">
        <v>7225</v>
      </c>
      <c r="K573" s="3">
        <v>22505</v>
      </c>
      <c r="L573" s="3">
        <v>17100</v>
      </c>
      <c r="M573" s="3">
        <v>0</v>
      </c>
      <c r="N573" s="3">
        <v>0</v>
      </c>
      <c r="O573" s="3">
        <v>0</v>
      </c>
    </row>
    <row r="574" spans="1:15" x14ac:dyDescent="0.25">
      <c r="A574" s="2" t="s">
        <v>12</v>
      </c>
      <c r="B574" s="2" t="s">
        <v>509</v>
      </c>
      <c r="C574" s="2">
        <v>2007990304</v>
      </c>
      <c r="D574" s="2" t="s">
        <v>589</v>
      </c>
      <c r="E574" s="4" cm="1">
        <f t="array" ref="E574">_xlfn.IFS(H574&gt;50000,1,I574&gt;50000,1,J574&gt;50000,1,K574&gt;50000,1,L574&gt;50000,1,M574&gt;50000,1,N574&gt;50000,1,O574&gt;50000,1,O574&lt;50000,0)</f>
        <v>0</v>
      </c>
      <c r="F574" s="4" t="str">
        <f t="shared" si="8"/>
        <v/>
      </c>
      <c r="G574" s="4" t="e">
        <f>VLOOKUP(D574,Triagem!$A$3:$A$251,1,)</f>
        <v>#N/A</v>
      </c>
      <c r="H574" s="3">
        <v>7952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 x14ac:dyDescent="0.25">
      <c r="A575" s="2" t="s">
        <v>12</v>
      </c>
      <c r="B575" s="2" t="s">
        <v>509</v>
      </c>
      <c r="C575" s="2">
        <v>2008309900</v>
      </c>
      <c r="D575" s="2" t="s">
        <v>590</v>
      </c>
      <c r="E575" s="4" cm="1">
        <f t="array" ref="E575">_xlfn.IFS(H575&gt;50000,1,I575&gt;50000,1,J575&gt;50000,1,K575&gt;50000,1,L575&gt;50000,1,M575&gt;50000,1,N575&gt;50000,1,O575&gt;50000,1,O575&lt;50000,0)</f>
        <v>0</v>
      </c>
      <c r="F575" s="4" t="str">
        <f t="shared" si="8"/>
        <v/>
      </c>
      <c r="G575" s="4" t="e">
        <f>VLOOKUP(D575,Triagem!$A$3:$A$251,1,)</f>
        <v>#N/A</v>
      </c>
      <c r="H575" s="3">
        <v>0</v>
      </c>
      <c r="I575" s="3">
        <v>0</v>
      </c>
      <c r="J575" s="3">
        <v>0</v>
      </c>
      <c r="K575" s="3">
        <v>93</v>
      </c>
      <c r="L575" s="3">
        <v>0</v>
      </c>
      <c r="M575" s="3">
        <v>0</v>
      </c>
      <c r="N575" s="3">
        <v>0</v>
      </c>
      <c r="O575" s="3">
        <v>0</v>
      </c>
    </row>
    <row r="576" spans="1:15" x14ac:dyDescent="0.25">
      <c r="A576" s="2" t="s">
        <v>12</v>
      </c>
      <c r="B576" s="2" t="s">
        <v>509</v>
      </c>
      <c r="C576" s="2">
        <v>2008910000</v>
      </c>
      <c r="D576" s="2" t="s">
        <v>20</v>
      </c>
      <c r="E576" s="4" cm="1">
        <f t="array" ref="E576">_xlfn.IFS(H576&gt;50000,1,I576&gt;50000,1,J576&gt;50000,1,K576&gt;50000,1,L576&gt;50000,1,M576&gt;50000,1,N576&gt;50000,1,O576&gt;50000,1,O576&lt;50000,0)</f>
        <v>1</v>
      </c>
      <c r="F576" s="4" t="str">
        <f t="shared" si="8"/>
        <v>PALMITOS PREPARADOS/CONSERVADOS DE OUT.MODO</v>
      </c>
      <c r="G576" s="4" t="str">
        <f>VLOOKUP(D576,Triagem!$A$3:$A$251,1,)</f>
        <v>PALMITOS PREPARADOS/CONSERVADOS DE OUT.MODO</v>
      </c>
      <c r="H576" s="3">
        <v>4998557</v>
      </c>
      <c r="I576" s="3">
        <v>6547393</v>
      </c>
      <c r="J576" s="3">
        <v>9877658</v>
      </c>
      <c r="K576" s="3">
        <v>10191963</v>
      </c>
      <c r="L576" s="3">
        <v>14609966</v>
      </c>
      <c r="M576" s="3">
        <v>15332306</v>
      </c>
      <c r="N576" s="3">
        <v>18636822</v>
      </c>
      <c r="O576" s="3">
        <v>14807859</v>
      </c>
    </row>
    <row r="577" spans="1:15" x14ac:dyDescent="0.25">
      <c r="A577" s="2" t="s">
        <v>12</v>
      </c>
      <c r="B577" s="2" t="s">
        <v>509</v>
      </c>
      <c r="C577" s="2">
        <v>2008990104</v>
      </c>
      <c r="D577" s="2" t="s">
        <v>591</v>
      </c>
      <c r="E577" s="4" cm="1">
        <f t="array" ref="E577">_xlfn.IFS(H577&gt;50000,1,I577&gt;50000,1,J577&gt;50000,1,K577&gt;50000,1,L577&gt;50000,1,M577&gt;50000,1,N577&gt;50000,1,O577&gt;50000,1,O577&lt;50000,0)</f>
        <v>0</v>
      </c>
      <c r="F577" s="4" t="str">
        <f t="shared" si="8"/>
        <v/>
      </c>
      <c r="G577" s="4" t="e">
        <f>VLOOKUP(D577,Triagem!$A$3:$A$251,1,)</f>
        <v>#N/A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1480</v>
      </c>
      <c r="N577" s="3">
        <v>0</v>
      </c>
      <c r="O577" s="3">
        <v>0</v>
      </c>
    </row>
    <row r="578" spans="1:15" x14ac:dyDescent="0.25">
      <c r="A578" s="2" t="s">
        <v>12</v>
      </c>
      <c r="B578" s="2" t="s">
        <v>509</v>
      </c>
      <c r="C578" s="2">
        <v>2009400000</v>
      </c>
      <c r="D578" s="2" t="s">
        <v>592</v>
      </c>
      <c r="E578" s="4" cm="1">
        <f t="array" ref="E578">_xlfn.IFS(H578&gt;50000,1,I578&gt;50000,1,J578&gt;50000,1,K578&gt;50000,1,L578&gt;50000,1,M578&gt;50000,1,N578&gt;50000,1,O578&gt;50000,1,O578&lt;50000,0)</f>
        <v>0</v>
      </c>
      <c r="F578" s="4" t="str">
        <f t="shared" si="8"/>
        <v/>
      </c>
      <c r="G578" s="4" t="e">
        <f>VLOOKUP(D578,Triagem!$A$3:$A$251,1,)</f>
        <v>#N/A</v>
      </c>
      <c r="H578" s="3">
        <v>0</v>
      </c>
      <c r="I578" s="3">
        <v>0</v>
      </c>
      <c r="J578" s="3">
        <v>0</v>
      </c>
      <c r="K578" s="3">
        <v>38</v>
      </c>
      <c r="L578" s="3">
        <v>0</v>
      </c>
      <c r="M578" s="3">
        <v>0</v>
      </c>
      <c r="N578" s="3">
        <v>0</v>
      </c>
      <c r="O578" s="3">
        <v>0</v>
      </c>
    </row>
    <row r="579" spans="1:15" x14ac:dyDescent="0.25">
      <c r="A579" s="2" t="s">
        <v>12</v>
      </c>
      <c r="B579" s="2" t="s">
        <v>509</v>
      </c>
      <c r="C579" s="2">
        <v>2009800101</v>
      </c>
      <c r="D579" s="2" t="s">
        <v>593</v>
      </c>
      <c r="E579" s="4" cm="1">
        <f t="array" ref="E579">_xlfn.IFS(H579&gt;50000,1,I579&gt;50000,1,J579&gt;50000,1,K579&gt;50000,1,L579&gt;50000,1,M579&gt;50000,1,N579&gt;50000,1,O579&gt;50000,1,O579&lt;50000,0)</f>
        <v>0</v>
      </c>
      <c r="F579" s="4" t="str">
        <f t="shared" ref="F579:F642" si="9">IF(E579=1,D579,"")</f>
        <v/>
      </c>
      <c r="G579" s="4" t="e">
        <f>VLOOKUP(D579,Triagem!$A$3:$A$251,1,)</f>
        <v>#N/A</v>
      </c>
      <c r="H579" s="3">
        <v>477</v>
      </c>
      <c r="I579" s="3">
        <v>0</v>
      </c>
      <c r="J579" s="3">
        <v>0</v>
      </c>
      <c r="K579" s="3">
        <v>37</v>
      </c>
      <c r="L579" s="3">
        <v>0</v>
      </c>
      <c r="M579" s="3">
        <v>1265</v>
      </c>
      <c r="N579" s="3">
        <v>0</v>
      </c>
      <c r="O579" s="3">
        <v>0</v>
      </c>
    </row>
    <row r="580" spans="1:15" x14ac:dyDescent="0.25">
      <c r="A580" s="2" t="s">
        <v>12</v>
      </c>
      <c r="B580" s="2" t="s">
        <v>509</v>
      </c>
      <c r="C580" s="2">
        <v>2009800104</v>
      </c>
      <c r="D580" s="2" t="s">
        <v>594</v>
      </c>
      <c r="E580" s="4" cm="1">
        <f t="array" ref="E580">_xlfn.IFS(H580&gt;50000,1,I580&gt;50000,1,J580&gt;50000,1,K580&gt;50000,1,L580&gt;50000,1,M580&gt;50000,1,N580&gt;50000,1,O580&gt;50000,1,O580&lt;50000,0)</f>
        <v>1</v>
      </c>
      <c r="F580" s="4" t="str">
        <f t="shared" si="9"/>
        <v>SUCOS DE MARACUJAS</v>
      </c>
      <c r="G580" s="4" t="e">
        <f>VLOOKUP(D580,Triagem!$A$3:$A$251,1,)</f>
        <v>#N/A</v>
      </c>
      <c r="H580" s="3">
        <v>770615</v>
      </c>
      <c r="I580" s="3">
        <v>14715</v>
      </c>
      <c r="J580" s="3">
        <v>0</v>
      </c>
      <c r="K580" s="3">
        <v>1470499</v>
      </c>
      <c r="L580" s="3">
        <v>1676169</v>
      </c>
      <c r="M580" s="3">
        <v>389040</v>
      </c>
      <c r="N580" s="3">
        <v>1635991</v>
      </c>
      <c r="O580" s="3">
        <v>2430755</v>
      </c>
    </row>
    <row r="581" spans="1:15" x14ac:dyDescent="0.25">
      <c r="A581" s="2" t="s">
        <v>12</v>
      </c>
      <c r="B581" s="2" t="s">
        <v>509</v>
      </c>
      <c r="C581" s="2">
        <v>2009800199</v>
      </c>
      <c r="D581" s="2" t="s">
        <v>595</v>
      </c>
      <c r="E581" s="4" cm="1">
        <f t="array" ref="E581">_xlfn.IFS(H581&gt;50000,1,I581&gt;50000,1,J581&gt;50000,1,K581&gt;50000,1,L581&gt;50000,1,M581&gt;50000,1,N581&gt;50000,1,O581&gt;50000,1,O581&lt;50000,0)</f>
        <v>0</v>
      </c>
      <c r="F581" s="4" t="str">
        <f t="shared" si="9"/>
        <v/>
      </c>
      <c r="G581" s="4" t="e">
        <f>VLOOKUP(D581,Triagem!$A$3:$A$251,1,)</f>
        <v>#N/A</v>
      </c>
      <c r="H581" s="3">
        <v>1324</v>
      </c>
      <c r="I581" s="3">
        <v>0</v>
      </c>
      <c r="J581" s="3">
        <v>0</v>
      </c>
      <c r="K581" s="3">
        <v>522</v>
      </c>
      <c r="L581" s="3">
        <v>0</v>
      </c>
      <c r="M581" s="3">
        <v>0</v>
      </c>
      <c r="N581" s="3">
        <v>0</v>
      </c>
      <c r="O581" s="3">
        <v>0</v>
      </c>
    </row>
    <row r="582" spans="1:15" x14ac:dyDescent="0.25">
      <c r="A582" s="2" t="s">
        <v>12</v>
      </c>
      <c r="B582" s="2" t="s">
        <v>509</v>
      </c>
      <c r="C582" s="2">
        <v>2103900199</v>
      </c>
      <c r="D582" s="2" t="s">
        <v>596</v>
      </c>
      <c r="E582" s="4" cm="1">
        <f t="array" ref="E582">_xlfn.IFS(H582&gt;50000,1,I582&gt;50000,1,J582&gt;50000,1,K582&gt;50000,1,L582&gt;50000,1,M582&gt;50000,1,N582&gt;50000,1,O582&gt;50000,1,O582&lt;50000,0)</f>
        <v>0</v>
      </c>
      <c r="F582" s="4" t="str">
        <f t="shared" si="9"/>
        <v/>
      </c>
      <c r="G582" s="4" t="e">
        <f>VLOOKUP(D582,Triagem!$A$3:$A$251,1,)</f>
        <v>#N/A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720</v>
      </c>
      <c r="N582" s="3">
        <v>0</v>
      </c>
      <c r="O582" s="3">
        <v>0</v>
      </c>
    </row>
    <row r="583" spans="1:15" x14ac:dyDescent="0.25">
      <c r="A583" s="2" t="s">
        <v>12</v>
      </c>
      <c r="B583" s="2" t="s">
        <v>509</v>
      </c>
      <c r="C583" s="2">
        <v>2103900399</v>
      </c>
      <c r="D583" s="2" t="s">
        <v>597</v>
      </c>
      <c r="E583" s="4" cm="1">
        <f t="array" ref="E583">_xlfn.IFS(H583&gt;50000,1,I583&gt;50000,1,J583&gt;50000,1,K583&gt;50000,1,L583&gt;50000,1,M583&gt;50000,1,N583&gt;50000,1,O583&gt;50000,1,O583&lt;50000,0)</f>
        <v>0</v>
      </c>
      <c r="F583" s="4" t="str">
        <f t="shared" si="9"/>
        <v/>
      </c>
      <c r="G583" s="4" t="e">
        <f>VLOOKUP(D583,Triagem!$A$3:$A$251,1,)</f>
        <v>#N/A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500</v>
      </c>
      <c r="N583" s="3">
        <v>0</v>
      </c>
      <c r="O583" s="3">
        <v>0</v>
      </c>
    </row>
    <row r="584" spans="1:15" x14ac:dyDescent="0.25">
      <c r="A584" s="2" t="s">
        <v>12</v>
      </c>
      <c r="B584" s="2" t="s">
        <v>509</v>
      </c>
      <c r="C584" s="2">
        <v>2106900700</v>
      </c>
      <c r="D584" s="2" t="s">
        <v>21</v>
      </c>
      <c r="E584" s="4" cm="1">
        <f t="array" ref="E584">_xlfn.IFS(H584&gt;50000,1,I584&gt;50000,1,J584&gt;50000,1,K584&gt;50000,1,L584&gt;50000,1,M584&gt;50000,1,N584&gt;50000,1,O584&gt;50000,1,O584&lt;50000,0)</f>
        <v>0</v>
      </c>
      <c r="F584" s="4" t="str">
        <f t="shared" si="9"/>
        <v/>
      </c>
      <c r="G584" s="4" t="e">
        <f>VLOOKUP(D584,Triagem!$A$3:$A$251,1,)</f>
        <v>#N/A</v>
      </c>
      <c r="H584" s="3">
        <v>0</v>
      </c>
      <c r="I584" s="3">
        <v>0</v>
      </c>
      <c r="J584" s="3">
        <v>0</v>
      </c>
      <c r="K584" s="3">
        <v>3240</v>
      </c>
      <c r="L584" s="3">
        <v>0</v>
      </c>
      <c r="M584" s="3">
        <v>0</v>
      </c>
      <c r="N584" s="3">
        <v>0</v>
      </c>
      <c r="O584" s="3">
        <v>0</v>
      </c>
    </row>
    <row r="585" spans="1:15" x14ac:dyDescent="0.25">
      <c r="A585" s="2" t="s">
        <v>12</v>
      </c>
      <c r="B585" s="2" t="s">
        <v>509</v>
      </c>
      <c r="C585" s="2">
        <v>2106901499</v>
      </c>
      <c r="D585" s="2" t="s">
        <v>598</v>
      </c>
      <c r="E585" s="4" cm="1">
        <f t="array" ref="E585">_xlfn.IFS(H585&gt;50000,1,I585&gt;50000,1,J585&gt;50000,1,K585&gt;50000,1,L585&gt;50000,1,M585&gt;50000,1,N585&gt;50000,1,O585&gt;50000,1,O585&lt;50000,0)</f>
        <v>0</v>
      </c>
      <c r="F585" s="4" t="str">
        <f t="shared" si="9"/>
        <v/>
      </c>
      <c r="G585" s="4" t="e">
        <f>VLOOKUP(D585,Triagem!$A$3:$A$251,1,)</f>
        <v>#N/A</v>
      </c>
      <c r="H585" s="3">
        <v>0</v>
      </c>
      <c r="I585" s="3">
        <v>0</v>
      </c>
      <c r="J585" s="3">
        <v>0</v>
      </c>
      <c r="K585" s="3">
        <v>666</v>
      </c>
      <c r="L585" s="3">
        <v>0</v>
      </c>
      <c r="M585" s="3">
        <v>0</v>
      </c>
      <c r="N585" s="3">
        <v>4500</v>
      </c>
      <c r="O585" s="3">
        <v>0</v>
      </c>
    </row>
    <row r="586" spans="1:15" x14ac:dyDescent="0.25">
      <c r="A586" s="2" t="s">
        <v>12</v>
      </c>
      <c r="B586" s="2" t="s">
        <v>509</v>
      </c>
      <c r="C586" s="2">
        <v>2202901001</v>
      </c>
      <c r="D586" s="2" t="s">
        <v>599</v>
      </c>
      <c r="E586" s="4" cm="1">
        <f t="array" ref="E586">_xlfn.IFS(H586&gt;50000,1,I586&gt;50000,1,J586&gt;50000,1,K586&gt;50000,1,L586&gt;50000,1,M586&gt;50000,1,N586&gt;50000,1,O586&gt;50000,1,O586&lt;50000,0)</f>
        <v>0</v>
      </c>
      <c r="F586" s="4" t="str">
        <f t="shared" si="9"/>
        <v/>
      </c>
      <c r="G586" s="4" t="e">
        <f>VLOOKUP(D586,Triagem!$A$3:$A$251,1,)</f>
        <v>#N/A</v>
      </c>
      <c r="H586" s="3">
        <v>0</v>
      </c>
      <c r="I586" s="3">
        <v>0</v>
      </c>
      <c r="J586" s="3">
        <v>0</v>
      </c>
      <c r="K586" s="3">
        <v>0</v>
      </c>
      <c r="L586" s="3">
        <v>514</v>
      </c>
      <c r="M586" s="3">
        <v>0</v>
      </c>
      <c r="N586" s="3">
        <v>0</v>
      </c>
      <c r="O586" s="3">
        <v>0</v>
      </c>
    </row>
    <row r="587" spans="1:15" x14ac:dyDescent="0.25">
      <c r="A587" s="2" t="s">
        <v>12</v>
      </c>
      <c r="B587" s="2" t="s">
        <v>509</v>
      </c>
      <c r="C587" s="2">
        <v>2202901201</v>
      </c>
      <c r="D587" s="2" t="s">
        <v>600</v>
      </c>
      <c r="E587" s="4" cm="1">
        <f t="array" ref="E587">_xlfn.IFS(H587&gt;50000,1,I587&gt;50000,1,J587&gt;50000,1,K587&gt;50000,1,L587&gt;50000,1,M587&gt;50000,1,N587&gt;50000,1,O587&gt;50000,1,O587&lt;50000,0)</f>
        <v>0</v>
      </c>
      <c r="F587" s="4" t="str">
        <f t="shared" si="9"/>
        <v/>
      </c>
      <c r="G587" s="4" t="e">
        <f>VLOOKUP(D587,Triagem!$A$3:$A$251,1,)</f>
        <v>#N/A</v>
      </c>
      <c r="H587" s="3">
        <v>0</v>
      </c>
      <c r="I587" s="3">
        <v>0</v>
      </c>
      <c r="J587" s="3">
        <v>0</v>
      </c>
      <c r="K587" s="3">
        <v>0</v>
      </c>
      <c r="L587" s="3">
        <v>58</v>
      </c>
      <c r="M587" s="3">
        <v>0</v>
      </c>
      <c r="N587" s="3">
        <v>0</v>
      </c>
      <c r="O587" s="3">
        <v>0</v>
      </c>
    </row>
    <row r="588" spans="1:15" x14ac:dyDescent="0.25">
      <c r="A588" s="2" t="s">
        <v>12</v>
      </c>
      <c r="B588" s="2" t="s">
        <v>509</v>
      </c>
      <c r="C588" s="2">
        <v>2208400300</v>
      </c>
      <c r="D588" s="2" t="s">
        <v>601</v>
      </c>
      <c r="E588" s="4" cm="1">
        <f t="array" ref="E588">_xlfn.IFS(H588&gt;50000,1,I588&gt;50000,1,J588&gt;50000,1,K588&gt;50000,1,L588&gt;50000,1,M588&gt;50000,1,N588&gt;50000,1,O588&gt;50000,1,O588&lt;50000,0)</f>
        <v>0</v>
      </c>
      <c r="F588" s="4" t="str">
        <f t="shared" si="9"/>
        <v/>
      </c>
      <c r="G588" s="4" t="e">
        <f>VLOOKUP(D588,Triagem!$A$3:$A$251,1,)</f>
        <v>#N/A</v>
      </c>
      <c r="H588" s="3">
        <v>0</v>
      </c>
      <c r="I588" s="3">
        <v>0</v>
      </c>
      <c r="J588" s="3">
        <v>0</v>
      </c>
      <c r="K588" s="3">
        <v>0</v>
      </c>
      <c r="L588" s="3">
        <v>28</v>
      </c>
      <c r="M588" s="3">
        <v>0</v>
      </c>
      <c r="N588" s="3">
        <v>0</v>
      </c>
      <c r="O588" s="3">
        <v>0</v>
      </c>
    </row>
    <row r="589" spans="1:15" x14ac:dyDescent="0.25">
      <c r="A589" s="2" t="s">
        <v>12</v>
      </c>
      <c r="B589" s="2" t="s">
        <v>509</v>
      </c>
      <c r="C589" s="2">
        <v>2308909900</v>
      </c>
      <c r="D589" s="2" t="s">
        <v>602</v>
      </c>
      <c r="E589" s="4" cm="1">
        <f t="array" ref="E589">_xlfn.IFS(H589&gt;50000,1,I589&gt;50000,1,J589&gt;50000,1,K589&gt;50000,1,L589&gt;50000,1,M589&gt;50000,1,N589&gt;50000,1,O589&gt;50000,1,O589&lt;50000,0)</f>
        <v>0</v>
      </c>
      <c r="F589" s="4" t="str">
        <f t="shared" si="9"/>
        <v/>
      </c>
      <c r="G589" s="4" t="e">
        <f>VLOOKUP(D589,Triagem!$A$3:$A$251,1,)</f>
        <v>#N/A</v>
      </c>
      <c r="H589" s="3">
        <v>0</v>
      </c>
      <c r="I589" s="3">
        <v>0</v>
      </c>
      <c r="J589" s="3">
        <v>0</v>
      </c>
      <c r="K589" s="3">
        <v>0</v>
      </c>
      <c r="L589" s="3">
        <v>5592</v>
      </c>
      <c r="M589" s="3">
        <v>0</v>
      </c>
      <c r="N589" s="3">
        <v>0</v>
      </c>
      <c r="O589" s="3">
        <v>0</v>
      </c>
    </row>
    <row r="590" spans="1:15" x14ac:dyDescent="0.25">
      <c r="A590" s="2" t="s">
        <v>12</v>
      </c>
      <c r="B590" s="2" t="s">
        <v>509</v>
      </c>
      <c r="C590" s="2">
        <v>2309900399</v>
      </c>
      <c r="D590" s="2" t="s">
        <v>603</v>
      </c>
      <c r="E590" s="4" cm="1">
        <f t="array" ref="E590">_xlfn.IFS(H590&gt;50000,1,I590&gt;50000,1,J590&gt;50000,1,K590&gt;50000,1,L590&gt;50000,1,M590&gt;50000,1,N590&gt;50000,1,O590&gt;50000,1,O590&lt;50000,0)</f>
        <v>0</v>
      </c>
      <c r="F590" s="4" t="str">
        <f t="shared" si="9"/>
        <v/>
      </c>
      <c r="G590" s="4" t="e">
        <f>VLOOKUP(D590,Triagem!$A$3:$A$251,1,)</f>
        <v>#N/A</v>
      </c>
      <c r="H590" s="3">
        <v>0</v>
      </c>
      <c r="I590" s="3">
        <v>0</v>
      </c>
      <c r="J590" s="3">
        <v>25160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 x14ac:dyDescent="0.25">
      <c r="A591" s="2" t="s">
        <v>12</v>
      </c>
      <c r="B591" s="2" t="s">
        <v>509</v>
      </c>
      <c r="C591" s="2">
        <v>2507000100</v>
      </c>
      <c r="D591" s="2" t="s">
        <v>604</v>
      </c>
      <c r="E591" s="4" cm="1">
        <f t="array" ref="E591">_xlfn.IFS(H591&gt;50000,1,I591&gt;50000,1,J591&gt;50000,1,K591&gt;50000,1,L591&gt;50000,1,M591&gt;50000,1,N591&gt;50000,1,O591&gt;50000,1,O591&lt;50000,0)</f>
        <v>1</v>
      </c>
      <c r="F591" s="4" t="str">
        <f t="shared" si="9"/>
        <v>CAULIM LAVADO OU BENEFICIADO</v>
      </c>
      <c r="G591" s="4" t="e">
        <f>VLOOKUP(D591,Triagem!$A$3:$A$251,1,)</f>
        <v>#N/A</v>
      </c>
      <c r="H591" s="3">
        <v>45831116</v>
      </c>
      <c r="I591" s="3">
        <v>45297814</v>
      </c>
      <c r="J591" s="3">
        <v>39417661</v>
      </c>
      <c r="K591" s="3">
        <v>41165909</v>
      </c>
      <c r="L591" s="3">
        <v>24023699</v>
      </c>
      <c r="M591" s="3">
        <v>21998600</v>
      </c>
      <c r="N591" s="3">
        <v>15993208</v>
      </c>
      <c r="O591" s="3">
        <v>17892054</v>
      </c>
    </row>
    <row r="592" spans="1:15" x14ac:dyDescent="0.25">
      <c r="A592" s="2" t="s">
        <v>12</v>
      </c>
      <c r="B592" s="2" t="s">
        <v>509</v>
      </c>
      <c r="C592" s="2">
        <v>2507009900</v>
      </c>
      <c r="D592" s="2" t="s">
        <v>88</v>
      </c>
      <c r="E592" s="4" cm="1">
        <f t="array" ref="E592">_xlfn.IFS(H592&gt;50000,1,I592&gt;50000,1,J592&gt;50000,1,K592&gt;50000,1,L592&gt;50000,1,M592&gt;50000,1,N592&gt;50000,1,O592&gt;50000,1,O592&lt;50000,0)</f>
        <v>1</v>
      </c>
      <c r="F592" s="4" t="str">
        <f t="shared" si="9"/>
        <v>OUTS.ARGILAS CAULINICAS,MESMO CALCINADAS</v>
      </c>
      <c r="G592" s="4" t="e">
        <f>VLOOKUP(D592,Triagem!$A$3:$A$251,1,)</f>
        <v>#N/A</v>
      </c>
      <c r="H592" s="3">
        <v>0</v>
      </c>
      <c r="I592" s="3">
        <v>288600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 x14ac:dyDescent="0.25">
      <c r="A593" s="2" t="s">
        <v>12</v>
      </c>
      <c r="B593" s="2" t="s">
        <v>509</v>
      </c>
      <c r="C593" s="2">
        <v>2508700000</v>
      </c>
      <c r="D593" s="2" t="s">
        <v>605</v>
      </c>
      <c r="E593" s="4" cm="1">
        <f t="array" ref="E593">_xlfn.IFS(H593&gt;50000,1,I593&gt;50000,1,J593&gt;50000,1,K593&gt;50000,1,L593&gt;50000,1,M593&gt;50000,1,N593&gt;50000,1,O593&gt;50000,1,O593&lt;50000,0)</f>
        <v>0</v>
      </c>
      <c r="F593" s="4" t="str">
        <f t="shared" si="9"/>
        <v/>
      </c>
      <c r="G593" s="4" t="e">
        <f>VLOOKUP(D593,Triagem!$A$3:$A$251,1,)</f>
        <v>#N/A</v>
      </c>
      <c r="H593" s="3">
        <v>0</v>
      </c>
      <c r="I593" s="3">
        <v>0</v>
      </c>
      <c r="J593" s="3">
        <v>2415</v>
      </c>
      <c r="K593" s="3">
        <v>158</v>
      </c>
      <c r="L593" s="3">
        <v>0</v>
      </c>
      <c r="M593" s="3">
        <v>0</v>
      </c>
      <c r="N593" s="3">
        <v>0</v>
      </c>
      <c r="O593" s="3">
        <v>0</v>
      </c>
    </row>
    <row r="594" spans="1:15" x14ac:dyDescent="0.25">
      <c r="A594" s="2" t="s">
        <v>12</v>
      </c>
      <c r="B594" s="2" t="s">
        <v>509</v>
      </c>
      <c r="C594" s="2">
        <v>2516110100</v>
      </c>
      <c r="D594" s="2" t="s">
        <v>606</v>
      </c>
      <c r="E594" s="4" cm="1">
        <f t="array" ref="E594">_xlfn.IFS(H594&gt;50000,1,I594&gt;50000,1,J594&gt;50000,1,K594&gt;50000,1,L594&gt;50000,1,M594&gt;50000,1,N594&gt;50000,1,O594&gt;50000,1,O594&lt;50000,0)</f>
        <v>1</v>
      </c>
      <c r="F594" s="4" t="str">
        <f t="shared" si="9"/>
        <v>GRANITO EM BRUTO</v>
      </c>
      <c r="G594" s="4" t="e">
        <f>VLOOKUP(D594,Triagem!$A$3:$A$251,1,)</f>
        <v>#N/A</v>
      </c>
      <c r="H594" s="3">
        <v>38685</v>
      </c>
      <c r="I594" s="3">
        <v>120668</v>
      </c>
      <c r="J594" s="3">
        <v>0</v>
      </c>
      <c r="K594" s="3">
        <v>35237</v>
      </c>
      <c r="L594" s="3">
        <v>0</v>
      </c>
      <c r="M594" s="3">
        <v>0</v>
      </c>
      <c r="N594" s="3">
        <v>0</v>
      </c>
      <c r="O594" s="3">
        <v>0</v>
      </c>
    </row>
    <row r="595" spans="1:15" x14ac:dyDescent="0.25">
      <c r="A595" s="2" t="s">
        <v>12</v>
      </c>
      <c r="B595" s="2" t="s">
        <v>509</v>
      </c>
      <c r="C595" s="2">
        <v>2529300000</v>
      </c>
      <c r="D595" s="2" t="s">
        <v>607</v>
      </c>
      <c r="E595" s="4" cm="1">
        <f t="array" ref="E595">_xlfn.IFS(H595&gt;50000,1,I595&gt;50000,1,J595&gt;50000,1,K595&gt;50000,1,L595&gt;50000,1,M595&gt;50000,1,N595&gt;50000,1,O595&gt;50000,1,O595&lt;50000,0)</f>
        <v>0</v>
      </c>
      <c r="F595" s="4" t="str">
        <f t="shared" si="9"/>
        <v/>
      </c>
      <c r="G595" s="4" t="e">
        <f>VLOOKUP(D595,Triagem!$A$3:$A$251,1,)</f>
        <v>#N/A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2000</v>
      </c>
      <c r="O595" s="3">
        <v>1600</v>
      </c>
    </row>
    <row r="596" spans="1:15" x14ac:dyDescent="0.25">
      <c r="A596" s="2" t="s">
        <v>12</v>
      </c>
      <c r="B596" s="2" t="s">
        <v>509</v>
      </c>
      <c r="C596" s="2">
        <v>2601110101</v>
      </c>
      <c r="D596" s="2" t="s">
        <v>341</v>
      </c>
      <c r="E596" s="4" cm="1">
        <f t="array" ref="E596">_xlfn.IFS(H596&gt;50000,1,I596&gt;50000,1,J596&gt;50000,1,K596&gt;50000,1,L596&gt;50000,1,M596&gt;50000,1,N596&gt;50000,1,O596&gt;50000,1,O596&lt;50000,0)</f>
        <v>1</v>
      </c>
      <c r="F596" s="4" t="str">
        <f t="shared" si="9"/>
        <v>HEMATITA FINO - MINERIO DE FERRO N/AGLOMERADO</v>
      </c>
      <c r="G596" s="4" t="e">
        <f>VLOOKUP(D596,Triagem!$A$3:$A$251,1,)</f>
        <v>#N/A</v>
      </c>
      <c r="H596" s="3">
        <v>369667132</v>
      </c>
      <c r="I596" s="3">
        <v>390584201</v>
      </c>
      <c r="J596" s="3">
        <v>279705348</v>
      </c>
      <c r="K596" s="3">
        <v>273261414</v>
      </c>
      <c r="L596" s="3">
        <v>363622053</v>
      </c>
      <c r="M596" s="3">
        <v>306796023</v>
      </c>
      <c r="N596" s="3">
        <v>311824759</v>
      </c>
      <c r="O596" s="3">
        <v>227536307</v>
      </c>
    </row>
    <row r="597" spans="1:15" x14ac:dyDescent="0.25">
      <c r="A597" s="2" t="s">
        <v>12</v>
      </c>
      <c r="B597" s="2" t="s">
        <v>509</v>
      </c>
      <c r="C597" s="2">
        <v>2601110102</v>
      </c>
      <c r="D597" s="2" t="s">
        <v>608</v>
      </c>
      <c r="E597" s="4" cm="1">
        <f t="array" ref="E597">_xlfn.IFS(H597&gt;50000,1,I597&gt;50000,1,J597&gt;50000,1,K597&gt;50000,1,L597&gt;50000,1,M597&gt;50000,1,N597&gt;50000,1,O597&gt;50000,1,O597&lt;50000,0)</f>
        <v>1</v>
      </c>
      <c r="F597" s="4" t="str">
        <f t="shared" si="9"/>
        <v>HEMATITA ULTRAFINO - MINERIO DE FERRO N/AGLOMERADO</v>
      </c>
      <c r="G597" s="4" t="e">
        <f>VLOOKUP(D597,Triagem!$A$3:$A$251,1,)</f>
        <v>#N/A</v>
      </c>
      <c r="H597" s="3">
        <v>0</v>
      </c>
      <c r="I597" s="3">
        <v>0</v>
      </c>
      <c r="J597" s="3">
        <v>0</v>
      </c>
      <c r="K597" s="3">
        <v>4580517</v>
      </c>
      <c r="L597" s="3">
        <v>0</v>
      </c>
      <c r="M597" s="3">
        <v>0</v>
      </c>
      <c r="N597" s="3">
        <v>0</v>
      </c>
      <c r="O597" s="3">
        <v>0</v>
      </c>
    </row>
    <row r="598" spans="1:15" x14ac:dyDescent="0.25">
      <c r="A598" s="2" t="s">
        <v>12</v>
      </c>
      <c r="B598" s="2" t="s">
        <v>509</v>
      </c>
      <c r="C598" s="2">
        <v>2601110199</v>
      </c>
      <c r="D598" s="2" t="s">
        <v>609</v>
      </c>
      <c r="E598" s="4" cm="1">
        <f t="array" ref="E598">_xlfn.IFS(H598&gt;50000,1,I598&gt;50000,1,J598&gt;50000,1,K598&gt;50000,1,L598&gt;50000,1,M598&gt;50000,1,N598&gt;50000,1,O598&gt;50000,1,O598&lt;50000,0)</f>
        <v>1</v>
      </c>
      <c r="F598" s="4" t="str">
        <f t="shared" si="9"/>
        <v>QQ.OUT.HEMATITA N/AGLOMERADA - MINERIO DE FERRO</v>
      </c>
      <c r="G598" s="4" t="e">
        <f>VLOOKUP(D598,Triagem!$A$3:$A$251,1,)</f>
        <v>#N/A</v>
      </c>
      <c r="H598" s="3">
        <v>0</v>
      </c>
      <c r="I598" s="3">
        <v>2920319</v>
      </c>
      <c r="J598" s="3">
        <v>38138200</v>
      </c>
      <c r="K598" s="3">
        <v>19979080</v>
      </c>
      <c r="L598" s="3">
        <v>11557262</v>
      </c>
      <c r="M598" s="3">
        <v>15938612</v>
      </c>
      <c r="N598" s="3">
        <v>19423840</v>
      </c>
      <c r="O598" s="3">
        <v>16610443</v>
      </c>
    </row>
    <row r="599" spans="1:15" x14ac:dyDescent="0.25">
      <c r="A599" s="2" t="s">
        <v>12</v>
      </c>
      <c r="B599" s="2" t="s">
        <v>509</v>
      </c>
      <c r="C599" s="2">
        <v>2602000101</v>
      </c>
      <c r="D599" s="2" t="s">
        <v>610</v>
      </c>
      <c r="E599" s="4" cm="1">
        <f t="array" ref="E599">_xlfn.IFS(H599&gt;50000,1,I599&gt;50000,1,J599&gt;50000,1,K599&gt;50000,1,L599&gt;50000,1,M599&gt;50000,1,N599&gt;50000,1,O599&gt;50000,1,O599&lt;50000,0)</f>
        <v>1</v>
      </c>
      <c r="F599" s="4" t="str">
        <f t="shared" si="9"/>
        <v>MINERIOS DE MANGANES,SILICO-CARBONATADO,N/AGLOMERADO</v>
      </c>
      <c r="G599" s="4" t="e">
        <f>VLOOKUP(D599,Triagem!$A$3:$A$251,1,)</f>
        <v>#N/A</v>
      </c>
      <c r="H599" s="3">
        <v>0</v>
      </c>
      <c r="I599" s="3">
        <v>11277725</v>
      </c>
      <c r="J599" s="3">
        <v>16870038</v>
      </c>
      <c r="K599" s="3">
        <v>7798735</v>
      </c>
      <c r="L599" s="3">
        <v>0</v>
      </c>
      <c r="M599" s="3">
        <v>0</v>
      </c>
      <c r="N599" s="3">
        <v>0</v>
      </c>
      <c r="O599" s="3">
        <v>0</v>
      </c>
    </row>
    <row r="600" spans="1:15" x14ac:dyDescent="0.25">
      <c r="A600" s="2" t="s">
        <v>12</v>
      </c>
      <c r="B600" s="2" t="s">
        <v>509</v>
      </c>
      <c r="C600" s="2">
        <v>2602000102</v>
      </c>
      <c r="D600" s="2" t="s">
        <v>611</v>
      </c>
      <c r="E600" s="4" cm="1">
        <f t="array" ref="E600">_xlfn.IFS(H600&gt;50000,1,I600&gt;50000,1,J600&gt;50000,1,K600&gt;50000,1,L600&gt;50000,1,M600&gt;50000,1,N600&gt;50000,1,O600&gt;50000,1,O600&lt;50000,0)</f>
        <v>1</v>
      </c>
      <c r="F600" s="4" t="str">
        <f t="shared" si="9"/>
        <v>MINERIOS DE MANGANES,OXIDADOS,N/AGLOMERADOS</v>
      </c>
      <c r="G600" s="4" t="e">
        <f>VLOOKUP(D600,Triagem!$A$3:$A$251,1,)</f>
        <v>#N/A</v>
      </c>
      <c r="H600" s="3">
        <v>17928316</v>
      </c>
      <c r="I600" s="3">
        <v>11787667</v>
      </c>
      <c r="J600" s="3">
        <v>0</v>
      </c>
      <c r="K600" s="3">
        <v>182043</v>
      </c>
      <c r="L600" s="3">
        <v>0</v>
      </c>
      <c r="M600" s="3">
        <v>0</v>
      </c>
      <c r="N600" s="3">
        <v>0</v>
      </c>
      <c r="O600" s="3">
        <v>0</v>
      </c>
    </row>
    <row r="601" spans="1:15" x14ac:dyDescent="0.25">
      <c r="A601" s="2" t="s">
        <v>12</v>
      </c>
      <c r="B601" s="2" t="s">
        <v>509</v>
      </c>
      <c r="C601" s="2">
        <v>2602000199</v>
      </c>
      <c r="D601" s="2" t="s">
        <v>34</v>
      </c>
      <c r="E601" s="4" cm="1">
        <f t="array" ref="E601">_xlfn.IFS(H601&gt;50000,1,I601&gt;50000,1,J601&gt;50000,1,K601&gt;50000,1,L601&gt;50000,1,M601&gt;50000,1,N601&gt;50000,1,O601&gt;50000,1,O601&lt;50000,0)</f>
        <v>1</v>
      </c>
      <c r="F601" s="4" t="str">
        <f t="shared" si="9"/>
        <v>QQ.OUT.MINERIO DE MANGANES,N/AGLOMERADO,E CONCENTRADOS</v>
      </c>
      <c r="G601" s="4" t="e">
        <f>VLOOKUP(D601,Triagem!$A$3:$A$251,1,)</f>
        <v>#N/A</v>
      </c>
      <c r="H601" s="3">
        <v>0</v>
      </c>
      <c r="I601" s="3">
        <v>0</v>
      </c>
      <c r="J601" s="3">
        <v>0</v>
      </c>
      <c r="K601" s="3">
        <v>0</v>
      </c>
      <c r="L601" s="3">
        <v>11567890</v>
      </c>
      <c r="M601" s="3">
        <v>18680711</v>
      </c>
      <c r="N601" s="3">
        <v>11312120</v>
      </c>
      <c r="O601" s="3">
        <v>6691382</v>
      </c>
    </row>
    <row r="602" spans="1:15" x14ac:dyDescent="0.25">
      <c r="A602" s="2" t="s">
        <v>12</v>
      </c>
      <c r="B602" s="2" t="s">
        <v>509</v>
      </c>
      <c r="C602" s="2">
        <v>2602000200</v>
      </c>
      <c r="D602" s="2" t="s">
        <v>612</v>
      </c>
      <c r="E602" s="4" cm="1">
        <f t="array" ref="E602">_xlfn.IFS(H602&gt;50000,1,I602&gt;50000,1,J602&gt;50000,1,K602&gt;50000,1,L602&gt;50000,1,M602&gt;50000,1,N602&gt;50000,1,O602&gt;50000,1,O602&lt;50000,0)</f>
        <v>1</v>
      </c>
      <c r="F602" s="4" t="str">
        <f t="shared" si="9"/>
        <v>MINERIOS DE MANGANES,AGLOMERADOS,E SEUS CONCENTRADOS</v>
      </c>
      <c r="G602" s="4" t="e">
        <f>VLOOKUP(D602,Triagem!$A$3:$A$251,1,)</f>
        <v>#N/A</v>
      </c>
      <c r="H602" s="3">
        <v>0</v>
      </c>
      <c r="I602" s="3">
        <v>0</v>
      </c>
      <c r="J602" s="3">
        <v>5000</v>
      </c>
      <c r="K602" s="3">
        <v>0</v>
      </c>
      <c r="L602" s="3">
        <v>126927</v>
      </c>
      <c r="M602" s="3">
        <v>115308</v>
      </c>
      <c r="N602" s="3">
        <v>31425</v>
      </c>
      <c r="O602" s="3">
        <v>29809</v>
      </c>
    </row>
    <row r="603" spans="1:15" x14ac:dyDescent="0.25">
      <c r="A603" s="2" t="s">
        <v>12</v>
      </c>
      <c r="B603" s="2" t="s">
        <v>509</v>
      </c>
      <c r="C603" s="2">
        <v>2606000102</v>
      </c>
      <c r="D603" s="2" t="s">
        <v>613</v>
      </c>
      <c r="E603" s="4" cm="1">
        <f t="array" ref="E603">_xlfn.IFS(H603&gt;50000,1,I603&gt;50000,1,J603&gt;50000,1,K603&gt;50000,1,L603&gt;50000,1,M603&gt;50000,1,N603&gt;50000,1,O603&gt;50000,1,O603&lt;50000,0)</f>
        <v>1</v>
      </c>
      <c r="F603" s="4" t="str">
        <f t="shared" si="9"/>
        <v>BAUXITA REFRATARIA,CALCINADA</v>
      </c>
      <c r="G603" s="4" t="e">
        <f>VLOOKUP(D603,Triagem!$A$3:$A$251,1,)</f>
        <v>#N/A</v>
      </c>
      <c r="H603" s="3">
        <v>5107874</v>
      </c>
      <c r="I603" s="3">
        <v>4728609</v>
      </c>
      <c r="J603" s="3">
        <v>5364107</v>
      </c>
      <c r="K603" s="3">
        <v>5067091</v>
      </c>
      <c r="L603" s="3">
        <v>2055418</v>
      </c>
      <c r="M603" s="3">
        <v>1499741</v>
      </c>
      <c r="N603" s="3">
        <v>0</v>
      </c>
      <c r="O603" s="3">
        <v>0</v>
      </c>
    </row>
    <row r="604" spans="1:15" x14ac:dyDescent="0.25">
      <c r="A604" s="2" t="s">
        <v>12</v>
      </c>
      <c r="B604" s="2" t="s">
        <v>509</v>
      </c>
      <c r="C604" s="2">
        <v>2606000201</v>
      </c>
      <c r="D604" s="2" t="s">
        <v>614</v>
      </c>
      <c r="E604" s="4" cm="1">
        <f t="array" ref="E604">_xlfn.IFS(H604&gt;50000,1,I604&gt;50000,1,J604&gt;50000,1,K604&gt;50000,1,L604&gt;50000,1,M604&gt;50000,1,N604&gt;50000,1,O604&gt;50000,1,O604&lt;50000,0)</f>
        <v>1</v>
      </c>
      <c r="F604" s="4" t="str">
        <f t="shared" si="9"/>
        <v>BAUXITA METALURGICA,NAO CALCINADA</v>
      </c>
      <c r="G604" s="4" t="e">
        <f>VLOOKUP(D604,Triagem!$A$3:$A$251,1,)</f>
        <v>#N/A</v>
      </c>
      <c r="H604" s="3">
        <v>10120133</v>
      </c>
      <c r="I604" s="3">
        <v>19438574</v>
      </c>
      <c r="J604" s="3">
        <v>17348341</v>
      </c>
      <c r="K604" s="3">
        <v>24056937</v>
      </c>
      <c r="L604" s="3">
        <v>8042361</v>
      </c>
      <c r="M604" s="3">
        <v>0</v>
      </c>
      <c r="N604" s="3">
        <v>3285374</v>
      </c>
      <c r="O604" s="3">
        <v>1519050</v>
      </c>
    </row>
    <row r="605" spans="1:15" x14ac:dyDescent="0.25">
      <c r="A605" s="2" t="s">
        <v>12</v>
      </c>
      <c r="B605" s="2" t="s">
        <v>509</v>
      </c>
      <c r="C605" s="2">
        <v>2606000202</v>
      </c>
      <c r="D605" s="2" t="s">
        <v>615</v>
      </c>
      <c r="E605" s="4" cm="1">
        <f t="array" ref="E605">_xlfn.IFS(H605&gt;50000,1,I605&gt;50000,1,J605&gt;50000,1,K605&gt;50000,1,L605&gt;50000,1,M605&gt;50000,1,N605&gt;50000,1,O605&gt;50000,1,O605&lt;50000,0)</f>
        <v>1</v>
      </c>
      <c r="F605" s="4" t="str">
        <f t="shared" si="9"/>
        <v>BAUXITA REFRATARIA,NAO CALCINADA</v>
      </c>
      <c r="G605" s="4" t="e">
        <f>VLOOKUP(D605,Triagem!$A$3:$A$251,1,)</f>
        <v>#N/A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555353</v>
      </c>
      <c r="N605" s="3">
        <v>1995865</v>
      </c>
      <c r="O605" s="3">
        <v>1062961</v>
      </c>
    </row>
    <row r="606" spans="1:15" x14ac:dyDescent="0.25">
      <c r="A606" s="2" t="s">
        <v>12</v>
      </c>
      <c r="B606" s="2" t="s">
        <v>509</v>
      </c>
      <c r="C606" s="2">
        <v>2615900101</v>
      </c>
      <c r="D606" s="2" t="s">
        <v>616</v>
      </c>
      <c r="E606" s="4" cm="1">
        <f t="array" ref="E606">_xlfn.IFS(H606&gt;50000,1,I606&gt;50000,1,J606&gt;50000,1,K606&gt;50000,1,L606&gt;50000,1,M606&gt;50000,1,N606&gt;50000,1,O606&gt;50000,1,O606&lt;50000,0)</f>
        <v>0</v>
      </c>
      <c r="F606" s="4" t="str">
        <f t="shared" si="9"/>
        <v/>
      </c>
      <c r="G606" s="4" t="e">
        <f>VLOOKUP(D606,Triagem!$A$3:$A$251,1,)</f>
        <v>#N/A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48510</v>
      </c>
    </row>
    <row r="607" spans="1:15" x14ac:dyDescent="0.25">
      <c r="A607" s="2" t="s">
        <v>12</v>
      </c>
      <c r="B607" s="2" t="s">
        <v>509</v>
      </c>
      <c r="C607" s="2">
        <v>2615900102</v>
      </c>
      <c r="D607" s="2" t="s">
        <v>36</v>
      </c>
      <c r="E607" s="4" cm="1">
        <f t="array" ref="E607">_xlfn.IFS(H607&gt;50000,1,I607&gt;50000,1,J607&gt;50000,1,K607&gt;50000,1,L607&gt;50000,1,M607&gt;50000,1,N607&gt;50000,1,O607&gt;50000,1,O607&lt;50000,0)</f>
        <v>1</v>
      </c>
      <c r="F607" s="4" t="str">
        <f t="shared" si="9"/>
        <v>COLUMBITA (NIOBITA) - MINERIO DE NIOBIO</v>
      </c>
      <c r="G607" s="4" t="e">
        <f>VLOOKUP(D607,Triagem!$A$3:$A$251,1,)</f>
        <v>#N/A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106200</v>
      </c>
      <c r="N607" s="3">
        <v>9000</v>
      </c>
      <c r="O607" s="3">
        <v>0</v>
      </c>
    </row>
    <row r="608" spans="1:15" x14ac:dyDescent="0.25">
      <c r="A608" s="2" t="s">
        <v>12</v>
      </c>
      <c r="B608" s="2" t="s">
        <v>509</v>
      </c>
      <c r="C608" s="2">
        <v>2621000000</v>
      </c>
      <c r="D608" s="2" t="s">
        <v>38</v>
      </c>
      <c r="E608" s="4" cm="1">
        <f t="array" ref="E608">_xlfn.IFS(H608&gt;50000,1,I608&gt;50000,1,J608&gt;50000,1,K608&gt;50000,1,L608&gt;50000,1,M608&gt;50000,1,N608&gt;50000,1,O608&gt;50000,1,O608&lt;50000,0)</f>
        <v>0</v>
      </c>
      <c r="F608" s="4" t="str">
        <f t="shared" si="9"/>
        <v/>
      </c>
      <c r="G608" s="4" t="e">
        <f>VLOOKUP(D608,Triagem!$A$3:$A$251,1,)</f>
        <v>#N/A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1425</v>
      </c>
      <c r="N608" s="3">
        <v>6080</v>
      </c>
      <c r="O608" s="3">
        <v>41420</v>
      </c>
    </row>
    <row r="609" spans="1:15" x14ac:dyDescent="0.25">
      <c r="A609" s="2" t="s">
        <v>12</v>
      </c>
      <c r="B609" s="2" t="s">
        <v>509</v>
      </c>
      <c r="C609" s="2">
        <v>2804690000</v>
      </c>
      <c r="D609" s="2" t="s">
        <v>617</v>
      </c>
      <c r="E609" s="4" cm="1">
        <f t="array" ref="E609">_xlfn.IFS(H609&gt;50000,1,I609&gt;50000,1,J609&gt;50000,1,K609&gt;50000,1,L609&gt;50000,1,M609&gt;50000,1,N609&gt;50000,1,O609&gt;50000,1,O609&lt;50000,0)</f>
        <v>1</v>
      </c>
      <c r="F609" s="4" t="str">
        <f t="shared" si="9"/>
        <v>SILICIO COM PUREZA &lt; 99,99%</v>
      </c>
      <c r="G609" s="4" t="e">
        <f>VLOOKUP(D609,Triagem!$A$3:$A$251,1,)</f>
        <v>#N/A</v>
      </c>
      <c r="H609" s="3">
        <v>17656475</v>
      </c>
      <c r="I609" s="3">
        <v>13972520</v>
      </c>
      <c r="J609" s="3">
        <v>9650920</v>
      </c>
      <c r="K609" s="3">
        <v>9387290</v>
      </c>
      <c r="L609" s="3">
        <v>5717883</v>
      </c>
      <c r="M609" s="3">
        <v>6273628</v>
      </c>
      <c r="N609" s="3">
        <v>4925491</v>
      </c>
      <c r="O609" s="3">
        <v>2318020</v>
      </c>
    </row>
    <row r="610" spans="1:15" x14ac:dyDescent="0.25">
      <c r="A610" s="2" t="s">
        <v>12</v>
      </c>
      <c r="B610" s="2" t="s">
        <v>509</v>
      </c>
      <c r="C610" s="2">
        <v>2811229900</v>
      </c>
      <c r="D610" s="2" t="s">
        <v>618</v>
      </c>
      <c r="E610" s="4" cm="1">
        <f t="array" ref="E610">_xlfn.IFS(H610&gt;50000,1,I610&gt;50000,1,J610&gt;50000,1,K610&gt;50000,1,L610&gt;50000,1,M610&gt;50000,1,N610&gt;50000,1,O610&gt;50000,1,O610&lt;50000,0)</f>
        <v>0</v>
      </c>
      <c r="F610" s="4" t="str">
        <f t="shared" si="9"/>
        <v/>
      </c>
      <c r="G610" s="4" t="e">
        <f>VLOOKUP(D610,Triagem!$A$3:$A$251,1,)</f>
        <v>#N/A</v>
      </c>
      <c r="H610" s="3">
        <v>3500</v>
      </c>
      <c r="I610" s="3">
        <v>3500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2750</v>
      </c>
    </row>
    <row r="611" spans="1:15" x14ac:dyDescent="0.25">
      <c r="A611" s="2" t="s">
        <v>12</v>
      </c>
      <c r="B611" s="2" t="s">
        <v>509</v>
      </c>
      <c r="C611" s="2">
        <v>2818200000</v>
      </c>
      <c r="D611" s="2" t="s">
        <v>342</v>
      </c>
      <c r="E611" s="4" cm="1">
        <f t="array" ref="E611">_xlfn.IFS(H611&gt;50000,1,I611&gt;50000,1,J611&gt;50000,1,K611&gt;50000,1,L611&gt;50000,1,M611&gt;50000,1,N611&gt;50000,1,O611&gt;50000,1,O611&lt;50000,0)</f>
        <v>1</v>
      </c>
      <c r="F611" s="4" t="str">
        <f t="shared" si="9"/>
        <v>OXIDO DE ALUMINIO,EXC.O CORINDO ARTIFICIAL</v>
      </c>
      <c r="G611" s="4" t="e">
        <f>VLOOKUP(D611,Triagem!$A$3:$A$251,1,)</f>
        <v>#N/A</v>
      </c>
      <c r="H611" s="3">
        <v>26620681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 x14ac:dyDescent="0.25">
      <c r="A612" s="2" t="s">
        <v>12</v>
      </c>
      <c r="B612" s="2" t="s">
        <v>509</v>
      </c>
      <c r="C612" s="2">
        <v>2826300000</v>
      </c>
      <c r="D612" s="2" t="s">
        <v>344</v>
      </c>
      <c r="E612" s="4" cm="1">
        <f t="array" ref="E612">_xlfn.IFS(H612&gt;50000,1,I612&gt;50000,1,J612&gt;50000,1,K612&gt;50000,1,L612&gt;50000,1,M612&gt;50000,1,N612&gt;50000,1,O612&gt;50000,1,O612&lt;50000,0)</f>
        <v>1</v>
      </c>
      <c r="F612" s="4" t="str">
        <f t="shared" si="9"/>
        <v>HEXAFLUORALUMINATO DE SODIO (CRIOLITA SINTETICA)</v>
      </c>
      <c r="G612" s="4" t="e">
        <f>VLOOKUP(D612,Triagem!$A$3:$A$251,1,)</f>
        <v>#N/A</v>
      </c>
      <c r="H612" s="3">
        <v>0</v>
      </c>
      <c r="I612" s="3">
        <v>1901024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 x14ac:dyDescent="0.25">
      <c r="A613" s="2" t="s">
        <v>12</v>
      </c>
      <c r="B613" s="2" t="s">
        <v>509</v>
      </c>
      <c r="C613" s="2">
        <v>3301290800</v>
      </c>
      <c r="D613" s="2" t="s">
        <v>619</v>
      </c>
      <c r="E613" s="4" cm="1">
        <f t="array" ref="E613">_xlfn.IFS(H613&gt;50000,1,I613&gt;50000,1,J613&gt;50000,1,K613&gt;50000,1,L613&gt;50000,1,M613&gt;50000,1,N613&gt;50000,1,O613&gt;50000,1,O613&lt;50000,0)</f>
        <v>1</v>
      </c>
      <c r="F613" s="4" t="str">
        <f t="shared" si="9"/>
        <v>OLEO ESSENCIAL DE PALMA-ROSA</v>
      </c>
      <c r="G613" s="4" t="str">
        <f>VLOOKUP(D613,Triagem!$A$3:$A$251,1,)</f>
        <v>OLEO ESSENCIAL DE PALMA-ROSA</v>
      </c>
      <c r="H613" s="3">
        <v>0</v>
      </c>
      <c r="I613" s="3">
        <v>37800</v>
      </c>
      <c r="J613" s="3">
        <v>52233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 x14ac:dyDescent="0.25">
      <c r="A614" s="2" t="s">
        <v>12</v>
      </c>
      <c r="B614" s="2" t="s">
        <v>509</v>
      </c>
      <c r="C614" s="2">
        <v>3304990100</v>
      </c>
      <c r="D614" s="2" t="s">
        <v>101</v>
      </c>
      <c r="E614" s="4" cm="1">
        <f t="array" ref="E614">_xlfn.IFS(H614&gt;50000,1,I614&gt;50000,1,J614&gt;50000,1,K614&gt;50000,1,L614&gt;50000,1,M614&gt;50000,1,N614&gt;50000,1,O614&gt;50000,1,O614&lt;50000,0)</f>
        <v>0</v>
      </c>
      <c r="F614" s="4" t="str">
        <f t="shared" si="9"/>
        <v/>
      </c>
      <c r="G614" s="4" t="e">
        <f>VLOOKUP(D614,Triagem!$A$3:$A$251,1,)</f>
        <v>#N/A</v>
      </c>
      <c r="H614" s="3">
        <v>0</v>
      </c>
      <c r="I614" s="3">
        <v>0</v>
      </c>
      <c r="J614" s="3">
        <v>0</v>
      </c>
      <c r="K614" s="3">
        <v>390</v>
      </c>
      <c r="L614" s="3">
        <v>0</v>
      </c>
      <c r="M614" s="3">
        <v>0</v>
      </c>
      <c r="N614" s="3">
        <v>0</v>
      </c>
      <c r="O614" s="3">
        <v>0</v>
      </c>
    </row>
    <row r="615" spans="1:15" x14ac:dyDescent="0.25">
      <c r="A615" s="2" t="s">
        <v>12</v>
      </c>
      <c r="B615" s="2" t="s">
        <v>509</v>
      </c>
      <c r="C615" s="2">
        <v>3305200000</v>
      </c>
      <c r="D615" s="2" t="s">
        <v>620</v>
      </c>
      <c r="E615" s="4" cm="1">
        <f t="array" ref="E615">_xlfn.IFS(H615&gt;50000,1,I615&gt;50000,1,J615&gt;50000,1,K615&gt;50000,1,L615&gt;50000,1,M615&gt;50000,1,N615&gt;50000,1,O615&gt;50000,1,O615&lt;50000,0)</f>
        <v>0</v>
      </c>
      <c r="F615" s="4" t="str">
        <f t="shared" si="9"/>
        <v/>
      </c>
      <c r="G615" s="4" t="e">
        <f>VLOOKUP(D615,Triagem!$A$3:$A$251,1,)</f>
        <v>#N/A</v>
      </c>
      <c r="H615" s="3">
        <v>0</v>
      </c>
      <c r="I615" s="3">
        <v>0</v>
      </c>
      <c r="J615" s="3">
        <v>0</v>
      </c>
      <c r="K615" s="3">
        <v>680</v>
      </c>
      <c r="L615" s="3">
        <v>0</v>
      </c>
      <c r="M615" s="3">
        <v>0</v>
      </c>
      <c r="N615" s="3">
        <v>0</v>
      </c>
      <c r="O615" s="3">
        <v>0</v>
      </c>
    </row>
    <row r="616" spans="1:15" x14ac:dyDescent="0.25">
      <c r="A616" s="2" t="s">
        <v>12</v>
      </c>
      <c r="B616" s="2" t="s">
        <v>509</v>
      </c>
      <c r="C616" s="2">
        <v>3305909900</v>
      </c>
      <c r="D616" s="2" t="s">
        <v>107</v>
      </c>
      <c r="E616" s="4" cm="1">
        <f t="array" ref="E616">_xlfn.IFS(H616&gt;50000,1,I616&gt;50000,1,J616&gt;50000,1,K616&gt;50000,1,L616&gt;50000,1,M616&gt;50000,1,N616&gt;50000,1,O616&gt;50000,1,O616&lt;50000,0)</f>
        <v>0</v>
      </c>
      <c r="F616" s="4" t="str">
        <f t="shared" si="9"/>
        <v/>
      </c>
      <c r="G616" s="4" t="e">
        <f>VLOOKUP(D616,Triagem!$A$3:$A$251,1,)</f>
        <v>#N/A</v>
      </c>
      <c r="H616" s="3">
        <v>4536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 x14ac:dyDescent="0.25">
      <c r="A617" s="2" t="s">
        <v>12</v>
      </c>
      <c r="B617" s="2" t="s">
        <v>509</v>
      </c>
      <c r="C617" s="2">
        <v>3401199901</v>
      </c>
      <c r="D617" s="2" t="s">
        <v>621</v>
      </c>
      <c r="E617" s="4" cm="1">
        <f t="array" ref="E617">_xlfn.IFS(H617&gt;50000,1,I617&gt;50000,1,J617&gt;50000,1,K617&gt;50000,1,L617&gt;50000,1,M617&gt;50000,1,N617&gt;50000,1,O617&gt;50000,1,O617&lt;50000,0)</f>
        <v>0</v>
      </c>
      <c r="F617" s="4" t="str">
        <f t="shared" si="9"/>
        <v/>
      </c>
      <c r="G617" s="4" t="e">
        <f>VLOOKUP(D617,Triagem!$A$3:$A$251,1,)</f>
        <v>#N/A</v>
      </c>
      <c r="H617" s="3">
        <v>0</v>
      </c>
      <c r="I617" s="3">
        <v>0</v>
      </c>
      <c r="J617" s="3">
        <v>0</v>
      </c>
      <c r="K617" s="3">
        <v>5546</v>
      </c>
      <c r="L617" s="3">
        <v>0</v>
      </c>
      <c r="M617" s="3">
        <v>0</v>
      </c>
      <c r="N617" s="3">
        <v>0</v>
      </c>
      <c r="O617" s="3">
        <v>0</v>
      </c>
    </row>
    <row r="618" spans="1:15" x14ac:dyDescent="0.25">
      <c r="A618" s="2" t="s">
        <v>12</v>
      </c>
      <c r="B618" s="2" t="s">
        <v>509</v>
      </c>
      <c r="C618" s="2">
        <v>3919909900</v>
      </c>
      <c r="D618" s="2" t="s">
        <v>125</v>
      </c>
      <c r="E618" s="4" cm="1">
        <f t="array" ref="E618">_xlfn.IFS(H618&gt;50000,1,I618&gt;50000,1,J618&gt;50000,1,K618&gt;50000,1,L618&gt;50000,1,M618&gt;50000,1,N618&gt;50000,1,O618&gt;50000,1,O618&lt;50000,0)</f>
        <v>0</v>
      </c>
      <c r="F618" s="4" t="str">
        <f t="shared" si="9"/>
        <v/>
      </c>
      <c r="G618" s="4" t="e">
        <f>VLOOKUP(D618,Triagem!$A$3:$A$251,1,)</f>
        <v>#N/A</v>
      </c>
      <c r="H618" s="3">
        <v>0</v>
      </c>
      <c r="I618" s="3">
        <v>0</v>
      </c>
      <c r="J618" s="3">
        <v>1819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 x14ac:dyDescent="0.25">
      <c r="A619" s="2" t="s">
        <v>12</v>
      </c>
      <c r="B619" s="2" t="s">
        <v>509</v>
      </c>
      <c r="C619" s="2">
        <v>3923400200</v>
      </c>
      <c r="D619" s="2" t="s">
        <v>131</v>
      </c>
      <c r="E619" s="4" cm="1">
        <f t="array" ref="E619">_xlfn.IFS(H619&gt;50000,1,I619&gt;50000,1,J619&gt;50000,1,K619&gt;50000,1,L619&gt;50000,1,M619&gt;50000,1,N619&gt;50000,1,O619&gt;50000,1,O619&lt;50000,0)</f>
        <v>0</v>
      </c>
      <c r="F619" s="4" t="str">
        <f t="shared" si="9"/>
        <v/>
      </c>
      <c r="G619" s="4" t="e">
        <f>VLOOKUP(D619,Triagem!$A$3:$A$251,1,)</f>
        <v>#N/A</v>
      </c>
      <c r="H619" s="3">
        <v>0</v>
      </c>
      <c r="I619" s="3">
        <v>0</v>
      </c>
      <c r="J619" s="3">
        <v>0</v>
      </c>
      <c r="K619" s="3">
        <v>31241</v>
      </c>
      <c r="L619" s="3">
        <v>0</v>
      </c>
      <c r="M619" s="3">
        <v>0</v>
      </c>
      <c r="N619" s="3">
        <v>0</v>
      </c>
      <c r="O619" s="3">
        <v>0</v>
      </c>
    </row>
    <row r="620" spans="1:15" x14ac:dyDescent="0.25">
      <c r="A620" s="2" t="s">
        <v>12</v>
      </c>
      <c r="B620" s="2" t="s">
        <v>509</v>
      </c>
      <c r="C620" s="2">
        <v>3923409900</v>
      </c>
      <c r="D620" s="2" t="s">
        <v>132</v>
      </c>
      <c r="E620" s="4" cm="1">
        <f t="array" ref="E620">_xlfn.IFS(H620&gt;50000,1,I620&gt;50000,1,J620&gt;50000,1,K620&gt;50000,1,L620&gt;50000,1,M620&gt;50000,1,N620&gt;50000,1,O620&gt;50000,1,O620&lt;50000,0)</f>
        <v>0</v>
      </c>
      <c r="F620" s="4" t="str">
        <f t="shared" si="9"/>
        <v/>
      </c>
      <c r="G620" s="4" t="e">
        <f>VLOOKUP(D620,Triagem!$A$3:$A$251,1,)</f>
        <v>#N/A</v>
      </c>
      <c r="H620" s="3">
        <v>0</v>
      </c>
      <c r="I620" s="3">
        <v>0</v>
      </c>
      <c r="J620" s="3">
        <v>14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 x14ac:dyDescent="0.25">
      <c r="A621" s="2" t="s">
        <v>12</v>
      </c>
      <c r="B621" s="2" t="s">
        <v>509</v>
      </c>
      <c r="C621" s="2">
        <v>3925200000</v>
      </c>
      <c r="D621" s="2" t="s">
        <v>622</v>
      </c>
      <c r="E621" s="4" cm="1">
        <f t="array" ref="E621">_xlfn.IFS(H621&gt;50000,1,I621&gt;50000,1,J621&gt;50000,1,K621&gt;50000,1,L621&gt;50000,1,M621&gt;50000,1,N621&gt;50000,1,O621&gt;50000,1,O621&lt;50000,0)</f>
        <v>0</v>
      </c>
      <c r="F621" s="4" t="str">
        <f t="shared" si="9"/>
        <v/>
      </c>
      <c r="G621" s="4" t="e">
        <f>VLOOKUP(D621,Triagem!$A$3:$A$251,1,)</f>
        <v>#N/A</v>
      </c>
      <c r="H621" s="3">
        <v>0</v>
      </c>
      <c r="I621" s="3">
        <v>0</v>
      </c>
      <c r="J621" s="3">
        <v>0</v>
      </c>
      <c r="K621" s="3">
        <v>116</v>
      </c>
      <c r="L621" s="3">
        <v>0</v>
      </c>
      <c r="M621" s="3">
        <v>0</v>
      </c>
      <c r="N621" s="3">
        <v>0</v>
      </c>
      <c r="O621" s="3">
        <v>0</v>
      </c>
    </row>
    <row r="622" spans="1:15" x14ac:dyDescent="0.25">
      <c r="A622" s="2" t="s">
        <v>12</v>
      </c>
      <c r="B622" s="2" t="s">
        <v>509</v>
      </c>
      <c r="C622" s="2">
        <v>3926400000</v>
      </c>
      <c r="D622" s="2" t="s">
        <v>623</v>
      </c>
      <c r="E622" s="4" cm="1">
        <f t="array" ref="E622">_xlfn.IFS(H622&gt;50000,1,I622&gt;50000,1,J622&gt;50000,1,K622&gt;50000,1,L622&gt;50000,1,M622&gt;50000,1,N622&gt;50000,1,O622&gt;50000,1,O622&lt;50000,0)</f>
        <v>0</v>
      </c>
      <c r="F622" s="4" t="str">
        <f t="shared" si="9"/>
        <v/>
      </c>
      <c r="G622" s="4" t="e">
        <f>VLOOKUP(D622,Triagem!$A$3:$A$251,1,)</f>
        <v>#N/A</v>
      </c>
      <c r="H622" s="3">
        <v>0</v>
      </c>
      <c r="I622" s="3">
        <v>4578</v>
      </c>
      <c r="J622" s="3">
        <v>12911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 x14ac:dyDescent="0.25">
      <c r="A623" s="2" t="s">
        <v>12</v>
      </c>
      <c r="B623" s="2" t="s">
        <v>509</v>
      </c>
      <c r="C623" s="2">
        <v>3926901200</v>
      </c>
      <c r="D623" s="2" t="s">
        <v>624</v>
      </c>
      <c r="E623" s="4" cm="1">
        <f t="array" ref="E623">_xlfn.IFS(H623&gt;50000,1,I623&gt;50000,1,J623&gt;50000,1,K623&gt;50000,1,L623&gt;50000,1,M623&gt;50000,1,N623&gt;50000,1,O623&gt;50000,1,O623&lt;50000,0)</f>
        <v>0</v>
      </c>
      <c r="F623" s="4" t="str">
        <f t="shared" si="9"/>
        <v/>
      </c>
      <c r="G623" s="4" t="e">
        <f>VLOOKUP(D623,Triagem!$A$3:$A$251,1,)</f>
        <v>#N/A</v>
      </c>
      <c r="H623" s="3">
        <v>0</v>
      </c>
      <c r="I623" s="3">
        <v>0</v>
      </c>
      <c r="J623" s="3">
        <v>15443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 x14ac:dyDescent="0.25">
      <c r="A624" s="2" t="s">
        <v>12</v>
      </c>
      <c r="B624" s="2" t="s">
        <v>509</v>
      </c>
      <c r="C624" s="2">
        <v>4101210200</v>
      </c>
      <c r="D624" s="2" t="s">
        <v>625</v>
      </c>
      <c r="E624" s="4" cm="1">
        <f t="array" ref="E624">_xlfn.IFS(H624&gt;50000,1,I624&gt;50000,1,J624&gt;50000,1,K624&gt;50000,1,L624&gt;50000,1,M624&gt;50000,1,N624&gt;50000,1,O624&gt;50000,1,O624&lt;50000,0)</f>
        <v>1</v>
      </c>
      <c r="F624" s="4" t="str">
        <f t="shared" si="9"/>
        <v>PELES INTEIRAS,DE BOVINO,SALGADAS-UMIDAS,PESO&gt;14KG</v>
      </c>
      <c r="G624" s="4" t="str">
        <f>VLOOKUP(D624,Triagem!$A$3:$A$251,1,)</f>
        <v>PELES INTEIRAS,DE BOVINO,SALGADAS-UMIDAS,PESO&gt;14KG</v>
      </c>
      <c r="H624" s="3">
        <v>272362</v>
      </c>
      <c r="I624" s="3">
        <v>164069</v>
      </c>
      <c r="J624" s="3">
        <v>5100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 x14ac:dyDescent="0.25">
      <c r="A625" s="2" t="s">
        <v>12</v>
      </c>
      <c r="B625" s="2" t="s">
        <v>509</v>
      </c>
      <c r="C625" s="2">
        <v>4104100302</v>
      </c>
      <c r="D625" s="2" t="s">
        <v>626</v>
      </c>
      <c r="E625" s="4" cm="1">
        <f t="array" ref="E625">_xlfn.IFS(H625&gt;50000,1,I625&gt;50000,1,J625&gt;50000,1,K625&gt;50000,1,L625&gt;50000,1,M625&gt;50000,1,N625&gt;50000,1,O625&gt;50000,1,O625&lt;50000,0)</f>
        <v>1</v>
      </c>
      <c r="F625" s="4" t="str">
        <f t="shared" si="9"/>
        <v>COURO/PELE,INT.BOVINO,S&lt;=2.6M2,CURT.CROMO,UMIDO</v>
      </c>
      <c r="G625" s="4" t="str">
        <f>VLOOKUP(D625,Triagem!$A$3:$A$251,1,)</f>
        <v>COURO/PELE,INT.BOVINO,S&lt;=2.6M2,CURT.CROMO,UMIDO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861665</v>
      </c>
    </row>
    <row r="626" spans="1:15" x14ac:dyDescent="0.25">
      <c r="A626" s="2" t="s">
        <v>12</v>
      </c>
      <c r="B626" s="2" t="s">
        <v>509</v>
      </c>
      <c r="C626" s="2">
        <v>4104100303</v>
      </c>
      <c r="D626" s="2" t="s">
        <v>627</v>
      </c>
      <c r="E626" s="4" cm="1">
        <f t="array" ref="E626">_xlfn.IFS(H626&gt;50000,1,I626&gt;50000,1,J626&gt;50000,1,K626&gt;50000,1,L626&gt;50000,1,M626&gt;50000,1,N626&gt;50000,1,O626&gt;50000,1,O626&lt;50000,0)</f>
        <v>1</v>
      </c>
      <c r="F626" s="4" t="str">
        <f t="shared" si="9"/>
        <v>COURO INT.BOVINO,S&lt;=2.6M2,CURT.CROMO,FLOR INTEGR.S/ACAB</v>
      </c>
      <c r="G626" s="4" t="str">
        <f>VLOOKUP(D626,Triagem!$A$3:$A$251,1,)</f>
        <v>COURO INT.BOVINO,S&lt;=2.6M2,CURT.CROMO,FLOR INTEGR.S/ACAB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120000</v>
      </c>
    </row>
    <row r="627" spans="1:15" x14ac:dyDescent="0.25">
      <c r="A627" s="2" t="s">
        <v>12</v>
      </c>
      <c r="B627" s="2" t="s">
        <v>509</v>
      </c>
      <c r="C627" s="2">
        <v>4104100304</v>
      </c>
      <c r="D627" s="2" t="s">
        <v>628</v>
      </c>
      <c r="E627" s="4" cm="1">
        <f t="array" ref="E627">_xlfn.IFS(H627&gt;50000,1,I627&gt;50000,1,J627&gt;50000,1,K627&gt;50000,1,L627&gt;50000,1,M627&gt;50000,1,N627&gt;50000,1,O627&gt;50000,1,O627&lt;50000,0)</f>
        <v>0</v>
      </c>
      <c r="F627" s="4" t="str">
        <f t="shared" si="9"/>
        <v/>
      </c>
      <c r="G627" s="4" t="e">
        <f>VLOOKUP(D627,Triagem!$A$3:$A$251,1,)</f>
        <v>#N/A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7250</v>
      </c>
    </row>
    <row r="628" spans="1:15" x14ac:dyDescent="0.25">
      <c r="A628" s="2" t="s">
        <v>12</v>
      </c>
      <c r="B628" s="2" t="s">
        <v>509</v>
      </c>
      <c r="C628" s="2">
        <v>4104220000</v>
      </c>
      <c r="D628" s="2" t="s">
        <v>629</v>
      </c>
      <c r="E628" s="4" cm="1">
        <f t="array" ref="E628">_xlfn.IFS(H628&gt;50000,1,I628&gt;50000,1,J628&gt;50000,1,K628&gt;50000,1,L628&gt;50000,1,M628&gt;50000,1,N628&gt;50000,1,O628&gt;50000,1,O628&lt;50000,0)</f>
        <v>0</v>
      </c>
      <c r="F628" s="4" t="str">
        <f t="shared" si="9"/>
        <v/>
      </c>
      <c r="G628" s="4" t="e">
        <f>VLOOKUP(D628,Triagem!$A$3:$A$251,1,)</f>
        <v>#N/A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7144</v>
      </c>
      <c r="O628" s="3">
        <v>0</v>
      </c>
    </row>
    <row r="629" spans="1:15" x14ac:dyDescent="0.25">
      <c r="A629" s="2" t="s">
        <v>12</v>
      </c>
      <c r="B629" s="2" t="s">
        <v>509</v>
      </c>
      <c r="C629" s="2">
        <v>4104290101</v>
      </c>
      <c r="D629" s="2" t="s">
        <v>22</v>
      </c>
      <c r="E629" s="4" cm="1">
        <f t="array" ref="E629">_xlfn.IFS(H629&gt;50000,1,I629&gt;50000,1,J629&gt;50000,1,K629&gt;50000,1,L629&gt;50000,1,M629&gt;50000,1,N629&gt;50000,1,O629&gt;50000,1,O629&lt;50000,0)</f>
        <v>1</v>
      </c>
      <c r="F629" s="4" t="str">
        <f t="shared" si="9"/>
        <v>COURO/PELE BOVINO,INT/MEIO,CURT.CROMO,UMIDO,FLOR INTEGR</v>
      </c>
      <c r="G629" s="4" t="str">
        <f>VLOOKUP(D629,Triagem!$A$3:$A$251,1,)</f>
        <v>COURO/PELE BOVINO,INT/MEIO,CURT.CROMO,UMIDO,FLOR INTEGR</v>
      </c>
      <c r="H629" s="3">
        <v>44360</v>
      </c>
      <c r="I629" s="3">
        <v>364836</v>
      </c>
      <c r="J629" s="3">
        <v>455510</v>
      </c>
      <c r="K629" s="3">
        <v>685149</v>
      </c>
      <c r="L629" s="3">
        <v>929794</v>
      </c>
      <c r="M629" s="3">
        <v>3958549</v>
      </c>
      <c r="N629" s="3">
        <v>4154717</v>
      </c>
      <c r="O629" s="3">
        <v>2517798</v>
      </c>
    </row>
    <row r="630" spans="1:15" x14ac:dyDescent="0.25">
      <c r="A630" s="2" t="s">
        <v>12</v>
      </c>
      <c r="B630" s="2" t="s">
        <v>509</v>
      </c>
      <c r="C630" s="2">
        <v>4104290102</v>
      </c>
      <c r="D630" s="2" t="s">
        <v>630</v>
      </c>
      <c r="E630" s="4" cm="1">
        <f t="array" ref="E630">_xlfn.IFS(H630&gt;50000,1,I630&gt;50000,1,J630&gt;50000,1,K630&gt;50000,1,L630&gt;50000,1,M630&gt;50000,1,N630&gt;50000,1,O630&gt;50000,1,O630&lt;50000,0)</f>
        <v>0</v>
      </c>
      <c r="F630" s="4" t="str">
        <f t="shared" si="9"/>
        <v/>
      </c>
      <c r="G630" s="4" t="e">
        <f>VLOOKUP(D630,Triagem!$A$3:$A$251,1,)</f>
        <v>#N/A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7516</v>
      </c>
      <c r="O630" s="3">
        <v>0</v>
      </c>
    </row>
    <row r="631" spans="1:15" x14ac:dyDescent="0.25">
      <c r="A631" s="2" t="s">
        <v>12</v>
      </c>
      <c r="B631" s="2" t="s">
        <v>509</v>
      </c>
      <c r="C631" s="2">
        <v>4104290103</v>
      </c>
      <c r="D631" s="2" t="s">
        <v>631</v>
      </c>
      <c r="E631" s="4" cm="1">
        <f t="array" ref="E631">_xlfn.IFS(H631&gt;50000,1,I631&gt;50000,1,J631&gt;50000,1,K631&gt;50000,1,L631&gt;50000,1,M631&gt;50000,1,N631&gt;50000,1,O631&gt;50000,1,O631&lt;50000,0)</f>
        <v>0</v>
      </c>
      <c r="F631" s="4" t="str">
        <f t="shared" si="9"/>
        <v/>
      </c>
      <c r="G631" s="4" t="e">
        <f>VLOOKUP(D631,Triagem!$A$3:$A$251,1,)</f>
        <v>#N/A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5636</v>
      </c>
      <c r="O631" s="3">
        <v>0</v>
      </c>
    </row>
    <row r="632" spans="1:15" x14ac:dyDescent="0.25">
      <c r="A632" s="2" t="s">
        <v>12</v>
      </c>
      <c r="B632" s="2" t="s">
        <v>509</v>
      </c>
      <c r="C632" s="2">
        <v>4104290104</v>
      </c>
      <c r="D632" s="2" t="s">
        <v>632</v>
      </c>
      <c r="E632" s="4" cm="1">
        <f t="array" ref="E632">_xlfn.IFS(H632&gt;50000,1,I632&gt;50000,1,J632&gt;50000,1,K632&gt;50000,1,L632&gt;50000,1,M632&gt;50000,1,N632&gt;50000,1,O632&gt;50000,1,O632&lt;50000,0)</f>
        <v>0</v>
      </c>
      <c r="F632" s="4" t="str">
        <f t="shared" si="9"/>
        <v/>
      </c>
      <c r="G632" s="4" t="e">
        <f>VLOOKUP(D632,Triagem!$A$3:$A$251,1,)</f>
        <v>#N/A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18716</v>
      </c>
      <c r="O632" s="3">
        <v>18000</v>
      </c>
    </row>
    <row r="633" spans="1:15" x14ac:dyDescent="0.25">
      <c r="A633" s="2" t="s">
        <v>12</v>
      </c>
      <c r="B633" s="2" t="s">
        <v>509</v>
      </c>
      <c r="C633" s="2">
        <v>4104290200</v>
      </c>
      <c r="D633" s="2" t="s">
        <v>633</v>
      </c>
      <c r="E633" s="4" cm="1">
        <f t="array" ref="E633">_xlfn.IFS(H633&gt;50000,1,I633&gt;50000,1,J633&gt;50000,1,K633&gt;50000,1,L633&gt;50000,1,M633&gt;50000,1,N633&gt;50000,1,O633&gt;50000,1,O633&lt;50000,0)</f>
        <v>1</v>
      </c>
      <c r="F633" s="4" t="str">
        <f t="shared" si="9"/>
        <v>COURO/PELE BOVINO,INTEIRO,CURTIDO AO CROMO,UMIDO,S/FLOR</v>
      </c>
      <c r="G633" s="4" t="str">
        <f>VLOOKUP(D633,Triagem!$A$3:$A$251,1,)</f>
        <v>COURO/PELE BOVINO,INTEIRO,CURTIDO AO CROMO,UMIDO,S/FLOR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175074</v>
      </c>
      <c r="O633" s="3">
        <v>0</v>
      </c>
    </row>
    <row r="634" spans="1:15" x14ac:dyDescent="0.25">
      <c r="A634" s="2" t="s">
        <v>12</v>
      </c>
      <c r="B634" s="2" t="s">
        <v>509</v>
      </c>
      <c r="C634" s="2">
        <v>4104299900</v>
      </c>
      <c r="D634" s="2" t="s">
        <v>634</v>
      </c>
      <c r="E634" s="4" cm="1">
        <f t="array" ref="E634">_xlfn.IFS(H634&gt;50000,1,I634&gt;50000,1,J634&gt;50000,1,K634&gt;50000,1,L634&gt;50000,1,M634&gt;50000,1,N634&gt;50000,1,O634&gt;50000,1,O634&lt;50000,0)</f>
        <v>1</v>
      </c>
      <c r="F634" s="4" t="str">
        <f t="shared" si="9"/>
        <v>OUTS.COUROS/PELES,EQUINO,CURTIDOS/RECURTIDOS</v>
      </c>
      <c r="G634" s="4" t="str">
        <f>VLOOKUP(D634,Triagem!$A$3:$A$251,1,)</f>
        <v>OUTS.COUROS/PELES,EQUINO,CURTIDOS/RECURTIDOS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268816</v>
      </c>
    </row>
    <row r="635" spans="1:15" x14ac:dyDescent="0.25">
      <c r="A635" s="2" t="s">
        <v>12</v>
      </c>
      <c r="B635" s="2" t="s">
        <v>509</v>
      </c>
      <c r="C635" s="2">
        <v>4104299901</v>
      </c>
      <c r="D635" s="2" t="s">
        <v>635</v>
      </c>
      <c r="E635" s="4" cm="1">
        <f t="array" ref="E635">_xlfn.IFS(H635&gt;50000,1,I635&gt;50000,1,J635&gt;50000,1,K635&gt;50000,1,L635&gt;50000,1,M635&gt;50000,1,N635&gt;50000,1,O635&gt;50000,1,O635&lt;50000,0)</f>
        <v>1</v>
      </c>
      <c r="F635" s="4" t="str">
        <f t="shared" si="9"/>
        <v>OUTS.COUROS/PELES DE BOVINO,CURTIDOS/RECURTIDOS</v>
      </c>
      <c r="G635" s="4" t="str">
        <f>VLOOKUP(D635,Triagem!$A$3:$A$251,1,)</f>
        <v>OUTS.COUROS/PELES DE BOVINO,CURTIDOS/RECURTIDOS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63744</v>
      </c>
      <c r="O635" s="3">
        <v>0</v>
      </c>
    </row>
    <row r="636" spans="1:15" x14ac:dyDescent="0.25">
      <c r="A636" s="2" t="s">
        <v>12</v>
      </c>
      <c r="B636" s="2" t="s">
        <v>509</v>
      </c>
      <c r="C636" s="2">
        <v>4104299999</v>
      </c>
      <c r="D636" s="2" t="s">
        <v>636</v>
      </c>
      <c r="E636" s="4" cm="1">
        <f t="array" ref="E636">_xlfn.IFS(H636&gt;50000,1,I636&gt;50000,1,J636&gt;50000,1,K636&gt;50000,1,L636&gt;50000,1,M636&gt;50000,1,N636&gt;50000,1,O636&gt;50000,1,O636&lt;50000,0)</f>
        <v>0</v>
      </c>
      <c r="F636" s="4" t="str">
        <f t="shared" si="9"/>
        <v/>
      </c>
      <c r="G636" s="4" t="e">
        <f>VLOOKUP(D636,Triagem!$A$3:$A$251,1,)</f>
        <v>#N/A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11148</v>
      </c>
      <c r="N636" s="3">
        <v>0</v>
      </c>
      <c r="O636" s="3">
        <v>0</v>
      </c>
    </row>
    <row r="637" spans="1:15" x14ac:dyDescent="0.25">
      <c r="A637" s="2" t="s">
        <v>12</v>
      </c>
      <c r="B637" s="2" t="s">
        <v>509</v>
      </c>
      <c r="C637" s="2">
        <v>4104310301</v>
      </c>
      <c r="D637" s="2" t="s">
        <v>637</v>
      </c>
      <c r="E637" s="4" cm="1">
        <f t="array" ref="E637">_xlfn.IFS(H637&gt;50000,1,I637&gt;50000,1,J637&gt;50000,1,K637&gt;50000,1,L637&gt;50000,1,M637&gt;50000,1,N637&gt;50000,1,O637&gt;50000,1,O637&lt;50000,0)</f>
        <v>0</v>
      </c>
      <c r="F637" s="4" t="str">
        <f t="shared" si="9"/>
        <v/>
      </c>
      <c r="G637" s="4" t="e">
        <f>VLOOKUP(D637,Triagem!$A$3:$A$251,1,)</f>
        <v>#N/A</v>
      </c>
      <c r="H637" s="3">
        <v>0</v>
      </c>
      <c r="I637" s="3">
        <v>0</v>
      </c>
      <c r="J637" s="3">
        <v>0</v>
      </c>
      <c r="K637" s="3">
        <v>0</v>
      </c>
      <c r="L637" s="3">
        <v>30722</v>
      </c>
      <c r="M637" s="3">
        <v>0</v>
      </c>
      <c r="N637" s="3">
        <v>0</v>
      </c>
      <c r="O637" s="3">
        <v>0</v>
      </c>
    </row>
    <row r="638" spans="1:15" x14ac:dyDescent="0.25">
      <c r="A638" s="2" t="s">
        <v>12</v>
      </c>
      <c r="B638" s="2" t="s">
        <v>509</v>
      </c>
      <c r="C638" s="2">
        <v>4104390201</v>
      </c>
      <c r="D638" s="2" t="s">
        <v>638</v>
      </c>
      <c r="E638" s="4" cm="1">
        <f t="array" ref="E638">_xlfn.IFS(H638&gt;50000,1,I638&gt;50000,1,J638&gt;50000,1,K638&gt;50000,1,L638&gt;50000,1,M638&gt;50000,1,N638&gt;50000,1,O638&gt;50000,1,O638&lt;50000,0)</f>
        <v>0</v>
      </c>
      <c r="F638" s="4" t="str">
        <f t="shared" si="9"/>
        <v/>
      </c>
      <c r="G638" s="4" t="e">
        <f>VLOOKUP(D638,Triagem!$A$3:$A$251,1,)</f>
        <v>#N/A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30150</v>
      </c>
      <c r="O638" s="3">
        <v>0</v>
      </c>
    </row>
    <row r="639" spans="1:15" x14ac:dyDescent="0.25">
      <c r="A639" s="2" t="s">
        <v>12</v>
      </c>
      <c r="B639" s="2" t="s">
        <v>509</v>
      </c>
      <c r="C639" s="2">
        <v>4107900100</v>
      </c>
      <c r="D639" s="2" t="s">
        <v>639</v>
      </c>
      <c r="E639" s="4" cm="1">
        <f t="array" ref="E639">_xlfn.IFS(H639&gt;50000,1,I639&gt;50000,1,J639&gt;50000,1,K639&gt;50000,1,L639&gt;50000,1,M639&gt;50000,1,N639&gt;50000,1,O639&gt;50000,1,O639&lt;50000,0)</f>
        <v>1</v>
      </c>
      <c r="F639" s="4" t="str">
        <f t="shared" si="9"/>
        <v>PELES DEPILADAS,DE RENA/ALCE/VEADO/ETC.PREPARADAS</v>
      </c>
      <c r="G639" s="4" t="e">
        <f>VLOOKUP(D639,Triagem!$A$3:$A$251,1,)</f>
        <v>#N/A</v>
      </c>
      <c r="H639" s="3">
        <v>0</v>
      </c>
      <c r="I639" s="3">
        <v>0</v>
      </c>
      <c r="J639" s="3">
        <v>0</v>
      </c>
      <c r="K639" s="3">
        <v>85600</v>
      </c>
      <c r="L639" s="3">
        <v>0</v>
      </c>
      <c r="M639" s="3">
        <v>0</v>
      </c>
      <c r="N639" s="3">
        <v>0</v>
      </c>
      <c r="O639" s="3">
        <v>0</v>
      </c>
    </row>
    <row r="640" spans="1:15" x14ac:dyDescent="0.25">
      <c r="A640" s="2" t="s">
        <v>12</v>
      </c>
      <c r="B640" s="2" t="s">
        <v>509</v>
      </c>
      <c r="C640" s="2">
        <v>4107909900</v>
      </c>
      <c r="D640" s="2" t="s">
        <v>640</v>
      </c>
      <c r="E640" s="4" cm="1">
        <f t="array" ref="E640">_xlfn.IFS(H640&gt;50000,1,I640&gt;50000,1,J640&gt;50000,1,K640&gt;50000,1,L640&gt;50000,1,M640&gt;50000,1,N640&gt;50000,1,O640&gt;50000,1,O640&lt;50000,0)</f>
        <v>1</v>
      </c>
      <c r="F640" s="4" t="str">
        <f t="shared" si="9"/>
        <v>PELES DEPILADAS,DE OUTS.ANIMAIS,PREPARADAS</v>
      </c>
      <c r="G640" s="4" t="str">
        <f>VLOOKUP(D640,Triagem!$A$3:$A$251,1,)</f>
        <v>PELES DEPILADAS,DE OUTS.ANIMAIS,PREPARADAS</v>
      </c>
      <c r="H640" s="3">
        <v>0</v>
      </c>
      <c r="I640" s="3">
        <v>0</v>
      </c>
      <c r="J640" s="3">
        <v>204796</v>
      </c>
      <c r="K640" s="3">
        <v>98079</v>
      </c>
      <c r="L640" s="3">
        <v>0</v>
      </c>
      <c r="M640" s="3">
        <v>0</v>
      </c>
      <c r="N640" s="3">
        <v>0</v>
      </c>
      <c r="O640" s="3">
        <v>0</v>
      </c>
    </row>
    <row r="641" spans="1:15" x14ac:dyDescent="0.25">
      <c r="A641" s="2" t="s">
        <v>12</v>
      </c>
      <c r="B641" s="2" t="s">
        <v>509</v>
      </c>
      <c r="C641" s="2">
        <v>4108000000</v>
      </c>
      <c r="D641" s="2" t="s">
        <v>641</v>
      </c>
      <c r="E641" s="4" cm="1">
        <f t="array" ref="E641">_xlfn.IFS(H641&gt;50000,1,I641&gt;50000,1,J641&gt;50000,1,K641&gt;50000,1,L641&gt;50000,1,M641&gt;50000,1,N641&gt;50000,1,O641&gt;50000,1,O641&lt;50000,0)</f>
        <v>1</v>
      </c>
      <c r="F641" s="4" t="str">
        <f t="shared" si="9"/>
        <v>COURO/PELE,ACAMURCADO,INCL.CAMURCA COMBINADA</v>
      </c>
      <c r="G641" s="4" t="str">
        <f>VLOOKUP(D641,Triagem!$A$3:$A$251,1,)</f>
        <v>COURO/PELE,ACAMURCADO,INCL.CAMURCA COMBINADA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20000</v>
      </c>
      <c r="N641" s="3">
        <v>123791</v>
      </c>
      <c r="O641" s="3">
        <v>212953</v>
      </c>
    </row>
    <row r="642" spans="1:15" x14ac:dyDescent="0.25">
      <c r="A642" s="2" t="s">
        <v>12</v>
      </c>
      <c r="B642" s="2" t="s">
        <v>509</v>
      </c>
      <c r="C642" s="2">
        <v>4202210000</v>
      </c>
      <c r="D642" s="2" t="s">
        <v>642</v>
      </c>
      <c r="E642" s="4" cm="1">
        <f t="array" ref="E642">_xlfn.IFS(H642&gt;50000,1,I642&gt;50000,1,J642&gt;50000,1,K642&gt;50000,1,L642&gt;50000,1,M642&gt;50000,1,N642&gt;50000,1,O642&gt;50000,1,O642&lt;50000,0)</f>
        <v>0</v>
      </c>
      <c r="F642" s="4" t="str">
        <f t="shared" si="9"/>
        <v/>
      </c>
      <c r="G642" s="4" t="e">
        <f>VLOOKUP(D642,Triagem!$A$3:$A$251,1,)</f>
        <v>#N/A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39607</v>
      </c>
    </row>
    <row r="643" spans="1:15" x14ac:dyDescent="0.25">
      <c r="A643" s="2" t="s">
        <v>12</v>
      </c>
      <c r="B643" s="2" t="s">
        <v>509</v>
      </c>
      <c r="C643" s="2">
        <v>4205009900</v>
      </c>
      <c r="D643" s="2" t="s">
        <v>643</v>
      </c>
      <c r="E643" s="4" cm="1">
        <f t="array" ref="E643">_xlfn.IFS(H643&gt;50000,1,I643&gt;50000,1,J643&gt;50000,1,K643&gt;50000,1,L643&gt;50000,1,M643&gt;50000,1,N643&gt;50000,1,O643&gt;50000,1,O643&lt;50000,0)</f>
        <v>0</v>
      </c>
      <c r="F643" s="4" t="str">
        <f t="shared" ref="F643:F706" si="10">IF(E643=1,D643,"")</f>
        <v/>
      </c>
      <c r="G643" s="4" t="e">
        <f>VLOOKUP(D643,Triagem!$A$3:$A$251,1,)</f>
        <v>#N/A</v>
      </c>
      <c r="H643" s="3">
        <v>0</v>
      </c>
      <c r="I643" s="3">
        <v>0</v>
      </c>
      <c r="J643" s="3">
        <v>0</v>
      </c>
      <c r="K643" s="3">
        <v>972</v>
      </c>
      <c r="L643" s="3">
        <v>0</v>
      </c>
      <c r="M643" s="3">
        <v>0</v>
      </c>
      <c r="N643" s="3">
        <v>0</v>
      </c>
      <c r="O643" s="3">
        <v>0</v>
      </c>
    </row>
    <row r="644" spans="1:15" x14ac:dyDescent="0.25">
      <c r="A644" s="2" t="s">
        <v>12</v>
      </c>
      <c r="B644" s="2" t="s">
        <v>509</v>
      </c>
      <c r="C644" s="2">
        <v>4401300000</v>
      </c>
      <c r="D644" s="2" t="s">
        <v>644</v>
      </c>
      <c r="E644" s="4" cm="1">
        <f t="array" ref="E644">_xlfn.IFS(H644&gt;50000,1,I644&gt;50000,1,J644&gt;50000,1,K644&gt;50000,1,L644&gt;50000,1,M644&gt;50000,1,N644&gt;50000,1,O644&gt;50000,1,O644&lt;50000,0)</f>
        <v>0</v>
      </c>
      <c r="F644" s="4" t="str">
        <f t="shared" si="10"/>
        <v/>
      </c>
      <c r="G644" s="4" t="e">
        <f>VLOOKUP(D644,Triagem!$A$3:$A$251,1,)</f>
        <v>#N/A</v>
      </c>
      <c r="H644" s="3">
        <v>0</v>
      </c>
      <c r="I644" s="3">
        <v>0</v>
      </c>
      <c r="J644" s="3">
        <v>0</v>
      </c>
      <c r="K644" s="3">
        <v>1529</v>
      </c>
      <c r="L644" s="3">
        <v>621</v>
      </c>
      <c r="M644" s="3">
        <v>0</v>
      </c>
      <c r="N644" s="3">
        <v>0</v>
      </c>
      <c r="O644" s="3">
        <v>0</v>
      </c>
    </row>
    <row r="645" spans="1:15" x14ac:dyDescent="0.25">
      <c r="A645" s="2" t="s">
        <v>12</v>
      </c>
      <c r="B645" s="2" t="s">
        <v>509</v>
      </c>
      <c r="C645" s="2">
        <v>4402000000</v>
      </c>
      <c r="D645" s="2" t="s">
        <v>352</v>
      </c>
      <c r="E645" s="4" cm="1">
        <f t="array" ref="E645">_xlfn.IFS(H645&gt;50000,1,I645&gt;50000,1,J645&gt;50000,1,K645&gt;50000,1,L645&gt;50000,1,M645&gt;50000,1,N645&gt;50000,1,O645&gt;50000,1,O645&lt;50000,0)</f>
        <v>0</v>
      </c>
      <c r="F645" s="4" t="str">
        <f t="shared" si="10"/>
        <v/>
      </c>
      <c r="G645" s="4" t="str">
        <f>VLOOKUP(D645,Triagem!$A$3:$A$251,1,)</f>
        <v>CARVOES VEGETAIS,MESMO AGLOMERADOS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36149</v>
      </c>
    </row>
    <row r="646" spans="1:15" x14ac:dyDescent="0.25">
      <c r="A646" s="2" t="s">
        <v>12</v>
      </c>
      <c r="B646" s="2" t="s">
        <v>509</v>
      </c>
      <c r="C646" s="2">
        <v>4403990199</v>
      </c>
      <c r="D646" s="2" t="s">
        <v>469</v>
      </c>
      <c r="E646" s="4" cm="1">
        <f t="array" ref="E646">_xlfn.IFS(H646&gt;50000,1,I646&gt;50000,1,J646&gt;50000,1,K646&gt;50000,1,L646&gt;50000,1,M646&gt;50000,1,N646&gt;50000,1,O646&gt;50000,1,O646&lt;50000,0)</f>
        <v>0</v>
      </c>
      <c r="F646" s="4" t="str">
        <f t="shared" si="10"/>
        <v/>
      </c>
      <c r="G646" s="4" t="e">
        <f>VLOOKUP(D646,Triagem!$A$3:$A$251,1,)</f>
        <v>#N/A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5750</v>
      </c>
      <c r="N646" s="3">
        <v>0</v>
      </c>
      <c r="O646" s="3">
        <v>0</v>
      </c>
    </row>
    <row r="647" spans="1:15" x14ac:dyDescent="0.25">
      <c r="A647" s="2" t="s">
        <v>12</v>
      </c>
      <c r="B647" s="2" t="s">
        <v>509</v>
      </c>
      <c r="C647" s="2">
        <v>4406900000</v>
      </c>
      <c r="D647" s="2" t="s">
        <v>645</v>
      </c>
      <c r="E647" s="4" cm="1">
        <f t="array" ref="E647">_xlfn.IFS(H647&gt;50000,1,I647&gt;50000,1,J647&gt;50000,1,K647&gt;50000,1,L647&gt;50000,1,M647&gt;50000,1,N647&gt;50000,1,O647&gt;50000,1,O647&lt;50000,0)</f>
        <v>1</v>
      </c>
      <c r="F647" s="4" t="str">
        <f t="shared" si="10"/>
        <v>OUTS.DORMENTES P/VIAS FERREAS,DE MADEIRA,IMPREGNADOS</v>
      </c>
      <c r="G647" s="4" t="str">
        <f>VLOOKUP(D647,Triagem!$A$3:$A$251,1,)</f>
        <v>OUTS.DORMENTES P/VIAS FERREAS,DE MADEIRA,IMPREGNADOS</v>
      </c>
      <c r="H647" s="3">
        <v>0</v>
      </c>
      <c r="I647" s="3">
        <v>0</v>
      </c>
      <c r="J647" s="3">
        <v>0</v>
      </c>
      <c r="K647" s="3">
        <v>15902</v>
      </c>
      <c r="L647" s="3">
        <v>47529</v>
      </c>
      <c r="M647" s="3">
        <v>0</v>
      </c>
      <c r="N647" s="3">
        <v>101481</v>
      </c>
      <c r="O647" s="3">
        <v>0</v>
      </c>
    </row>
    <row r="648" spans="1:15" x14ac:dyDescent="0.25">
      <c r="A648" s="2" t="s">
        <v>12</v>
      </c>
      <c r="B648" s="2" t="s">
        <v>509</v>
      </c>
      <c r="C648" s="2">
        <v>4407100299</v>
      </c>
      <c r="D648" s="2" t="s">
        <v>470</v>
      </c>
      <c r="E648" s="4" cm="1">
        <f t="array" ref="E648">_xlfn.IFS(H648&gt;50000,1,I648&gt;50000,1,J648&gt;50000,1,K648&gt;50000,1,L648&gt;50000,1,M648&gt;50000,1,N648&gt;50000,1,O648&gt;50000,1,O648&lt;50000,0)</f>
        <v>1</v>
      </c>
      <c r="F648" s="4" t="str">
        <f t="shared" si="10"/>
        <v>QQ.OUT.MADEIRA CONIFERA,SERRADA LONGIT.CORT.FLS.ESP&gt;6MM</v>
      </c>
      <c r="G648" s="4" t="str">
        <f>VLOOKUP(D648,Triagem!$A$3:$A$251,1,)</f>
        <v>QQ.OUT.MADEIRA CONIFERA,SERRADA LONGIT.CORT.FLS.ESP&gt;6MM</v>
      </c>
      <c r="H648" s="3">
        <v>0</v>
      </c>
      <c r="I648" s="3">
        <v>92607</v>
      </c>
      <c r="J648" s="3">
        <v>0</v>
      </c>
      <c r="K648" s="3">
        <v>3445</v>
      </c>
      <c r="L648" s="3">
        <v>0</v>
      </c>
      <c r="M648" s="3">
        <v>0</v>
      </c>
      <c r="N648" s="3">
        <v>207534</v>
      </c>
      <c r="O648" s="3">
        <v>0</v>
      </c>
    </row>
    <row r="649" spans="1:15" x14ac:dyDescent="0.25">
      <c r="A649" s="2" t="s">
        <v>12</v>
      </c>
      <c r="B649" s="2" t="s">
        <v>509</v>
      </c>
      <c r="C649" s="2">
        <v>4407100399</v>
      </c>
      <c r="D649" s="2" t="s">
        <v>472</v>
      </c>
      <c r="E649" s="4" cm="1">
        <f t="array" ref="E649">_xlfn.IFS(H649&gt;50000,1,I649&gt;50000,1,J649&gt;50000,1,K649&gt;50000,1,L649&gt;50000,1,M649&gt;50000,1,N649&gt;50000,1,O649&gt;50000,1,O649&lt;50000,0)</f>
        <v>1</v>
      </c>
      <c r="F649" s="4" t="str">
        <f t="shared" si="10"/>
        <v>QQ.OUT.MADEIRA CONIFERA,APLAINADA/POLIDA/UNIDA,ESP&gt;6MM</v>
      </c>
      <c r="G649" s="4" t="str">
        <f>VLOOKUP(D649,Triagem!$A$3:$A$251,1,)</f>
        <v>QQ.OUT.MADEIRA CONIFERA,APLAINADA/POLIDA/UNIDA,ESP&gt;6MM</v>
      </c>
      <c r="H649" s="3">
        <v>1081560</v>
      </c>
      <c r="I649" s="3">
        <v>539978</v>
      </c>
      <c r="J649" s="3">
        <v>39564</v>
      </c>
      <c r="K649" s="3">
        <v>17842</v>
      </c>
      <c r="L649" s="3">
        <v>0</v>
      </c>
      <c r="M649" s="3">
        <v>0</v>
      </c>
      <c r="N649" s="3">
        <v>0</v>
      </c>
      <c r="O649" s="3">
        <v>0</v>
      </c>
    </row>
    <row r="650" spans="1:15" x14ac:dyDescent="0.25">
      <c r="A650" s="2" t="s">
        <v>12</v>
      </c>
      <c r="B650" s="2" t="s">
        <v>509</v>
      </c>
      <c r="C650" s="2">
        <v>4407210200</v>
      </c>
      <c r="D650" s="2" t="s">
        <v>146</v>
      </c>
      <c r="E650" s="4" cm="1">
        <f t="array" ref="E650">_xlfn.IFS(H650&gt;50000,1,I650&gt;50000,1,J650&gt;50000,1,K650&gt;50000,1,L650&gt;50000,1,M650&gt;50000,1,N650&gt;50000,1,O650&gt;50000,1,O650&lt;50000,0)</f>
        <v>1</v>
      </c>
      <c r="F650" s="4" t="str">
        <f t="shared" si="10"/>
        <v>MADEIRA DE DARK RED MERANTI/ETC.SERRADA LONGIT.ESP&gt;6MM</v>
      </c>
      <c r="G650" s="4" t="str">
        <f>VLOOKUP(D650,Triagem!$A$3:$A$251,1,)</f>
        <v>MADEIRA DE DARK RED MERANTI/ETC.SERRADA LONGIT.ESP&gt;6MM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936712</v>
      </c>
    </row>
    <row r="651" spans="1:15" x14ac:dyDescent="0.25">
      <c r="A651" s="2" t="s">
        <v>12</v>
      </c>
      <c r="B651" s="2" t="s">
        <v>509</v>
      </c>
      <c r="C651" s="2">
        <v>4407219900</v>
      </c>
      <c r="D651" s="2" t="s">
        <v>473</v>
      </c>
      <c r="E651" s="4" cm="1">
        <f t="array" ref="E651">_xlfn.IFS(H651&gt;50000,1,I651&gt;50000,1,J651&gt;50000,1,K651&gt;50000,1,L651&gt;50000,1,M651&gt;50000,1,N651&gt;50000,1,O651&gt;50000,1,O651&lt;50000,0)</f>
        <v>0</v>
      </c>
      <c r="F651" s="4" t="str">
        <f t="shared" si="10"/>
        <v/>
      </c>
      <c r="G651" s="4" t="e">
        <f>VLOOKUP(D651,Triagem!$A$3:$A$251,1,)</f>
        <v>#N/A</v>
      </c>
      <c r="H651" s="3">
        <v>0</v>
      </c>
      <c r="I651" s="3">
        <v>0</v>
      </c>
      <c r="J651" s="3">
        <v>0</v>
      </c>
      <c r="K651" s="3">
        <v>0</v>
      </c>
      <c r="L651" s="3">
        <v>11490</v>
      </c>
      <c r="M651" s="3">
        <v>19892</v>
      </c>
      <c r="N651" s="3">
        <v>0</v>
      </c>
      <c r="O651" s="3">
        <v>33436</v>
      </c>
    </row>
    <row r="652" spans="1:15" x14ac:dyDescent="0.25">
      <c r="A652" s="2" t="s">
        <v>12</v>
      </c>
      <c r="B652" s="2" t="s">
        <v>509</v>
      </c>
      <c r="C652" s="2">
        <v>4407230101</v>
      </c>
      <c r="D652" s="2" t="s">
        <v>646</v>
      </c>
      <c r="E652" s="4" cm="1">
        <f t="array" ref="E652">_xlfn.IFS(H652&gt;50000,1,I652&gt;50000,1,J652&gt;50000,1,K652&gt;50000,1,L652&gt;50000,1,M652&gt;50000,1,N652&gt;50000,1,O652&gt;50000,1,O652&lt;50000,0)</f>
        <v>0</v>
      </c>
      <c r="F652" s="4" t="str">
        <f t="shared" si="10"/>
        <v/>
      </c>
      <c r="G652" s="4" t="e">
        <f>VLOOKUP(D652,Triagem!$A$3:$A$251,1,)</f>
        <v>#N/A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32506</v>
      </c>
    </row>
    <row r="653" spans="1:15" x14ac:dyDescent="0.25">
      <c r="A653" s="2" t="s">
        <v>12</v>
      </c>
      <c r="B653" s="2" t="s">
        <v>509</v>
      </c>
      <c r="C653" s="2">
        <v>4407230102</v>
      </c>
      <c r="D653" s="2" t="s">
        <v>24</v>
      </c>
      <c r="E653" s="4" cm="1">
        <f t="array" ref="E653">_xlfn.IFS(H653&gt;50000,1,I653&gt;50000,1,J653&gt;50000,1,K653&gt;50000,1,L653&gt;50000,1,M653&gt;50000,1,N653&gt;50000,1,O653&gt;50000,1,O653&lt;50000,0)</f>
        <v>1</v>
      </c>
      <c r="F653" s="4" t="str">
        <f t="shared" si="10"/>
        <v>MADEIRA DE AGUANO/MOGNO,SERRADA/FENDIDA LONGITUD.E&gt;6MM</v>
      </c>
      <c r="G653" s="4" t="str">
        <f>VLOOKUP(D653,Triagem!$A$3:$A$251,1,)</f>
        <v>MADEIRA DE AGUANO/MOGNO,SERRADA/FENDIDA LONGITUD.E&gt;6MM</v>
      </c>
      <c r="H653" s="3">
        <v>14106056</v>
      </c>
      <c r="I653" s="3">
        <v>23282082</v>
      </c>
      <c r="J653" s="3">
        <v>23749318</v>
      </c>
      <c r="K653" s="3">
        <v>31652255</v>
      </c>
      <c r="L653" s="3">
        <v>23977461</v>
      </c>
      <c r="M653" s="3">
        <v>24180934</v>
      </c>
      <c r="N653" s="3">
        <v>28487034</v>
      </c>
      <c r="O653" s="3">
        <v>24526352</v>
      </c>
    </row>
    <row r="654" spans="1:15" x14ac:dyDescent="0.25">
      <c r="A654" s="2" t="s">
        <v>12</v>
      </c>
      <c r="B654" s="2" t="s">
        <v>509</v>
      </c>
      <c r="C654" s="2">
        <v>4407230199</v>
      </c>
      <c r="D654" s="2" t="s">
        <v>647</v>
      </c>
      <c r="E654" s="4" cm="1">
        <f t="array" ref="E654">_xlfn.IFS(H654&gt;50000,1,I654&gt;50000,1,J654&gt;50000,1,K654&gt;50000,1,L654&gt;50000,1,M654&gt;50000,1,N654&gt;50000,1,O654&gt;50000,1,O654&lt;50000,0)</f>
        <v>0</v>
      </c>
      <c r="F654" s="4" t="str">
        <f t="shared" si="10"/>
        <v/>
      </c>
      <c r="G654" s="4" t="e">
        <f>VLOOKUP(D654,Triagem!$A$3:$A$251,1,)</f>
        <v>#N/A</v>
      </c>
      <c r="H654" s="3">
        <v>0</v>
      </c>
      <c r="I654" s="3">
        <v>0</v>
      </c>
      <c r="J654" s="3">
        <v>0</v>
      </c>
      <c r="K654" s="3">
        <v>45703</v>
      </c>
      <c r="L654" s="3">
        <v>29697</v>
      </c>
      <c r="M654" s="3">
        <v>0</v>
      </c>
      <c r="N654" s="3">
        <v>23701</v>
      </c>
      <c r="O654" s="3">
        <v>1349</v>
      </c>
    </row>
    <row r="655" spans="1:15" x14ac:dyDescent="0.25">
      <c r="A655" s="2" t="s">
        <v>12</v>
      </c>
      <c r="B655" s="2" t="s">
        <v>509</v>
      </c>
      <c r="C655" s="2">
        <v>4407230201</v>
      </c>
      <c r="D655" s="2" t="s">
        <v>25</v>
      </c>
      <c r="E655" s="4" cm="1">
        <f t="array" ref="E655">_xlfn.IFS(H655&gt;50000,1,I655&gt;50000,1,J655&gt;50000,1,K655&gt;50000,1,L655&gt;50000,1,M655&gt;50000,1,N655&gt;50000,1,O655&gt;50000,1,O655&lt;50000,0)</f>
        <v>1</v>
      </c>
      <c r="F655" s="4" t="str">
        <f t="shared" si="10"/>
        <v>MADEIRA DE AGUANO/MOGNO,APLAINADA/POLIDA/UNIDA,ESP&gt;6MM</v>
      </c>
      <c r="G655" s="4" t="str">
        <f>VLOOKUP(D655,Triagem!$A$3:$A$251,1,)</f>
        <v>MADEIRA DE AGUANO/MOGNO,APLAINADA/POLIDA/UNIDA,ESP&gt;6MM</v>
      </c>
      <c r="H655" s="3">
        <v>0</v>
      </c>
      <c r="I655" s="3">
        <v>0</v>
      </c>
      <c r="J655" s="3">
        <v>0</v>
      </c>
      <c r="K655" s="3">
        <v>182473</v>
      </c>
      <c r="L655" s="3">
        <v>2781035</v>
      </c>
      <c r="M655" s="3">
        <v>4110879</v>
      </c>
      <c r="N655" s="3">
        <v>7856605</v>
      </c>
      <c r="O655" s="3">
        <v>14742183</v>
      </c>
    </row>
    <row r="656" spans="1:15" x14ac:dyDescent="0.25">
      <c r="A656" s="2" t="s">
        <v>12</v>
      </c>
      <c r="B656" s="2" t="s">
        <v>509</v>
      </c>
      <c r="C656" s="2">
        <v>4407230202</v>
      </c>
      <c r="D656" s="2" t="s">
        <v>648</v>
      </c>
      <c r="E656" s="4" cm="1">
        <f t="array" ref="E656">_xlfn.IFS(H656&gt;50000,1,I656&gt;50000,1,J656&gt;50000,1,K656&gt;50000,1,L656&gt;50000,1,M656&gt;50000,1,N656&gt;50000,1,O656&gt;50000,1,O656&lt;50000,0)</f>
        <v>0</v>
      </c>
      <c r="F656" s="4" t="str">
        <f t="shared" si="10"/>
        <v/>
      </c>
      <c r="G656" s="4" t="e">
        <f>VLOOKUP(D656,Triagem!$A$3:$A$251,1,)</f>
        <v>#N/A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14000</v>
      </c>
      <c r="O656" s="3">
        <v>0</v>
      </c>
    </row>
    <row r="657" spans="1:15" x14ac:dyDescent="0.25">
      <c r="A657" s="2" t="s">
        <v>12</v>
      </c>
      <c r="B657" s="2" t="s">
        <v>509</v>
      </c>
      <c r="C657" s="2">
        <v>4407230299</v>
      </c>
      <c r="D657" s="2" t="s">
        <v>475</v>
      </c>
      <c r="E657" s="4" cm="1">
        <f t="array" ref="E657">_xlfn.IFS(H657&gt;50000,1,I657&gt;50000,1,J657&gt;50000,1,K657&gt;50000,1,L657&gt;50000,1,M657&gt;50000,1,N657&gt;50000,1,O657&gt;50000,1,O657&lt;50000,0)</f>
        <v>1</v>
      </c>
      <c r="F657" s="4" t="str">
        <f t="shared" si="10"/>
        <v>QQ.OUT.MADEIRA DE BABOEN/ETC.APLAINADA/POLIDA/ETC.E&gt;6MM</v>
      </c>
      <c r="G657" s="4" t="str">
        <f>VLOOKUP(D657,Triagem!$A$3:$A$251,1,)</f>
        <v>QQ.OUT.MADEIRA DE BABOEN/ETC.APLAINADA/POLIDA/ETC.E&gt;6MM</v>
      </c>
      <c r="H657" s="3">
        <v>158786</v>
      </c>
      <c r="I657" s="3">
        <v>53445</v>
      </c>
      <c r="J657" s="3">
        <v>0</v>
      </c>
      <c r="K657" s="3">
        <v>0</v>
      </c>
      <c r="L657" s="3">
        <v>0</v>
      </c>
      <c r="M657" s="3">
        <v>0</v>
      </c>
      <c r="N657" s="3">
        <v>3855</v>
      </c>
      <c r="O657" s="3">
        <v>0</v>
      </c>
    </row>
    <row r="658" spans="1:15" x14ac:dyDescent="0.25">
      <c r="A658" s="2" t="s">
        <v>12</v>
      </c>
      <c r="B658" s="2" t="s">
        <v>509</v>
      </c>
      <c r="C658" s="2">
        <v>4407920200</v>
      </c>
      <c r="D658" s="2" t="s">
        <v>649</v>
      </c>
      <c r="E658" s="4" cm="1">
        <f t="array" ref="E658">_xlfn.IFS(H658&gt;50000,1,I658&gt;50000,1,J658&gt;50000,1,K658&gt;50000,1,L658&gt;50000,1,M658&gt;50000,1,N658&gt;50000,1,O658&gt;50000,1,O658&lt;50000,0)</f>
        <v>0</v>
      </c>
      <c r="F658" s="4" t="str">
        <f t="shared" si="10"/>
        <v/>
      </c>
      <c r="G658" s="4" t="e">
        <f>VLOOKUP(D658,Triagem!$A$3:$A$251,1,)</f>
        <v>#N/A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2913</v>
      </c>
    </row>
    <row r="659" spans="1:15" x14ac:dyDescent="0.25">
      <c r="A659" s="2" t="s">
        <v>12</v>
      </c>
      <c r="B659" s="2" t="s">
        <v>509</v>
      </c>
      <c r="C659" s="2">
        <v>4407990101</v>
      </c>
      <c r="D659" s="2" t="s">
        <v>650</v>
      </c>
      <c r="E659" s="4" cm="1">
        <f t="array" ref="E659">_xlfn.IFS(H659&gt;50000,1,I659&gt;50000,1,J659&gt;50000,1,K659&gt;50000,1,L659&gt;50000,1,M659&gt;50000,1,N659&gt;50000,1,O659&gt;50000,1,O659&lt;50000,0)</f>
        <v>1</v>
      </c>
      <c r="F659" s="4" t="str">
        <f t="shared" si="10"/>
        <v>MADEIRA DE CANELA,FENDIDA LONGITUDINALMENTE,ESPESS&gt;6MM</v>
      </c>
      <c r="G659" s="4" t="str">
        <f>VLOOKUP(D659,Triagem!$A$3:$A$251,1,)</f>
        <v>MADEIRA DE CANELA,FENDIDA LONGITUDINALMENTE,ESPESS&gt;6MM</v>
      </c>
      <c r="H659" s="3">
        <v>0</v>
      </c>
      <c r="I659" s="3">
        <v>0</v>
      </c>
      <c r="J659" s="3">
        <v>73907</v>
      </c>
      <c r="K659" s="3">
        <v>2860</v>
      </c>
      <c r="L659" s="3">
        <v>0</v>
      </c>
      <c r="M659" s="3">
        <v>0</v>
      </c>
      <c r="N659" s="3">
        <v>0</v>
      </c>
      <c r="O659" s="3">
        <v>0</v>
      </c>
    </row>
    <row r="660" spans="1:15" x14ac:dyDescent="0.25">
      <c r="A660" s="2" t="s">
        <v>12</v>
      </c>
      <c r="B660" s="2" t="s">
        <v>509</v>
      </c>
      <c r="C660" s="2">
        <v>4407990199</v>
      </c>
      <c r="D660" s="2" t="s">
        <v>353</v>
      </c>
      <c r="E660" s="4" cm="1">
        <f t="array" ref="E660">_xlfn.IFS(H660&gt;50000,1,I660&gt;50000,1,J660&gt;50000,1,K660&gt;50000,1,L660&gt;50000,1,M660&gt;50000,1,N660&gt;50000,1,O660&gt;50000,1,O660&lt;50000,0)</f>
        <v>0</v>
      </c>
      <c r="F660" s="4" t="str">
        <f t="shared" si="10"/>
        <v/>
      </c>
      <c r="G660" s="4" t="e">
        <f>VLOOKUP(D660,Triagem!$A$3:$A$251,1,)</f>
        <v>#N/A</v>
      </c>
      <c r="H660" s="3">
        <v>46696</v>
      </c>
      <c r="I660" s="3">
        <v>14497</v>
      </c>
      <c r="J660" s="3">
        <v>10394</v>
      </c>
      <c r="K660" s="3">
        <v>36766</v>
      </c>
      <c r="L660" s="3">
        <v>0</v>
      </c>
      <c r="M660" s="3">
        <v>0</v>
      </c>
      <c r="N660" s="3">
        <v>3965</v>
      </c>
      <c r="O660" s="3">
        <v>0</v>
      </c>
    </row>
    <row r="661" spans="1:15" x14ac:dyDescent="0.25">
      <c r="A661" s="2" t="s">
        <v>12</v>
      </c>
      <c r="B661" s="2" t="s">
        <v>509</v>
      </c>
      <c r="C661" s="2">
        <v>4407990201</v>
      </c>
      <c r="D661" s="2" t="s">
        <v>26</v>
      </c>
      <c r="E661" s="4" cm="1">
        <f t="array" ref="E661">_xlfn.IFS(H661&gt;50000,1,I661&gt;50000,1,J661&gt;50000,1,K661&gt;50000,1,L661&gt;50000,1,M661&gt;50000,1,N661&gt;50000,1,O661&gt;50000,1,O661&lt;50000,0)</f>
        <v>1</v>
      </c>
      <c r="F661" s="4" t="str">
        <f t="shared" si="10"/>
        <v>MADEIRA DE CEDRO,SERRADA LONGIT/CORT.EM FLS.ESPESS&gt;6MM</v>
      </c>
      <c r="G661" s="4" t="str">
        <f>VLOOKUP(D661,Triagem!$A$3:$A$251,1,)</f>
        <v>MADEIRA DE CEDRO,SERRADA LONGIT/CORT.EM FLS.ESPESS&gt;6MM</v>
      </c>
      <c r="H661" s="3">
        <v>3446184</v>
      </c>
      <c r="I661" s="3">
        <v>6847647</v>
      </c>
      <c r="J661" s="3">
        <v>8787838</v>
      </c>
      <c r="K661" s="3">
        <v>7921630</v>
      </c>
      <c r="L661" s="3">
        <v>2605898</v>
      </c>
      <c r="M661" s="3">
        <v>1284952</v>
      </c>
      <c r="N661" s="3">
        <v>390916</v>
      </c>
      <c r="O661" s="3">
        <v>264510</v>
      </c>
    </row>
    <row r="662" spans="1:15" x14ac:dyDescent="0.25">
      <c r="A662" s="2" t="s">
        <v>12</v>
      </c>
      <c r="B662" s="2" t="s">
        <v>509</v>
      </c>
      <c r="C662" s="2">
        <v>4407990202</v>
      </c>
      <c r="D662" s="2" t="s">
        <v>147</v>
      </c>
      <c r="E662" s="4" cm="1">
        <f t="array" ref="E662">_xlfn.IFS(H662&gt;50000,1,I662&gt;50000,1,J662&gt;50000,1,K662&gt;50000,1,L662&gt;50000,1,M662&gt;50000,1,N662&gt;50000,1,O662&gt;50000,1,O662&lt;50000,0)</f>
        <v>1</v>
      </c>
      <c r="F662" s="4" t="str">
        <f t="shared" si="10"/>
        <v>MADEIRA DE JACARANDA,SERRADA LONGIT/CORT.EM FLS.ESP&gt;6MM</v>
      </c>
      <c r="G662" s="4" t="str">
        <f>VLOOKUP(D662,Triagem!$A$3:$A$251,1,)</f>
        <v>MADEIRA DE JACARANDA,SERRADA LONGIT/CORT.EM FLS.ESP&gt;6MM</v>
      </c>
      <c r="H662" s="3">
        <v>310414</v>
      </c>
      <c r="I662" s="3">
        <v>333024</v>
      </c>
      <c r="J662" s="3">
        <v>439639</v>
      </c>
      <c r="K662" s="3">
        <v>392532</v>
      </c>
      <c r="L662" s="3">
        <v>465675</v>
      </c>
      <c r="M662" s="3">
        <v>353376</v>
      </c>
      <c r="N662" s="3">
        <v>377423</v>
      </c>
      <c r="O662" s="3">
        <v>383687</v>
      </c>
    </row>
    <row r="663" spans="1:15" x14ac:dyDescent="0.25">
      <c r="A663" s="2" t="s">
        <v>12</v>
      </c>
      <c r="B663" s="2" t="s">
        <v>509</v>
      </c>
      <c r="C663" s="2">
        <v>4407990203</v>
      </c>
      <c r="D663" s="2" t="s">
        <v>476</v>
      </c>
      <c r="E663" s="4" cm="1">
        <f t="array" ref="E663">_xlfn.IFS(H663&gt;50000,1,I663&gt;50000,1,J663&gt;50000,1,K663&gt;50000,1,L663&gt;50000,1,M663&gt;50000,1,N663&gt;50000,1,O663&gt;50000,1,O663&lt;50000,0)</f>
        <v>0</v>
      </c>
      <c r="F663" s="4" t="str">
        <f t="shared" si="10"/>
        <v/>
      </c>
      <c r="G663" s="4" t="e">
        <f>VLOOKUP(D663,Triagem!$A$3:$A$251,1,)</f>
        <v>#N/A</v>
      </c>
      <c r="H663" s="3">
        <v>0</v>
      </c>
      <c r="I663" s="3">
        <v>1580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 x14ac:dyDescent="0.25">
      <c r="A664" s="2" t="s">
        <v>12</v>
      </c>
      <c r="B664" s="2" t="s">
        <v>509</v>
      </c>
      <c r="C664" s="2">
        <v>4407990204</v>
      </c>
      <c r="D664" s="2" t="s">
        <v>27</v>
      </c>
      <c r="E664" s="4" cm="1">
        <f t="array" ref="E664">_xlfn.IFS(H664&gt;50000,1,I664&gt;50000,1,J664&gt;50000,1,K664&gt;50000,1,L664&gt;50000,1,M664&gt;50000,1,N664&gt;50000,1,O664&gt;50000,1,O664&lt;50000,0)</f>
        <v>1</v>
      </c>
      <c r="F664" s="4" t="str">
        <f t="shared" si="10"/>
        <v>MADEIRA DE SUCUPIRA,SERRADA LONGIT/CORT.EM FLS.ESP&gt;6MM</v>
      </c>
      <c r="G664" s="4" t="str">
        <f>VLOOKUP(D664,Triagem!$A$3:$A$251,1,)</f>
        <v>MADEIRA DE SUCUPIRA,SERRADA LONGIT/CORT.EM FLS.ESP&gt;6MM</v>
      </c>
      <c r="H664" s="3">
        <v>459017</v>
      </c>
      <c r="I664" s="3">
        <v>661311</v>
      </c>
      <c r="J664" s="3">
        <v>1125641</v>
      </c>
      <c r="K664" s="3">
        <v>830163</v>
      </c>
      <c r="L664" s="3">
        <v>1532075</v>
      </c>
      <c r="M664" s="3">
        <v>1280225</v>
      </c>
      <c r="N664" s="3">
        <v>667909</v>
      </c>
      <c r="O664" s="3">
        <v>784700</v>
      </c>
    </row>
    <row r="665" spans="1:15" x14ac:dyDescent="0.25">
      <c r="A665" s="2" t="s">
        <v>12</v>
      </c>
      <c r="B665" s="2" t="s">
        <v>509</v>
      </c>
      <c r="C665" s="2">
        <v>4407990205</v>
      </c>
      <c r="D665" s="2" t="s">
        <v>148</v>
      </c>
      <c r="E665" s="4" cm="1">
        <f t="array" ref="E665">_xlfn.IFS(H665&gt;50000,1,I665&gt;50000,1,J665&gt;50000,1,K665&gt;50000,1,L665&gt;50000,1,M665&gt;50000,1,N665&gt;50000,1,O665&gt;50000,1,O665&lt;50000,0)</f>
        <v>1</v>
      </c>
      <c r="F665" s="4" t="str">
        <f t="shared" si="10"/>
        <v>MADEIRA DE VIROLA,SERRADA LONGIT/CORT.EM FLS.ESPESS&gt;6MM</v>
      </c>
      <c r="G665" s="4" t="str">
        <f>VLOOKUP(D665,Triagem!$A$3:$A$251,1,)</f>
        <v>MADEIRA DE VIROLA,SERRADA LONGIT/CORT.EM FLS.ESPESS&gt;6MM</v>
      </c>
      <c r="H665" s="3">
        <v>352029</v>
      </c>
      <c r="I665" s="3">
        <v>166872</v>
      </c>
      <c r="J665" s="3">
        <v>537104</v>
      </c>
      <c r="K665" s="3">
        <v>496838</v>
      </c>
      <c r="L665" s="3">
        <v>293679</v>
      </c>
      <c r="M665" s="3">
        <v>434128</v>
      </c>
      <c r="N665" s="3">
        <v>483317</v>
      </c>
      <c r="O665" s="3">
        <v>672085</v>
      </c>
    </row>
    <row r="666" spans="1:15" x14ac:dyDescent="0.25">
      <c r="A666" s="2" t="s">
        <v>12</v>
      </c>
      <c r="B666" s="2" t="s">
        <v>509</v>
      </c>
      <c r="C666" s="2">
        <v>4407990206</v>
      </c>
      <c r="D666" s="2" t="s">
        <v>40</v>
      </c>
      <c r="E666" s="4" cm="1">
        <f t="array" ref="E666">_xlfn.IFS(H666&gt;50000,1,I666&gt;50000,1,J666&gt;50000,1,K666&gt;50000,1,L666&gt;50000,1,M666&gt;50000,1,N666&gt;50000,1,O666&gt;50000,1,O666&lt;50000,0)</f>
        <v>1</v>
      </c>
      <c r="F666" s="4" t="str">
        <f t="shared" si="10"/>
        <v>MADEIRA DE CEDRORANA,SERRADA LONGIT/CORT.EM FLS.ESP&gt;6MM</v>
      </c>
      <c r="G666" s="4" t="str">
        <f>VLOOKUP(D666,Triagem!$A$3:$A$251,1,)</f>
        <v>MADEIRA DE CEDRORANA,SERRADA LONGIT/CORT.EM FLS.ESP&gt;6MM</v>
      </c>
      <c r="H666" s="3">
        <v>280071</v>
      </c>
      <c r="I666" s="3">
        <v>867771</v>
      </c>
      <c r="J666" s="3">
        <v>1238272</v>
      </c>
      <c r="K666" s="3">
        <v>942523</v>
      </c>
      <c r="L666" s="3">
        <v>818255</v>
      </c>
      <c r="M666" s="3">
        <v>988492</v>
      </c>
      <c r="N666" s="3">
        <v>1264532</v>
      </c>
      <c r="O666" s="3">
        <v>1038686</v>
      </c>
    </row>
    <row r="667" spans="1:15" x14ac:dyDescent="0.25">
      <c r="A667" s="2" t="s">
        <v>12</v>
      </c>
      <c r="B667" s="2" t="s">
        <v>509</v>
      </c>
      <c r="C667" s="2">
        <v>4407990207</v>
      </c>
      <c r="D667" s="2" t="s">
        <v>651</v>
      </c>
      <c r="E667" s="4" cm="1">
        <f t="array" ref="E667">_xlfn.IFS(H667&gt;50000,1,I667&gt;50000,1,J667&gt;50000,1,K667&gt;50000,1,L667&gt;50000,1,M667&gt;50000,1,N667&gt;50000,1,O667&gt;50000,1,O667&lt;50000,0)</f>
        <v>0</v>
      </c>
      <c r="F667" s="4" t="str">
        <f t="shared" si="10"/>
        <v/>
      </c>
      <c r="G667" s="4" t="e">
        <f>VLOOKUP(D667,Triagem!$A$3:$A$251,1,)</f>
        <v>#N/A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12641</v>
      </c>
    </row>
    <row r="668" spans="1:15" x14ac:dyDescent="0.25">
      <c r="A668" s="2" t="s">
        <v>12</v>
      </c>
      <c r="B668" s="2" t="s">
        <v>509</v>
      </c>
      <c r="C668" s="2">
        <v>4407990208</v>
      </c>
      <c r="D668" s="2" t="s">
        <v>354</v>
      </c>
      <c r="E668" s="4" cm="1">
        <f t="array" ref="E668">_xlfn.IFS(H668&gt;50000,1,I668&gt;50000,1,J668&gt;50000,1,K668&gt;50000,1,L668&gt;50000,1,M668&gt;50000,1,N668&gt;50000,1,O668&gt;50000,1,O668&lt;50000,0)</f>
        <v>1</v>
      </c>
      <c r="F668" s="4" t="str">
        <f t="shared" si="10"/>
        <v>MADEIRA DE IPE,SERRADA LONGIT/CORTADA EM FLS.ESPESS&gt;6MM</v>
      </c>
      <c r="G668" s="4" t="str">
        <f>VLOOKUP(D668,Triagem!$A$3:$A$251,1,)</f>
        <v>MADEIRA DE IPE,SERRADA LONGIT/CORTADA EM FLS.ESPESS&gt;6MM</v>
      </c>
      <c r="H668" s="3">
        <v>455249</v>
      </c>
      <c r="I668" s="3">
        <v>295910</v>
      </c>
      <c r="J668" s="3">
        <v>359788</v>
      </c>
      <c r="K668" s="3">
        <v>224517</v>
      </c>
      <c r="L668" s="3">
        <v>157555</v>
      </c>
      <c r="M668" s="3">
        <v>142828</v>
      </c>
      <c r="N668" s="3">
        <v>155608</v>
      </c>
      <c r="O668" s="3">
        <v>111303</v>
      </c>
    </row>
    <row r="669" spans="1:15" x14ac:dyDescent="0.25">
      <c r="A669" s="2" t="s">
        <v>12</v>
      </c>
      <c r="B669" s="2" t="s">
        <v>509</v>
      </c>
      <c r="C669" s="2">
        <v>4407990209</v>
      </c>
      <c r="D669" s="2" t="s">
        <v>28</v>
      </c>
      <c r="E669" s="4" cm="1">
        <f t="array" ref="E669">_xlfn.IFS(H669&gt;50000,1,I669&gt;50000,1,J669&gt;50000,1,K669&gt;50000,1,L669&gt;50000,1,M669&gt;50000,1,N669&gt;50000,1,O669&gt;50000,1,O669&lt;50000,0)</f>
        <v>1</v>
      </c>
      <c r="F669" s="4" t="str">
        <f t="shared" si="10"/>
        <v>MADEIRA DE ANDIROBA,SERRADA LONGIT/CORT.EM FLS.ESP&gt;6MM</v>
      </c>
      <c r="G669" s="4" t="str">
        <f>VLOOKUP(D669,Triagem!$A$3:$A$251,1,)</f>
        <v>MADEIRA DE ANDIROBA,SERRADA LONGIT/CORT.EM FLS.ESP&gt;6MM</v>
      </c>
      <c r="H669" s="3">
        <v>810697</v>
      </c>
      <c r="I669" s="3">
        <v>1202177</v>
      </c>
      <c r="J669" s="3">
        <v>977694</v>
      </c>
      <c r="K669" s="3">
        <v>1053567</v>
      </c>
      <c r="L669" s="3">
        <v>975880</v>
      </c>
      <c r="M669" s="3">
        <v>1349144</v>
      </c>
      <c r="N669" s="3">
        <v>1099246</v>
      </c>
      <c r="O669" s="3">
        <v>740298</v>
      </c>
    </row>
    <row r="670" spans="1:15" x14ac:dyDescent="0.25">
      <c r="A670" s="2" t="s">
        <v>12</v>
      </c>
      <c r="B670" s="2" t="s">
        <v>509</v>
      </c>
      <c r="C670" s="2">
        <v>4407990210</v>
      </c>
      <c r="D670" s="2" t="s">
        <v>149</v>
      </c>
      <c r="E670" s="4" cm="1">
        <f t="array" ref="E670">_xlfn.IFS(H670&gt;50000,1,I670&gt;50000,1,J670&gt;50000,1,K670&gt;50000,1,L670&gt;50000,1,M670&gt;50000,1,N670&gt;50000,1,O670&gt;50000,1,O670&lt;50000,0)</f>
        <v>1</v>
      </c>
      <c r="F670" s="4" t="str">
        <f t="shared" si="10"/>
        <v>MADEIRA DE ANGELIM VERMELHO,SERRADA LONGIT.EM FLS.E&gt;6MM</v>
      </c>
      <c r="G670" s="4" t="str">
        <f>VLOOKUP(D670,Triagem!$A$3:$A$251,1,)</f>
        <v>MADEIRA DE ANGELIM VERMELHO,SERRADA LONGIT.EM FLS.E&gt;6MM</v>
      </c>
      <c r="H670" s="3">
        <v>949808</v>
      </c>
      <c r="I670" s="3">
        <v>2104197</v>
      </c>
      <c r="J670" s="3">
        <v>1497517</v>
      </c>
      <c r="K670" s="3">
        <v>1205703</v>
      </c>
      <c r="L670" s="3">
        <v>574324</v>
      </c>
      <c r="M670" s="3">
        <v>500507</v>
      </c>
      <c r="N670" s="3">
        <v>508845</v>
      </c>
      <c r="O670" s="3">
        <v>360378</v>
      </c>
    </row>
    <row r="671" spans="1:15" x14ac:dyDescent="0.25">
      <c r="A671" s="2" t="s">
        <v>12</v>
      </c>
      <c r="B671" s="2" t="s">
        <v>509</v>
      </c>
      <c r="C671" s="2">
        <v>4407990211</v>
      </c>
      <c r="D671" s="2" t="s">
        <v>355</v>
      </c>
      <c r="E671" s="4" cm="1">
        <f t="array" ref="E671">_xlfn.IFS(H671&gt;50000,1,I671&gt;50000,1,J671&gt;50000,1,K671&gt;50000,1,L671&gt;50000,1,M671&gt;50000,1,N671&gt;50000,1,O671&gt;50000,1,O671&lt;50000,0)</f>
        <v>1</v>
      </c>
      <c r="F671" s="4" t="str">
        <f t="shared" si="10"/>
        <v>MADEIRA DE CEREJEIRA,SERRADA LONGIT/CORT.EM FLS.ESP&gt;6MM</v>
      </c>
      <c r="G671" s="4" t="str">
        <f>VLOOKUP(D671,Triagem!$A$3:$A$251,1,)</f>
        <v>MADEIRA DE CEREJEIRA,SERRADA LONGIT/CORT.EM FLS.ESP&gt;6MM</v>
      </c>
      <c r="H671" s="3">
        <v>404331</v>
      </c>
      <c r="I671" s="3">
        <v>244917</v>
      </c>
      <c r="J671" s="3">
        <v>274868</v>
      </c>
      <c r="K671" s="3">
        <v>75179</v>
      </c>
      <c r="L671" s="3">
        <v>27406</v>
      </c>
      <c r="M671" s="3">
        <v>182172</v>
      </c>
      <c r="N671" s="3">
        <v>57006</v>
      </c>
      <c r="O671" s="3">
        <v>40689</v>
      </c>
    </row>
    <row r="672" spans="1:15" x14ac:dyDescent="0.25">
      <c r="A672" s="2" t="s">
        <v>12</v>
      </c>
      <c r="B672" s="2" t="s">
        <v>509</v>
      </c>
      <c r="C672" s="2">
        <v>4407990212</v>
      </c>
      <c r="D672" s="2" t="s">
        <v>29</v>
      </c>
      <c r="E672" s="4" cm="1">
        <f t="array" ref="E672">_xlfn.IFS(H672&gt;50000,1,I672&gt;50000,1,J672&gt;50000,1,K672&gt;50000,1,L672&gt;50000,1,M672&gt;50000,1,N672&gt;50000,1,O672&gt;50000,1,O672&lt;50000,0)</f>
        <v>1</v>
      </c>
      <c r="F672" s="4" t="str">
        <f t="shared" si="10"/>
        <v>MADEIRA DE JATOBA,SERRADA LONGIT/CORTADA EM FLS.ESP&gt;6MM</v>
      </c>
      <c r="G672" s="4" t="str">
        <f>VLOOKUP(D672,Triagem!$A$3:$A$251,1,)</f>
        <v>MADEIRA DE JATOBA,SERRADA LONGIT/CORTADA EM FLS.ESP&gt;6MM</v>
      </c>
      <c r="H672" s="3">
        <v>14637191</v>
      </c>
      <c r="I672" s="3">
        <v>15313392</v>
      </c>
      <c r="J672" s="3">
        <v>7631161</v>
      </c>
      <c r="K672" s="3">
        <v>9435465</v>
      </c>
      <c r="L672" s="3">
        <v>8556752</v>
      </c>
      <c r="M672" s="3">
        <v>7367324</v>
      </c>
      <c r="N672" s="3">
        <v>8294759</v>
      </c>
      <c r="O672" s="3">
        <v>4057595</v>
      </c>
    </row>
    <row r="673" spans="1:15" x14ac:dyDescent="0.25">
      <c r="A673" s="2" t="s">
        <v>12</v>
      </c>
      <c r="B673" s="2" t="s">
        <v>509</v>
      </c>
      <c r="C673" s="2">
        <v>4407990213</v>
      </c>
      <c r="D673" s="2" t="s">
        <v>652</v>
      </c>
      <c r="E673" s="4" cm="1">
        <f t="array" ref="E673">_xlfn.IFS(H673&gt;50000,1,I673&gt;50000,1,J673&gt;50000,1,K673&gt;50000,1,L673&gt;50000,1,M673&gt;50000,1,N673&gt;50000,1,O673&gt;50000,1,O673&lt;50000,0)</f>
        <v>0</v>
      </c>
      <c r="F673" s="4" t="str">
        <f t="shared" si="10"/>
        <v/>
      </c>
      <c r="G673" s="4" t="e">
        <f>VLOOKUP(D673,Triagem!$A$3:$A$251,1,)</f>
        <v>#N/A</v>
      </c>
      <c r="H673" s="3">
        <v>0</v>
      </c>
      <c r="I673" s="3">
        <v>0</v>
      </c>
      <c r="J673" s="3">
        <v>22579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 x14ac:dyDescent="0.25">
      <c r="A674" s="2" t="s">
        <v>12</v>
      </c>
      <c r="B674" s="2" t="s">
        <v>509</v>
      </c>
      <c r="C674" s="2">
        <v>4407990214</v>
      </c>
      <c r="D674" s="2" t="s">
        <v>41</v>
      </c>
      <c r="E674" s="4" cm="1">
        <f t="array" ref="E674">_xlfn.IFS(H674&gt;50000,1,I674&gt;50000,1,J674&gt;50000,1,K674&gt;50000,1,L674&gt;50000,1,M674&gt;50000,1,N674&gt;50000,1,O674&gt;50000,1,O674&lt;50000,0)</f>
        <v>1</v>
      </c>
      <c r="F674" s="4" t="str">
        <f t="shared" si="10"/>
        <v>MADEIRA DE TATAJUBA,SERRADA LONGIT/CORT.EM FLS.ESP&gt;6MM</v>
      </c>
      <c r="G674" s="4" t="str">
        <f>VLOOKUP(D674,Triagem!$A$3:$A$251,1,)</f>
        <v>MADEIRA DE TATAJUBA,SERRADA LONGIT/CORT.EM FLS.ESP&gt;6MM</v>
      </c>
      <c r="H674" s="3">
        <v>2976592</v>
      </c>
      <c r="I674" s="3">
        <v>6226700</v>
      </c>
      <c r="J674" s="3">
        <v>3988007</v>
      </c>
      <c r="K674" s="3">
        <v>3197611</v>
      </c>
      <c r="L674" s="3">
        <v>1390278</v>
      </c>
      <c r="M674" s="3">
        <v>907146</v>
      </c>
      <c r="N674" s="3">
        <v>1743863</v>
      </c>
      <c r="O674" s="3">
        <v>952992</v>
      </c>
    </row>
    <row r="675" spans="1:15" x14ac:dyDescent="0.25">
      <c r="A675" s="2" t="s">
        <v>12</v>
      </c>
      <c r="B675" s="2" t="s">
        <v>509</v>
      </c>
      <c r="C675" s="2">
        <v>4407990215</v>
      </c>
      <c r="D675" s="2" t="s">
        <v>653</v>
      </c>
      <c r="E675" s="4" cm="1">
        <f t="array" ref="E675">_xlfn.IFS(H675&gt;50000,1,I675&gt;50000,1,J675&gt;50000,1,K675&gt;50000,1,L675&gt;50000,1,M675&gt;50000,1,N675&gt;50000,1,O675&gt;50000,1,O675&lt;50000,0)</f>
        <v>0</v>
      </c>
      <c r="F675" s="4" t="str">
        <f t="shared" si="10"/>
        <v/>
      </c>
      <c r="G675" s="4" t="e">
        <f>VLOOKUP(D675,Triagem!$A$3:$A$251,1,)</f>
        <v>#N/A</v>
      </c>
      <c r="H675" s="3">
        <v>0</v>
      </c>
      <c r="I675" s="3">
        <v>5646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 x14ac:dyDescent="0.25">
      <c r="A676" s="2" t="s">
        <v>12</v>
      </c>
      <c r="B676" s="2" t="s">
        <v>509</v>
      </c>
      <c r="C676" s="2">
        <v>4407990216</v>
      </c>
      <c r="D676" s="2" t="s">
        <v>654</v>
      </c>
      <c r="E676" s="4" cm="1">
        <f t="array" ref="E676">_xlfn.IFS(H676&gt;50000,1,I676&gt;50000,1,J676&gt;50000,1,K676&gt;50000,1,L676&gt;50000,1,M676&gt;50000,1,N676&gt;50000,1,O676&gt;50000,1,O676&lt;50000,0)</f>
        <v>1</v>
      </c>
      <c r="F676" s="4" t="str">
        <f t="shared" si="10"/>
        <v>MADEIRA DE FREIJO,SERRADA LONGIT/CORTADA EM FLS.ESP&gt;6MM</v>
      </c>
      <c r="G676" s="4" t="str">
        <f>VLOOKUP(D676,Triagem!$A$3:$A$251,1,)</f>
        <v>MADEIRA DE FREIJO,SERRADA LONGIT/CORTADA EM FLS.ESP&gt;6MM</v>
      </c>
      <c r="H676" s="3">
        <v>10197</v>
      </c>
      <c r="I676" s="3">
        <v>263486</v>
      </c>
      <c r="J676" s="3">
        <v>296373</v>
      </c>
      <c r="K676" s="3">
        <v>123305</v>
      </c>
      <c r="L676" s="3">
        <v>82660</v>
      </c>
      <c r="M676" s="3">
        <v>27697</v>
      </c>
      <c r="N676" s="3">
        <v>29058</v>
      </c>
      <c r="O676" s="3">
        <v>55213</v>
      </c>
    </row>
    <row r="677" spans="1:15" x14ac:dyDescent="0.25">
      <c r="A677" s="2" t="s">
        <v>12</v>
      </c>
      <c r="B677" s="2" t="s">
        <v>509</v>
      </c>
      <c r="C677" s="2">
        <v>4407990217</v>
      </c>
      <c r="D677" s="2" t="s">
        <v>477</v>
      </c>
      <c r="E677" s="4" cm="1">
        <f t="array" ref="E677">_xlfn.IFS(H677&gt;50000,1,I677&gt;50000,1,J677&gt;50000,1,K677&gt;50000,1,L677&gt;50000,1,M677&gt;50000,1,N677&gt;50000,1,O677&gt;50000,1,O677&lt;50000,0)</f>
        <v>0</v>
      </c>
      <c r="F677" s="4" t="str">
        <f t="shared" si="10"/>
        <v/>
      </c>
      <c r="G677" s="4" t="e">
        <f>VLOOKUP(D677,Triagem!$A$3:$A$251,1,)</f>
        <v>#N/A</v>
      </c>
      <c r="H677" s="3">
        <v>7699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 x14ac:dyDescent="0.25">
      <c r="A678" s="2" t="s">
        <v>12</v>
      </c>
      <c r="B678" s="2" t="s">
        <v>509</v>
      </c>
      <c r="C678" s="2">
        <v>4407990299</v>
      </c>
      <c r="D678" s="2" t="s">
        <v>30</v>
      </c>
      <c r="E678" s="4" cm="1">
        <f t="array" ref="E678">_xlfn.IFS(H678&gt;50000,1,I678&gt;50000,1,J678&gt;50000,1,K678&gt;50000,1,L678&gt;50000,1,M678&gt;50000,1,N678&gt;50000,1,O678&gt;50000,1,O678&lt;50000,0)</f>
        <v>1</v>
      </c>
      <c r="F678" s="4" t="str">
        <f t="shared" si="10"/>
        <v>QQ.OUT.MADEIRA SERRADA LONGIT/CORTADA EM FLS.ESP&gt;6MM</v>
      </c>
      <c r="G678" s="4" t="str">
        <f>VLOOKUP(D678,Triagem!$A$3:$A$251,1,)</f>
        <v>QQ.OUT.MADEIRA SERRADA LONGIT/CORTADA EM FLS.ESP&gt;6MM</v>
      </c>
      <c r="H678" s="3">
        <v>45951842</v>
      </c>
      <c r="I678" s="3">
        <v>85032736</v>
      </c>
      <c r="J678" s="3">
        <v>83152034</v>
      </c>
      <c r="K678" s="3">
        <v>34631660</v>
      </c>
      <c r="L678" s="3">
        <v>21918900</v>
      </c>
      <c r="M678" s="3">
        <v>17394922</v>
      </c>
      <c r="N678" s="3">
        <v>16340003</v>
      </c>
      <c r="O678" s="3">
        <v>7139571</v>
      </c>
    </row>
    <row r="679" spans="1:15" x14ac:dyDescent="0.25">
      <c r="A679" s="2" t="s">
        <v>12</v>
      </c>
      <c r="B679" s="2" t="s">
        <v>509</v>
      </c>
      <c r="C679" s="2">
        <v>4407990301</v>
      </c>
      <c r="D679" s="2" t="s">
        <v>655</v>
      </c>
      <c r="E679" s="4" cm="1">
        <f t="array" ref="E679">_xlfn.IFS(H679&gt;50000,1,I679&gt;50000,1,J679&gt;50000,1,K679&gt;50000,1,L679&gt;50000,1,M679&gt;50000,1,N679&gt;50000,1,O679&gt;50000,1,O679&lt;50000,0)</f>
        <v>1</v>
      </c>
      <c r="F679" s="4" t="str">
        <f t="shared" si="10"/>
        <v>MADEIRA DE VIROLA,APLAINADA/POLIDA/UNIDA,ESPESS&gt;6MM</v>
      </c>
      <c r="G679" s="4" t="str">
        <f>VLOOKUP(D679,Triagem!$A$3:$A$251,1,)</f>
        <v>MADEIRA DE VIROLA,APLAINADA/POLIDA/UNIDA,ESPESS&gt;6MM</v>
      </c>
      <c r="H679" s="3">
        <v>0</v>
      </c>
      <c r="I679" s="3">
        <v>39301</v>
      </c>
      <c r="J679" s="3">
        <v>113093</v>
      </c>
      <c r="K679" s="3">
        <v>6669</v>
      </c>
      <c r="L679" s="3">
        <v>4787</v>
      </c>
      <c r="M679" s="3">
        <v>19450</v>
      </c>
      <c r="N679" s="3">
        <v>1255</v>
      </c>
      <c r="O679" s="3">
        <v>225479</v>
      </c>
    </row>
    <row r="680" spans="1:15" x14ac:dyDescent="0.25">
      <c r="A680" s="2" t="s">
        <v>12</v>
      </c>
      <c r="B680" s="2" t="s">
        <v>509</v>
      </c>
      <c r="C680" s="2">
        <v>4407990303</v>
      </c>
      <c r="D680" s="2" t="s">
        <v>656</v>
      </c>
      <c r="E680" s="4" cm="1">
        <f t="array" ref="E680">_xlfn.IFS(H680&gt;50000,1,I680&gt;50000,1,J680&gt;50000,1,K680&gt;50000,1,L680&gt;50000,1,M680&gt;50000,1,N680&gt;50000,1,O680&gt;50000,1,O680&lt;50000,0)</f>
        <v>1</v>
      </c>
      <c r="F680" s="4" t="str">
        <f t="shared" si="10"/>
        <v>MADEIRA DE IPE,APLAINADA/POLIDA/UNIDA,ESPESS&gt;6MM</v>
      </c>
      <c r="G680" s="4" t="str">
        <f>VLOOKUP(D680,Triagem!$A$3:$A$251,1,)</f>
        <v>MADEIRA DE IPE,APLAINADA/POLIDA/UNIDA,ESPESS&gt;6MM</v>
      </c>
      <c r="H680" s="3">
        <v>115413</v>
      </c>
      <c r="I680" s="3">
        <v>882573</v>
      </c>
      <c r="J680" s="3">
        <v>466723</v>
      </c>
      <c r="K680" s="3">
        <v>610307</v>
      </c>
      <c r="L680" s="3">
        <v>85854</v>
      </c>
      <c r="M680" s="3">
        <v>44898</v>
      </c>
      <c r="N680" s="3">
        <v>4452</v>
      </c>
      <c r="O680" s="3">
        <v>0</v>
      </c>
    </row>
    <row r="681" spans="1:15" x14ac:dyDescent="0.25">
      <c r="A681" s="2" t="s">
        <v>12</v>
      </c>
      <c r="B681" s="2" t="s">
        <v>509</v>
      </c>
      <c r="C681" s="2">
        <v>4407990304</v>
      </c>
      <c r="D681" s="2" t="s">
        <v>356</v>
      </c>
      <c r="E681" s="4" cm="1">
        <f t="array" ref="E681">_xlfn.IFS(H681&gt;50000,1,I681&gt;50000,1,J681&gt;50000,1,K681&gt;50000,1,L681&gt;50000,1,M681&gt;50000,1,N681&gt;50000,1,O681&gt;50000,1,O681&lt;50000,0)</f>
        <v>1</v>
      </c>
      <c r="F681" s="4" t="str">
        <f t="shared" si="10"/>
        <v>MADEIRA DE JATOBA,APLAINADA/POLIDA/UNIDA,ESPESS&gt;6MM</v>
      </c>
      <c r="G681" s="4" t="str">
        <f>VLOOKUP(D681,Triagem!$A$3:$A$251,1,)</f>
        <v>MADEIRA DE JATOBA,APLAINADA/POLIDA/UNIDA,ESPESS&gt;6MM</v>
      </c>
      <c r="H681" s="3">
        <v>30859</v>
      </c>
      <c r="I681" s="3">
        <v>71733</v>
      </c>
      <c r="J681" s="3">
        <v>103734</v>
      </c>
      <c r="K681" s="3">
        <v>98315</v>
      </c>
      <c r="L681" s="3">
        <v>100251</v>
      </c>
      <c r="M681" s="3">
        <v>30487</v>
      </c>
      <c r="N681" s="3">
        <v>352206</v>
      </c>
      <c r="O681" s="3">
        <v>1359600</v>
      </c>
    </row>
    <row r="682" spans="1:15" x14ac:dyDescent="0.25">
      <c r="A682" s="2" t="s">
        <v>12</v>
      </c>
      <c r="B682" s="2" t="s">
        <v>509</v>
      </c>
      <c r="C682" s="2">
        <v>4407990399</v>
      </c>
      <c r="D682" s="2" t="s">
        <v>150</v>
      </c>
      <c r="E682" s="4" cm="1">
        <f t="array" ref="E682">_xlfn.IFS(H682&gt;50000,1,I682&gt;50000,1,J682&gt;50000,1,K682&gt;50000,1,L682&gt;50000,1,M682&gt;50000,1,N682&gt;50000,1,O682&gt;50000,1,O682&lt;50000,0)</f>
        <v>1</v>
      </c>
      <c r="F682" s="4" t="str">
        <f t="shared" si="10"/>
        <v>QQ.OUT.MADEIRA APLAINADA/POLIDA/UNIDA,ESPESSURA&gt;6MM</v>
      </c>
      <c r="G682" s="4" t="str">
        <f>VLOOKUP(D682,Triagem!$A$3:$A$251,1,)</f>
        <v>QQ.OUT.MADEIRA APLAINADA/POLIDA/UNIDA,ESPESSURA&gt;6MM</v>
      </c>
      <c r="H682" s="3">
        <v>867563</v>
      </c>
      <c r="I682" s="3">
        <v>680150</v>
      </c>
      <c r="J682" s="3">
        <v>1356964</v>
      </c>
      <c r="K682" s="3">
        <v>865657</v>
      </c>
      <c r="L682" s="3">
        <v>1760741</v>
      </c>
      <c r="M682" s="3">
        <v>523040</v>
      </c>
      <c r="N682" s="3">
        <v>741619</v>
      </c>
      <c r="O682" s="3">
        <v>433926</v>
      </c>
    </row>
    <row r="683" spans="1:15" x14ac:dyDescent="0.25">
      <c r="A683" s="2" t="s">
        <v>12</v>
      </c>
      <c r="B683" s="2" t="s">
        <v>509</v>
      </c>
      <c r="C683" s="2">
        <v>4408100199</v>
      </c>
      <c r="D683" s="2" t="s">
        <v>357</v>
      </c>
      <c r="E683" s="4" cm="1">
        <f t="array" ref="E683">_xlfn.IFS(H683&gt;50000,1,I683&gt;50000,1,J683&gt;50000,1,K683&gt;50000,1,L683&gt;50000,1,M683&gt;50000,1,N683&gt;50000,1,O683&gt;50000,1,O683&lt;50000,0)</f>
        <v>1</v>
      </c>
      <c r="F683" s="4" t="str">
        <f t="shared" si="10"/>
        <v>QQ.OUT.MADEIRA CONIFERA EM FLS.P/COMPENSADOS,ESP&lt;=6MM</v>
      </c>
      <c r="G683" s="4" t="str">
        <f>VLOOKUP(D683,Triagem!$A$3:$A$251,1,)</f>
        <v>QQ.OUT.MADEIRA CONIFERA EM FLS.P/COMPENSADOS,ESP&lt;=6MM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59880</v>
      </c>
    </row>
    <row r="684" spans="1:15" x14ac:dyDescent="0.25">
      <c r="A684" s="2" t="s">
        <v>12</v>
      </c>
      <c r="B684" s="2" t="s">
        <v>509</v>
      </c>
      <c r="C684" s="2">
        <v>4408100299</v>
      </c>
      <c r="D684" s="2" t="s">
        <v>657</v>
      </c>
      <c r="E684" s="4" cm="1">
        <f t="array" ref="E684">_xlfn.IFS(H684&gt;50000,1,I684&gt;50000,1,J684&gt;50000,1,K684&gt;50000,1,L684&gt;50000,1,M684&gt;50000,1,N684&gt;50000,1,O684&gt;50000,1,O684&lt;50000,0)</f>
        <v>0</v>
      </c>
      <c r="F684" s="4" t="str">
        <f t="shared" si="10"/>
        <v/>
      </c>
      <c r="G684" s="4" t="e">
        <f>VLOOKUP(D684,Triagem!$A$3:$A$251,1,)</f>
        <v>#N/A</v>
      </c>
      <c r="H684" s="3">
        <v>0</v>
      </c>
      <c r="I684" s="3">
        <v>0</v>
      </c>
      <c r="J684" s="3">
        <v>0</v>
      </c>
      <c r="K684" s="3">
        <v>0</v>
      </c>
      <c r="L684" s="3">
        <v>39999</v>
      </c>
      <c r="M684" s="3">
        <v>0</v>
      </c>
      <c r="N684" s="3">
        <v>13656</v>
      </c>
      <c r="O684" s="3">
        <v>0</v>
      </c>
    </row>
    <row r="685" spans="1:15" x14ac:dyDescent="0.25">
      <c r="A685" s="2" t="s">
        <v>12</v>
      </c>
      <c r="B685" s="2" t="s">
        <v>509</v>
      </c>
      <c r="C685" s="2">
        <v>4408200102</v>
      </c>
      <c r="D685" s="2" t="s">
        <v>478</v>
      </c>
      <c r="E685" s="4" cm="1">
        <f t="array" ref="E685">_xlfn.IFS(H685&gt;50000,1,I685&gt;50000,1,J685&gt;50000,1,K685&gt;50000,1,L685&gt;50000,1,M685&gt;50000,1,N685&gt;50000,1,O685&gt;50000,1,O685&lt;50000,0)</f>
        <v>1</v>
      </c>
      <c r="F685" s="4" t="str">
        <f t="shared" si="10"/>
        <v>MADEIRA DE AGUANO/MOGNO,EM FLS.P/COMPENSADO/ETC.E&lt;=6MM</v>
      </c>
      <c r="G685" s="4" t="str">
        <f>VLOOKUP(D685,Triagem!$A$3:$A$251,1,)</f>
        <v>MADEIRA DE AGUANO/MOGNO,EM FLS.P/COMPENSADO/ETC.E&lt;=6MM</v>
      </c>
      <c r="H685" s="3">
        <v>597302</v>
      </c>
      <c r="I685" s="3">
        <v>821677</v>
      </c>
      <c r="J685" s="3">
        <v>579666</v>
      </c>
      <c r="K685" s="3">
        <v>429431</v>
      </c>
      <c r="L685" s="3">
        <v>310108</v>
      </c>
      <c r="M685" s="3">
        <v>509158</v>
      </c>
      <c r="N685" s="3">
        <v>0</v>
      </c>
      <c r="O685" s="3">
        <v>0</v>
      </c>
    </row>
    <row r="686" spans="1:15" x14ac:dyDescent="0.25">
      <c r="A686" s="2" t="s">
        <v>12</v>
      </c>
      <c r="B686" s="2" t="s">
        <v>509</v>
      </c>
      <c r="C686" s="2">
        <v>4408200199</v>
      </c>
      <c r="D686" s="2" t="s">
        <v>479</v>
      </c>
      <c r="E686" s="4" cm="1">
        <f t="array" ref="E686">_xlfn.IFS(H686&gt;50000,1,I686&gt;50000,1,J686&gt;50000,1,K686&gt;50000,1,L686&gt;50000,1,M686&gt;50000,1,N686&gt;50000,1,O686&gt;50000,1,O686&lt;50000,0)</f>
        <v>1</v>
      </c>
      <c r="F686" s="4" t="str">
        <f t="shared" si="10"/>
        <v>QQ.OUT.MADEIRA TROPICAL,EM FLS.P/COMPENSADO/ETC.E&lt;=6MM</v>
      </c>
      <c r="G686" s="4" t="str">
        <f>VLOOKUP(D686,Triagem!$A$3:$A$251,1,)</f>
        <v>QQ.OUT.MADEIRA TROPICAL,EM FLS.P/COMPENSADO/ETC.E&lt;=6MM</v>
      </c>
      <c r="H686" s="3">
        <v>213658</v>
      </c>
      <c r="I686" s="3">
        <v>512407</v>
      </c>
      <c r="J686" s="3">
        <v>139639</v>
      </c>
      <c r="K686" s="3">
        <v>579043</v>
      </c>
      <c r="L686" s="3">
        <v>370368</v>
      </c>
      <c r="M686" s="3">
        <v>162540</v>
      </c>
      <c r="N686" s="3">
        <v>2400</v>
      </c>
      <c r="O686" s="3">
        <v>0</v>
      </c>
    </row>
    <row r="687" spans="1:15" x14ac:dyDescent="0.25">
      <c r="A687" s="2" t="s">
        <v>12</v>
      </c>
      <c r="B687" s="2" t="s">
        <v>509</v>
      </c>
      <c r="C687" s="2">
        <v>4408200202</v>
      </c>
      <c r="D687" s="2" t="s">
        <v>658</v>
      </c>
      <c r="E687" s="4" cm="1">
        <f t="array" ref="E687">_xlfn.IFS(H687&gt;50000,1,I687&gt;50000,1,J687&gt;50000,1,K687&gt;50000,1,L687&gt;50000,1,M687&gt;50000,1,N687&gt;50000,1,O687&gt;50000,1,O687&lt;50000,0)</f>
        <v>1</v>
      </c>
      <c r="F687" s="4" t="str">
        <f t="shared" si="10"/>
        <v>MADEIRA DE AGUANO/MOGNO,SERRADA LONGIT/CORT.FLS.E&lt;=6MM</v>
      </c>
      <c r="G687" s="4" t="str">
        <f>VLOOKUP(D687,Triagem!$A$3:$A$251,1,)</f>
        <v>MADEIRA DE AGUANO/MOGNO,SERRADA LONGIT/CORT.FLS.E&lt;=6MM</v>
      </c>
      <c r="H687" s="3">
        <v>0</v>
      </c>
      <c r="I687" s="3">
        <v>0</v>
      </c>
      <c r="J687" s="3">
        <v>0</v>
      </c>
      <c r="K687" s="3">
        <v>264645</v>
      </c>
      <c r="L687" s="3">
        <v>1201</v>
      </c>
      <c r="M687" s="3">
        <v>19777</v>
      </c>
      <c r="N687" s="3">
        <v>13241</v>
      </c>
      <c r="O687" s="3">
        <v>3301</v>
      </c>
    </row>
    <row r="688" spans="1:15" x14ac:dyDescent="0.25">
      <c r="A688" s="2" t="s">
        <v>12</v>
      </c>
      <c r="B688" s="2" t="s">
        <v>509</v>
      </c>
      <c r="C688" s="2">
        <v>4408200299</v>
      </c>
      <c r="D688" s="2" t="s">
        <v>659</v>
      </c>
      <c r="E688" s="4" cm="1">
        <f t="array" ref="E688">_xlfn.IFS(H688&gt;50000,1,I688&gt;50000,1,J688&gt;50000,1,K688&gt;50000,1,L688&gt;50000,1,M688&gt;50000,1,N688&gt;50000,1,O688&gt;50000,1,O688&lt;50000,0)</f>
        <v>0</v>
      </c>
      <c r="F688" s="4" t="str">
        <f t="shared" si="10"/>
        <v/>
      </c>
      <c r="G688" s="4" t="e">
        <f>VLOOKUP(D688,Triagem!$A$3:$A$251,1,)</f>
        <v>#N/A</v>
      </c>
      <c r="H688" s="3">
        <v>0</v>
      </c>
      <c r="I688" s="3">
        <v>0</v>
      </c>
      <c r="J688" s="3">
        <v>21627</v>
      </c>
      <c r="K688" s="3">
        <v>44950</v>
      </c>
      <c r="L688" s="3">
        <v>0</v>
      </c>
      <c r="M688" s="3">
        <v>0</v>
      </c>
      <c r="N688" s="3">
        <v>0</v>
      </c>
      <c r="O688" s="3">
        <v>0</v>
      </c>
    </row>
    <row r="689" spans="1:15" x14ac:dyDescent="0.25">
      <c r="A689" s="2" t="s">
        <v>12</v>
      </c>
      <c r="B689" s="2" t="s">
        <v>509</v>
      </c>
      <c r="C689" s="2">
        <v>4408900101</v>
      </c>
      <c r="D689" s="2" t="s">
        <v>480</v>
      </c>
      <c r="E689" s="4" cm="1">
        <f t="array" ref="E689">_xlfn.IFS(H689&gt;50000,1,I689&gt;50000,1,J689&gt;50000,1,K689&gt;50000,1,L689&gt;50000,1,M689&gt;50000,1,N689&gt;50000,1,O689&gt;50000,1,O689&lt;50000,0)</f>
        <v>1</v>
      </c>
      <c r="F689" s="4" t="str">
        <f t="shared" si="10"/>
        <v>MADEIRA DE CEDRO,EM FLS.P/COMPENSADO/ETC.ESPESS&lt;=6MM</v>
      </c>
      <c r="G689" s="4" t="str">
        <f>VLOOKUP(D689,Triagem!$A$3:$A$251,1,)</f>
        <v>MADEIRA DE CEDRO,EM FLS.P/COMPENSADO/ETC.ESPESS&lt;=6MM</v>
      </c>
      <c r="H689" s="3">
        <v>110629</v>
      </c>
      <c r="I689" s="3">
        <v>174220</v>
      </c>
      <c r="J689" s="3">
        <v>0</v>
      </c>
      <c r="K689" s="3">
        <v>1685</v>
      </c>
      <c r="L689" s="3">
        <v>22168</v>
      </c>
      <c r="M689" s="3">
        <v>13662</v>
      </c>
      <c r="N689" s="3">
        <v>1662</v>
      </c>
      <c r="O689" s="3">
        <v>5965</v>
      </c>
    </row>
    <row r="690" spans="1:15" x14ac:dyDescent="0.25">
      <c r="A690" s="2" t="s">
        <v>12</v>
      </c>
      <c r="B690" s="2" t="s">
        <v>509</v>
      </c>
      <c r="C690" s="2">
        <v>4408900106</v>
      </c>
      <c r="D690" s="2" t="s">
        <v>482</v>
      </c>
      <c r="E690" s="4" cm="1">
        <f t="array" ref="E690">_xlfn.IFS(H690&gt;50000,1,I690&gt;50000,1,J690&gt;50000,1,K690&gt;50000,1,L690&gt;50000,1,M690&gt;50000,1,N690&gt;50000,1,O690&gt;50000,1,O690&lt;50000,0)</f>
        <v>0</v>
      </c>
      <c r="F690" s="4" t="str">
        <f t="shared" si="10"/>
        <v/>
      </c>
      <c r="G690" s="4" t="str">
        <f>VLOOKUP(D690,Triagem!$A$3:$A$251,1,)</f>
        <v>MADEIRA DE LOURO,EM FLS.P/COMPENSADO/ETC.ESPESS&lt;=6MM</v>
      </c>
      <c r="H690" s="3">
        <v>0</v>
      </c>
      <c r="I690" s="3">
        <v>0</v>
      </c>
      <c r="J690" s="3">
        <v>0</v>
      </c>
      <c r="K690" s="3">
        <v>0</v>
      </c>
      <c r="L690" s="3">
        <v>9316</v>
      </c>
      <c r="M690" s="3">
        <v>0</v>
      </c>
      <c r="N690" s="3">
        <v>9509</v>
      </c>
      <c r="O690" s="3">
        <v>10147</v>
      </c>
    </row>
    <row r="691" spans="1:15" x14ac:dyDescent="0.25">
      <c r="A691" s="2" t="s">
        <v>12</v>
      </c>
      <c r="B691" s="2" t="s">
        <v>509</v>
      </c>
      <c r="C691" s="2">
        <v>4408900199</v>
      </c>
      <c r="D691" s="2" t="s">
        <v>153</v>
      </c>
      <c r="E691" s="4" cm="1">
        <f t="array" ref="E691">_xlfn.IFS(H691&gt;50000,1,I691&gt;50000,1,J691&gt;50000,1,K691&gt;50000,1,L691&gt;50000,1,M691&gt;50000,1,N691&gt;50000,1,O691&gt;50000,1,O691&lt;50000,0)</f>
        <v>1</v>
      </c>
      <c r="F691" s="4" t="str">
        <f t="shared" si="10"/>
        <v>QQ.OUT.MADEIRA EM FLS.P/COMPENSADO/ETC.ESPESSURA&lt;=6MM</v>
      </c>
      <c r="G691" s="4" t="str">
        <f>VLOOKUP(D691,Triagem!$A$3:$A$251,1,)</f>
        <v>QQ.OUT.MADEIRA EM FLS.P/COMPENSADO/ETC.ESPESSURA&lt;=6MM</v>
      </c>
      <c r="H691" s="3">
        <v>1845919</v>
      </c>
      <c r="I691" s="3">
        <v>1587515</v>
      </c>
      <c r="J691" s="3">
        <v>1028072</v>
      </c>
      <c r="K691" s="3">
        <v>381031</v>
      </c>
      <c r="L691" s="3">
        <v>359892</v>
      </c>
      <c r="M691" s="3">
        <v>287203</v>
      </c>
      <c r="N691" s="3">
        <v>482539</v>
      </c>
      <c r="O691" s="3">
        <v>126658</v>
      </c>
    </row>
    <row r="692" spans="1:15" x14ac:dyDescent="0.25">
      <c r="A692" s="2" t="s">
        <v>12</v>
      </c>
      <c r="B692" s="2" t="s">
        <v>509</v>
      </c>
      <c r="C692" s="2">
        <v>4408900201</v>
      </c>
      <c r="D692" s="2" t="s">
        <v>359</v>
      </c>
      <c r="E692" s="4" cm="1">
        <f t="array" ref="E692">_xlfn.IFS(H692&gt;50000,1,I692&gt;50000,1,J692&gt;50000,1,K692&gt;50000,1,L692&gt;50000,1,M692&gt;50000,1,N692&gt;50000,1,O692&gt;50000,1,O692&lt;50000,0)</f>
        <v>1</v>
      </c>
      <c r="F692" s="4" t="str">
        <f t="shared" si="10"/>
        <v>MADEIRA DE CEDRO,SERRADA LONGIT/CORTADA EM FLS.ESP&lt;=6MM</v>
      </c>
      <c r="G692" s="4" t="str">
        <f>VLOOKUP(D692,Triagem!$A$3:$A$251,1,)</f>
        <v>MADEIRA DE CEDRO,SERRADA LONGIT/CORTADA EM FLS.ESP&lt;=6MM</v>
      </c>
      <c r="H692" s="3">
        <v>5991</v>
      </c>
      <c r="I692" s="3">
        <v>0</v>
      </c>
      <c r="J692" s="3">
        <v>28793</v>
      </c>
      <c r="K692" s="3">
        <v>113630</v>
      </c>
      <c r="L692" s="3">
        <v>58857</v>
      </c>
      <c r="M692" s="3">
        <v>115786</v>
      </c>
      <c r="N692" s="3">
        <v>79344</v>
      </c>
      <c r="O692" s="3">
        <v>48497</v>
      </c>
    </row>
    <row r="693" spans="1:15" x14ac:dyDescent="0.25">
      <c r="A693" s="2" t="s">
        <v>12</v>
      </c>
      <c r="B693" s="2" t="s">
        <v>509</v>
      </c>
      <c r="C693" s="2">
        <v>4408900202</v>
      </c>
      <c r="D693" s="2" t="s">
        <v>660</v>
      </c>
      <c r="E693" s="4" cm="1">
        <f t="array" ref="E693">_xlfn.IFS(H693&gt;50000,1,I693&gt;50000,1,J693&gt;50000,1,K693&gt;50000,1,L693&gt;50000,1,M693&gt;50000,1,N693&gt;50000,1,O693&gt;50000,1,O693&lt;50000,0)</f>
        <v>0</v>
      </c>
      <c r="F693" s="4" t="str">
        <f t="shared" si="10"/>
        <v/>
      </c>
      <c r="G693" s="4" t="e">
        <f>VLOOKUP(D693,Triagem!$A$3:$A$251,1,)</f>
        <v>#N/A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137</v>
      </c>
    </row>
    <row r="694" spans="1:15" x14ac:dyDescent="0.25">
      <c r="A694" s="2" t="s">
        <v>12</v>
      </c>
      <c r="B694" s="2" t="s">
        <v>509</v>
      </c>
      <c r="C694" s="2">
        <v>4408900204</v>
      </c>
      <c r="D694" s="2" t="s">
        <v>661</v>
      </c>
      <c r="E694" s="4" cm="1">
        <f t="array" ref="E694">_xlfn.IFS(H694&gt;50000,1,I694&gt;50000,1,J694&gt;50000,1,K694&gt;50000,1,L694&gt;50000,1,M694&gt;50000,1,N694&gt;50000,1,O694&gt;50000,1,O694&lt;50000,0)</f>
        <v>1</v>
      </c>
      <c r="F694" s="4" t="str">
        <f t="shared" si="10"/>
        <v>MADEIRA DE SUCUPIRA,SERRADA LONGIT/CORT.EM FLS.ESP&lt;=6MM</v>
      </c>
      <c r="G694" s="4" t="str">
        <f>VLOOKUP(D694,Triagem!$A$3:$A$251,1,)</f>
        <v>MADEIRA DE SUCUPIRA,SERRADA LONGIT/CORT.EM FLS.ESP&lt;=6MM</v>
      </c>
      <c r="H694" s="3">
        <v>64682</v>
      </c>
      <c r="I694" s="3">
        <v>0</v>
      </c>
      <c r="J694" s="3">
        <v>0</v>
      </c>
      <c r="K694" s="3">
        <v>0</v>
      </c>
      <c r="L694" s="3">
        <v>1803</v>
      </c>
      <c r="M694" s="3">
        <v>0</v>
      </c>
      <c r="N694" s="3">
        <v>3941</v>
      </c>
      <c r="O694" s="3">
        <v>39</v>
      </c>
    </row>
    <row r="695" spans="1:15" x14ac:dyDescent="0.25">
      <c r="A695" s="2" t="s">
        <v>12</v>
      </c>
      <c r="B695" s="2" t="s">
        <v>509</v>
      </c>
      <c r="C695" s="2">
        <v>4408900205</v>
      </c>
      <c r="D695" s="2" t="s">
        <v>662</v>
      </c>
      <c r="E695" s="4" cm="1">
        <f t="array" ref="E695">_xlfn.IFS(H695&gt;50000,1,I695&gt;50000,1,J695&gt;50000,1,K695&gt;50000,1,L695&gt;50000,1,M695&gt;50000,1,N695&gt;50000,1,O695&gt;50000,1,O695&lt;50000,0)</f>
        <v>0</v>
      </c>
      <c r="F695" s="4" t="str">
        <f t="shared" si="10"/>
        <v/>
      </c>
      <c r="G695" s="4" t="e">
        <f>VLOOKUP(D695,Triagem!$A$3:$A$251,1,)</f>
        <v>#N/A</v>
      </c>
      <c r="H695" s="3">
        <v>0</v>
      </c>
      <c r="I695" s="3">
        <v>0</v>
      </c>
      <c r="J695" s="3">
        <v>0</v>
      </c>
      <c r="K695" s="3">
        <v>22502</v>
      </c>
      <c r="L695" s="3">
        <v>0</v>
      </c>
      <c r="M695" s="3">
        <v>0</v>
      </c>
      <c r="N695" s="3">
        <v>0</v>
      </c>
      <c r="O695" s="3">
        <v>0</v>
      </c>
    </row>
    <row r="696" spans="1:15" x14ac:dyDescent="0.25">
      <c r="A696" s="2" t="s">
        <v>12</v>
      </c>
      <c r="B696" s="2" t="s">
        <v>509</v>
      </c>
      <c r="C696" s="2">
        <v>4408900207</v>
      </c>
      <c r="D696" s="2" t="s">
        <v>663</v>
      </c>
      <c r="E696" s="4" cm="1">
        <f t="array" ref="E696">_xlfn.IFS(H696&gt;50000,1,I696&gt;50000,1,J696&gt;50000,1,K696&gt;50000,1,L696&gt;50000,1,M696&gt;50000,1,N696&gt;50000,1,O696&gt;50000,1,O696&lt;50000,0)</f>
        <v>0</v>
      </c>
      <c r="F696" s="4" t="str">
        <f t="shared" si="10"/>
        <v/>
      </c>
      <c r="G696" s="4" t="e">
        <f>VLOOKUP(D696,Triagem!$A$3:$A$251,1,)</f>
        <v>#N/A</v>
      </c>
      <c r="H696" s="3">
        <v>0</v>
      </c>
      <c r="I696" s="3">
        <v>0</v>
      </c>
      <c r="J696" s="3">
        <v>30084</v>
      </c>
      <c r="K696" s="3">
        <v>29086</v>
      </c>
      <c r="L696" s="3">
        <v>0</v>
      </c>
      <c r="M696" s="3">
        <v>0</v>
      </c>
      <c r="N696" s="3">
        <v>0</v>
      </c>
      <c r="O696" s="3">
        <v>0</v>
      </c>
    </row>
    <row r="697" spans="1:15" x14ac:dyDescent="0.25">
      <c r="A697" s="2" t="s">
        <v>12</v>
      </c>
      <c r="B697" s="2" t="s">
        <v>509</v>
      </c>
      <c r="C697" s="2">
        <v>4408900208</v>
      </c>
      <c r="D697" s="2" t="s">
        <v>664</v>
      </c>
      <c r="E697" s="4" cm="1">
        <f t="array" ref="E697">_xlfn.IFS(H697&gt;50000,1,I697&gt;50000,1,J697&gt;50000,1,K697&gt;50000,1,L697&gt;50000,1,M697&gt;50000,1,N697&gt;50000,1,O697&gt;50000,1,O697&lt;50000,0)</f>
        <v>0</v>
      </c>
      <c r="F697" s="4" t="str">
        <f t="shared" si="10"/>
        <v/>
      </c>
      <c r="G697" s="4" t="e">
        <f>VLOOKUP(D697,Triagem!$A$3:$A$251,1,)</f>
        <v>#N/A</v>
      </c>
      <c r="H697" s="3">
        <v>0</v>
      </c>
      <c r="I697" s="3">
        <v>0</v>
      </c>
      <c r="J697" s="3">
        <v>0</v>
      </c>
      <c r="K697" s="3">
        <v>2163</v>
      </c>
      <c r="L697" s="3">
        <v>0</v>
      </c>
      <c r="M697" s="3">
        <v>0</v>
      </c>
      <c r="N697" s="3">
        <v>0</v>
      </c>
      <c r="O697" s="3">
        <v>0</v>
      </c>
    </row>
    <row r="698" spans="1:15" x14ac:dyDescent="0.25">
      <c r="A698" s="2" t="s">
        <v>12</v>
      </c>
      <c r="B698" s="2" t="s">
        <v>509</v>
      </c>
      <c r="C698" s="2">
        <v>4408900209</v>
      </c>
      <c r="D698" s="2" t="s">
        <v>665</v>
      </c>
      <c r="E698" s="4" cm="1">
        <f t="array" ref="E698">_xlfn.IFS(H698&gt;50000,1,I698&gt;50000,1,J698&gt;50000,1,K698&gt;50000,1,L698&gt;50000,1,M698&gt;50000,1,N698&gt;50000,1,O698&gt;50000,1,O698&lt;50000,0)</f>
        <v>0</v>
      </c>
      <c r="F698" s="4" t="str">
        <f t="shared" si="10"/>
        <v/>
      </c>
      <c r="G698" s="4" t="e">
        <f>VLOOKUP(D698,Triagem!$A$3:$A$251,1,)</f>
        <v>#N/A</v>
      </c>
      <c r="H698" s="3">
        <v>2331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 x14ac:dyDescent="0.25">
      <c r="A699" s="2" t="s">
        <v>12</v>
      </c>
      <c r="B699" s="2" t="s">
        <v>509</v>
      </c>
      <c r="C699" s="2">
        <v>4408900210</v>
      </c>
      <c r="D699" s="2" t="s">
        <v>155</v>
      </c>
      <c r="E699" s="4" cm="1">
        <f t="array" ref="E699">_xlfn.IFS(H699&gt;50000,1,I699&gt;50000,1,J699&gt;50000,1,K699&gt;50000,1,L699&gt;50000,1,M699&gt;50000,1,N699&gt;50000,1,O699&gt;50000,1,O699&lt;50000,0)</f>
        <v>0</v>
      </c>
      <c r="F699" s="4" t="str">
        <f t="shared" si="10"/>
        <v/>
      </c>
      <c r="G699" s="4" t="e">
        <f>VLOOKUP(D699,Triagem!$A$3:$A$251,1,)</f>
        <v>#N/A</v>
      </c>
      <c r="H699" s="3">
        <v>22019</v>
      </c>
      <c r="I699" s="3">
        <v>0</v>
      </c>
      <c r="J699" s="3">
        <v>27788</v>
      </c>
      <c r="K699" s="3">
        <v>42500</v>
      </c>
      <c r="L699" s="3">
        <v>0</v>
      </c>
      <c r="M699" s="3">
        <v>0</v>
      </c>
      <c r="N699" s="3">
        <v>0</v>
      </c>
      <c r="O699" s="3">
        <v>0</v>
      </c>
    </row>
    <row r="700" spans="1:15" x14ac:dyDescent="0.25">
      <c r="A700" s="2" t="s">
        <v>12</v>
      </c>
      <c r="B700" s="2" t="s">
        <v>509</v>
      </c>
      <c r="C700" s="2">
        <v>4408900211</v>
      </c>
      <c r="D700" s="2" t="s">
        <v>156</v>
      </c>
      <c r="E700" s="4" cm="1">
        <f t="array" ref="E700">_xlfn.IFS(H700&gt;50000,1,I700&gt;50000,1,J700&gt;50000,1,K700&gt;50000,1,L700&gt;50000,1,M700&gt;50000,1,N700&gt;50000,1,O700&gt;50000,1,O700&lt;50000,0)</f>
        <v>1</v>
      </c>
      <c r="F700" s="4" t="str">
        <f t="shared" si="10"/>
        <v>MADEIRA DE ANDIROBA,SERRADA LONGIT/CORT.EM FLS.ESP&lt;=6MM</v>
      </c>
      <c r="G700" s="4" t="str">
        <f>VLOOKUP(D700,Triagem!$A$3:$A$251,1,)</f>
        <v>MADEIRA DE ANDIROBA,SERRADA LONGIT/CORT.EM FLS.ESP&lt;=6MM</v>
      </c>
      <c r="H700" s="3">
        <v>6982</v>
      </c>
      <c r="I700" s="3">
        <v>203118</v>
      </c>
      <c r="J700" s="3">
        <v>110883</v>
      </c>
      <c r="K700" s="3">
        <v>26633</v>
      </c>
      <c r="L700" s="3">
        <v>0</v>
      </c>
      <c r="M700" s="3">
        <v>0</v>
      </c>
      <c r="N700" s="3">
        <v>0</v>
      </c>
      <c r="O700" s="3">
        <v>0</v>
      </c>
    </row>
    <row r="701" spans="1:15" x14ac:dyDescent="0.25">
      <c r="A701" s="2" t="s">
        <v>12</v>
      </c>
      <c r="B701" s="2" t="s">
        <v>509</v>
      </c>
      <c r="C701" s="2">
        <v>4408900212</v>
      </c>
      <c r="D701" s="2" t="s">
        <v>483</v>
      </c>
      <c r="E701" s="4" cm="1">
        <f t="array" ref="E701">_xlfn.IFS(H701&gt;50000,1,I701&gt;50000,1,J701&gt;50000,1,K701&gt;50000,1,L701&gt;50000,1,M701&gt;50000,1,N701&gt;50000,1,O701&gt;50000,1,O701&lt;50000,0)</f>
        <v>0</v>
      </c>
      <c r="F701" s="4" t="str">
        <f t="shared" si="10"/>
        <v/>
      </c>
      <c r="G701" s="4" t="e">
        <f>VLOOKUP(D701,Triagem!$A$3:$A$251,1,)</f>
        <v>#N/A</v>
      </c>
      <c r="H701" s="3">
        <v>0</v>
      </c>
      <c r="I701" s="3">
        <v>840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 x14ac:dyDescent="0.25">
      <c r="A702" s="2" t="s">
        <v>12</v>
      </c>
      <c r="B702" s="2" t="s">
        <v>509</v>
      </c>
      <c r="C702" s="2">
        <v>4408900213</v>
      </c>
      <c r="D702" s="2" t="s">
        <v>484</v>
      </c>
      <c r="E702" s="4" cm="1">
        <f t="array" ref="E702">_xlfn.IFS(H702&gt;50000,1,I702&gt;50000,1,J702&gt;50000,1,K702&gt;50000,1,L702&gt;50000,1,M702&gt;50000,1,N702&gt;50000,1,O702&gt;50000,1,O702&lt;50000,0)</f>
        <v>0</v>
      </c>
      <c r="F702" s="4" t="str">
        <f t="shared" si="10"/>
        <v/>
      </c>
      <c r="G702" s="4" t="e">
        <f>VLOOKUP(D702,Triagem!$A$3:$A$251,1,)</f>
        <v>#N/A</v>
      </c>
      <c r="H702" s="3">
        <v>6142</v>
      </c>
      <c r="I702" s="3">
        <v>0</v>
      </c>
      <c r="J702" s="3">
        <v>0</v>
      </c>
      <c r="K702" s="3">
        <v>3509</v>
      </c>
      <c r="L702" s="3">
        <v>0</v>
      </c>
      <c r="M702" s="3">
        <v>0</v>
      </c>
      <c r="N702" s="3">
        <v>0</v>
      </c>
      <c r="O702" s="3">
        <v>127</v>
      </c>
    </row>
    <row r="703" spans="1:15" x14ac:dyDescent="0.25">
      <c r="A703" s="2" t="s">
        <v>12</v>
      </c>
      <c r="B703" s="2" t="s">
        <v>509</v>
      </c>
      <c r="C703" s="2">
        <v>4408900214</v>
      </c>
      <c r="D703" s="2" t="s">
        <v>666</v>
      </c>
      <c r="E703" s="4" cm="1">
        <f t="array" ref="E703">_xlfn.IFS(H703&gt;50000,1,I703&gt;50000,1,J703&gt;50000,1,K703&gt;50000,1,L703&gt;50000,1,M703&gt;50000,1,N703&gt;50000,1,O703&gt;50000,1,O703&lt;50000,0)</f>
        <v>1</v>
      </c>
      <c r="F703" s="4" t="str">
        <f t="shared" si="10"/>
        <v>MADEIRA DE JATOBA,SERRADA LONGIT/CORT.EM FLS.ESP&lt;=6MM</v>
      </c>
      <c r="G703" s="4" t="str">
        <f>VLOOKUP(D703,Triagem!$A$3:$A$251,1,)</f>
        <v>MADEIRA DE JATOBA,SERRADA LONGIT/CORT.EM FLS.ESP&lt;=6MM</v>
      </c>
      <c r="H703" s="3">
        <v>11822</v>
      </c>
      <c r="I703" s="3">
        <v>61389</v>
      </c>
      <c r="J703" s="3">
        <v>0</v>
      </c>
      <c r="K703" s="3">
        <v>0</v>
      </c>
      <c r="L703" s="3">
        <v>524</v>
      </c>
      <c r="M703" s="3">
        <v>1800</v>
      </c>
      <c r="N703" s="3">
        <v>0</v>
      </c>
      <c r="O703" s="3">
        <v>54</v>
      </c>
    </row>
    <row r="704" spans="1:15" x14ac:dyDescent="0.25">
      <c r="A704" s="2" t="s">
        <v>12</v>
      </c>
      <c r="B704" s="2" t="s">
        <v>509</v>
      </c>
      <c r="C704" s="2">
        <v>4408900216</v>
      </c>
      <c r="D704" s="2" t="s">
        <v>667</v>
      </c>
      <c r="E704" s="4" cm="1">
        <f t="array" ref="E704">_xlfn.IFS(H704&gt;50000,1,I704&gt;50000,1,J704&gt;50000,1,K704&gt;50000,1,L704&gt;50000,1,M704&gt;50000,1,N704&gt;50000,1,O704&gt;50000,1,O704&lt;50000,0)</f>
        <v>1</v>
      </c>
      <c r="F704" s="4" t="str">
        <f t="shared" si="10"/>
        <v>MADEIRA DE TATAJUBA,SERRADA LONGIT/CORT.EM FLS.ESP&lt;=6MM</v>
      </c>
      <c r="G704" s="4" t="str">
        <f>VLOOKUP(D704,Triagem!$A$3:$A$251,1,)</f>
        <v>MADEIRA DE TATAJUBA,SERRADA LONGIT/CORT.EM FLS.ESP&lt;=6MM</v>
      </c>
      <c r="H704" s="3">
        <v>59740</v>
      </c>
      <c r="I704" s="3">
        <v>23702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 x14ac:dyDescent="0.25">
      <c r="A705" s="2" t="s">
        <v>12</v>
      </c>
      <c r="B705" s="2" t="s">
        <v>509</v>
      </c>
      <c r="C705" s="2">
        <v>4408900218</v>
      </c>
      <c r="D705" s="2" t="s">
        <v>668</v>
      </c>
      <c r="E705" s="4" cm="1">
        <f t="array" ref="E705">_xlfn.IFS(H705&gt;50000,1,I705&gt;50000,1,J705&gt;50000,1,K705&gt;50000,1,L705&gt;50000,1,M705&gt;50000,1,N705&gt;50000,1,O705&gt;50000,1,O705&lt;50000,0)</f>
        <v>0</v>
      </c>
      <c r="F705" s="4" t="str">
        <f t="shared" si="10"/>
        <v/>
      </c>
      <c r="G705" s="4" t="e">
        <f>VLOOKUP(D705,Triagem!$A$3:$A$251,1,)</f>
        <v>#N/A</v>
      </c>
      <c r="H705" s="3">
        <v>0</v>
      </c>
      <c r="I705" s="3">
        <v>0</v>
      </c>
      <c r="J705" s="3">
        <v>0</v>
      </c>
      <c r="K705" s="3">
        <v>0</v>
      </c>
      <c r="L705" s="3">
        <v>60</v>
      </c>
      <c r="M705" s="3">
        <v>0</v>
      </c>
      <c r="N705" s="3">
        <v>0</v>
      </c>
      <c r="O705" s="3">
        <v>30</v>
      </c>
    </row>
    <row r="706" spans="1:15" x14ac:dyDescent="0.25">
      <c r="A706" s="2" t="s">
        <v>12</v>
      </c>
      <c r="B706" s="2" t="s">
        <v>509</v>
      </c>
      <c r="C706" s="2">
        <v>4408900299</v>
      </c>
      <c r="D706" s="2" t="s">
        <v>157</v>
      </c>
      <c r="E706" s="4" cm="1">
        <f t="array" ref="E706">_xlfn.IFS(H706&gt;50000,1,I706&gt;50000,1,J706&gt;50000,1,K706&gt;50000,1,L706&gt;50000,1,M706&gt;50000,1,N706&gt;50000,1,O706&gt;50000,1,O706&lt;50000,0)</f>
        <v>1</v>
      </c>
      <c r="F706" s="4" t="str">
        <f t="shared" si="10"/>
        <v>QQ.OUT.MADEIRA SERRADA LONGIT/CORTADA EM FLS.ESP&lt;=6MM</v>
      </c>
      <c r="G706" s="4" t="str">
        <f>VLOOKUP(D706,Triagem!$A$3:$A$251,1,)</f>
        <v>QQ.OUT.MADEIRA SERRADA LONGIT/CORTADA EM FLS.ESP&lt;=6MM</v>
      </c>
      <c r="H706" s="3">
        <v>0</v>
      </c>
      <c r="I706" s="3">
        <v>0</v>
      </c>
      <c r="J706" s="3">
        <v>72432</v>
      </c>
      <c r="K706" s="3">
        <v>25216</v>
      </c>
      <c r="L706" s="3">
        <v>210142</v>
      </c>
      <c r="M706" s="3">
        <v>1096848</v>
      </c>
      <c r="N706" s="3">
        <v>711959</v>
      </c>
      <c r="O706" s="3">
        <v>185609</v>
      </c>
    </row>
    <row r="707" spans="1:15" x14ac:dyDescent="0.25">
      <c r="A707" s="2" t="s">
        <v>12</v>
      </c>
      <c r="B707" s="2" t="s">
        <v>509</v>
      </c>
      <c r="C707" s="2">
        <v>4408900300</v>
      </c>
      <c r="D707" s="2" t="s">
        <v>158</v>
      </c>
      <c r="E707" s="4" cm="1">
        <f t="array" ref="E707">_xlfn.IFS(H707&gt;50000,1,I707&gt;50000,1,J707&gt;50000,1,K707&gt;50000,1,L707&gt;50000,1,M707&gt;50000,1,N707&gt;50000,1,O707&gt;50000,1,O707&lt;50000,0)</f>
        <v>0</v>
      </c>
      <c r="F707" s="4" t="str">
        <f t="shared" ref="F707:F770" si="11">IF(E707=1,D707,"")</f>
        <v/>
      </c>
      <c r="G707" s="4" t="e">
        <f>VLOOKUP(D707,Triagem!$A$3:$A$251,1,)</f>
        <v>#N/A</v>
      </c>
      <c r="H707" s="3">
        <v>25608</v>
      </c>
      <c r="I707" s="3">
        <v>47882</v>
      </c>
      <c r="J707" s="3">
        <v>2251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 x14ac:dyDescent="0.25">
      <c r="A708" s="2" t="s">
        <v>12</v>
      </c>
      <c r="B708" s="2" t="s">
        <v>509</v>
      </c>
      <c r="C708" s="2">
        <v>4409100200</v>
      </c>
      <c r="D708" s="2" t="s">
        <v>669</v>
      </c>
      <c r="E708" s="4" cm="1">
        <f t="array" ref="E708">_xlfn.IFS(H708&gt;50000,1,I708&gt;50000,1,J708&gt;50000,1,K708&gt;50000,1,L708&gt;50000,1,M708&gt;50000,1,N708&gt;50000,1,O708&gt;50000,1,O708&lt;50000,0)</f>
        <v>0</v>
      </c>
      <c r="F708" s="4" t="str">
        <f t="shared" si="11"/>
        <v/>
      </c>
      <c r="G708" s="4" t="e">
        <f>VLOOKUP(D708,Triagem!$A$3:$A$251,1,)</f>
        <v>#N/A</v>
      </c>
      <c r="H708" s="3">
        <v>1721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 x14ac:dyDescent="0.25">
      <c r="A709" s="2" t="s">
        <v>12</v>
      </c>
      <c r="B709" s="2" t="s">
        <v>509</v>
      </c>
      <c r="C709" s="2">
        <v>4409100300</v>
      </c>
      <c r="D709" s="2" t="s">
        <v>670</v>
      </c>
      <c r="E709" s="4" cm="1">
        <f t="array" ref="E709">_xlfn.IFS(H709&gt;50000,1,I709&gt;50000,1,J709&gt;50000,1,K709&gt;50000,1,L709&gt;50000,1,M709&gt;50000,1,N709&gt;50000,1,O709&gt;50000,1,O709&lt;50000,0)</f>
        <v>1</v>
      </c>
      <c r="F709" s="4" t="str">
        <f t="shared" si="11"/>
        <v>MADEIRA CONIFERA,EM TACOS/FRISOS,P/SOALHOS</v>
      </c>
      <c r="G709" s="4" t="str">
        <f>VLOOKUP(D709,Triagem!$A$3:$A$251,1,)</f>
        <v>MADEIRA CONIFERA,EM TACOS/FRISOS,P/SOALHOS</v>
      </c>
      <c r="H709" s="3">
        <v>70474</v>
      </c>
      <c r="I709" s="3">
        <v>86401</v>
      </c>
      <c r="J709" s="3">
        <v>19607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 x14ac:dyDescent="0.25">
      <c r="A710" s="2" t="s">
        <v>12</v>
      </c>
      <c r="B710" s="2" t="s">
        <v>509</v>
      </c>
      <c r="C710" s="2">
        <v>4409109900</v>
      </c>
      <c r="D710" s="2" t="s">
        <v>159</v>
      </c>
      <c r="E710" s="4" cm="1">
        <f t="array" ref="E710">_xlfn.IFS(H710&gt;50000,1,I710&gt;50000,1,J710&gt;50000,1,K710&gt;50000,1,L710&gt;50000,1,M710&gt;50000,1,N710&gt;50000,1,O710&gt;50000,1,O710&lt;50000,0)</f>
        <v>0</v>
      </c>
      <c r="F710" s="4" t="str">
        <f t="shared" si="11"/>
        <v/>
      </c>
      <c r="G710" s="4" t="e">
        <f>VLOOKUP(D710,Triagem!$A$3:$A$251,1,)</f>
        <v>#N/A</v>
      </c>
      <c r="H710" s="3">
        <v>12153</v>
      </c>
      <c r="I710" s="3">
        <v>0</v>
      </c>
      <c r="J710" s="3">
        <v>0</v>
      </c>
      <c r="K710" s="3">
        <v>0</v>
      </c>
      <c r="L710" s="3">
        <v>14399</v>
      </c>
      <c r="M710" s="3">
        <v>0</v>
      </c>
      <c r="N710" s="3">
        <v>0</v>
      </c>
      <c r="O710" s="3">
        <v>0</v>
      </c>
    </row>
    <row r="711" spans="1:15" x14ac:dyDescent="0.25">
      <c r="A711" s="2" t="s">
        <v>12</v>
      </c>
      <c r="B711" s="2" t="s">
        <v>509</v>
      </c>
      <c r="C711" s="2">
        <v>4409200100</v>
      </c>
      <c r="D711" s="2" t="s">
        <v>485</v>
      </c>
      <c r="E711" s="4" cm="1">
        <f t="array" ref="E711">_xlfn.IFS(H711&gt;50000,1,I711&gt;50000,1,J711&gt;50000,1,K711&gt;50000,1,L711&gt;50000,1,M711&gt;50000,1,N711&gt;50000,1,O711&gt;50000,1,O711&lt;50000,0)</f>
        <v>0</v>
      </c>
      <c r="F711" s="4" t="str">
        <f t="shared" si="11"/>
        <v/>
      </c>
      <c r="G711" s="4" t="str">
        <f>VLOOKUP(D711,Triagem!$A$3:$A$251,1,)</f>
        <v>MADEIRA N/CONIFERA,PERFILADA,DO DESBASTE/ARREDOND.BORDO</v>
      </c>
      <c r="H711" s="3">
        <v>14795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 x14ac:dyDescent="0.25">
      <c r="A712" s="2" t="s">
        <v>12</v>
      </c>
      <c r="B712" s="2" t="s">
        <v>509</v>
      </c>
      <c r="C712" s="2">
        <v>4409200200</v>
      </c>
      <c r="D712" s="2" t="s">
        <v>671</v>
      </c>
      <c r="E712" s="4" cm="1">
        <f t="array" ref="E712">_xlfn.IFS(H712&gt;50000,1,I712&gt;50000,1,J712&gt;50000,1,K712&gt;50000,1,L712&gt;50000,1,M712&gt;50000,1,N712&gt;50000,1,O712&gt;50000,1,O712&lt;50000,0)</f>
        <v>0</v>
      </c>
      <c r="F712" s="4" t="str">
        <f t="shared" si="11"/>
        <v/>
      </c>
      <c r="G712" s="4" t="e">
        <f>VLOOKUP(D712,Triagem!$A$3:$A$251,1,)</f>
        <v>#N/A</v>
      </c>
      <c r="H712" s="3">
        <v>0</v>
      </c>
      <c r="I712" s="3">
        <v>0</v>
      </c>
      <c r="J712" s="3">
        <v>11256</v>
      </c>
      <c r="K712" s="3">
        <v>0</v>
      </c>
      <c r="L712" s="3">
        <v>0</v>
      </c>
      <c r="M712" s="3">
        <v>0</v>
      </c>
      <c r="N712" s="3">
        <v>12593</v>
      </c>
      <c r="O712" s="3">
        <v>15881</v>
      </c>
    </row>
    <row r="713" spans="1:15" x14ac:dyDescent="0.25">
      <c r="A713" s="2" t="s">
        <v>12</v>
      </c>
      <c r="B713" s="2" t="s">
        <v>509</v>
      </c>
      <c r="C713" s="2">
        <v>4409200300</v>
      </c>
      <c r="D713" s="2" t="s">
        <v>360</v>
      </c>
      <c r="E713" s="4" cm="1">
        <f t="array" ref="E713">_xlfn.IFS(H713&gt;50000,1,I713&gt;50000,1,J713&gt;50000,1,K713&gt;50000,1,L713&gt;50000,1,M713&gt;50000,1,N713&gt;50000,1,O713&gt;50000,1,O713&lt;50000,0)</f>
        <v>1</v>
      </c>
      <c r="F713" s="4" t="str">
        <f t="shared" si="11"/>
        <v>MADEIRA N/CONIFERA,EM TACOS/FRISOS,P/SOALHOS</v>
      </c>
      <c r="G713" s="4" t="str">
        <f>VLOOKUP(D713,Triagem!$A$3:$A$251,1,)</f>
        <v>MADEIRA N/CONIFERA,EM TACOS/FRISOS,P/SOALHOS</v>
      </c>
      <c r="H713" s="3">
        <v>1232208</v>
      </c>
      <c r="I713" s="3">
        <v>1173626</v>
      </c>
      <c r="J713" s="3">
        <v>1132865</v>
      </c>
      <c r="K713" s="3">
        <v>818947</v>
      </c>
      <c r="L713" s="3">
        <v>1025218</v>
      </c>
      <c r="M713" s="3">
        <v>819628</v>
      </c>
      <c r="N713" s="3">
        <v>494939</v>
      </c>
      <c r="O713" s="3">
        <v>186175</v>
      </c>
    </row>
    <row r="714" spans="1:15" x14ac:dyDescent="0.25">
      <c r="A714" s="2" t="s">
        <v>12</v>
      </c>
      <c r="B714" s="2" t="s">
        <v>509</v>
      </c>
      <c r="C714" s="2">
        <v>4409209900</v>
      </c>
      <c r="D714" s="2" t="s">
        <v>160</v>
      </c>
      <c r="E714" s="4" cm="1">
        <f t="array" ref="E714">_xlfn.IFS(H714&gt;50000,1,I714&gt;50000,1,J714&gt;50000,1,K714&gt;50000,1,L714&gt;50000,1,M714&gt;50000,1,N714&gt;50000,1,O714&gt;50000,1,O714&lt;50000,0)</f>
        <v>1</v>
      </c>
      <c r="F714" s="4" t="str">
        <f t="shared" si="11"/>
        <v>OUTS.MADEIRAS N/CONIFERAS,PERFILADAS</v>
      </c>
      <c r="G714" s="4" t="str">
        <f>VLOOKUP(D714,Triagem!$A$3:$A$251,1,)</f>
        <v>OUTS.MADEIRAS N/CONIFERAS,PERFILADAS</v>
      </c>
      <c r="H714" s="3">
        <v>1338728</v>
      </c>
      <c r="I714" s="3">
        <v>141720</v>
      </c>
      <c r="J714" s="3">
        <v>238127</v>
      </c>
      <c r="K714" s="3">
        <v>1683129</v>
      </c>
      <c r="L714" s="3">
        <v>1401226</v>
      </c>
      <c r="M714" s="3">
        <v>645642</v>
      </c>
      <c r="N714" s="3">
        <v>211863</v>
      </c>
      <c r="O714" s="3">
        <v>40606</v>
      </c>
    </row>
    <row r="715" spans="1:15" x14ac:dyDescent="0.25">
      <c r="A715" s="2" t="s">
        <v>12</v>
      </c>
      <c r="B715" s="2" t="s">
        <v>509</v>
      </c>
      <c r="C715" s="2">
        <v>4411199900</v>
      </c>
      <c r="D715" s="2" t="s">
        <v>672</v>
      </c>
      <c r="E715" s="4" cm="1">
        <f t="array" ref="E715">_xlfn.IFS(H715&gt;50000,1,I715&gt;50000,1,J715&gt;50000,1,K715&gt;50000,1,L715&gt;50000,1,M715&gt;50000,1,N715&gt;50000,1,O715&gt;50000,1,O715&lt;50000,0)</f>
        <v>0</v>
      </c>
      <c r="F715" s="4" t="str">
        <f t="shared" si="11"/>
        <v/>
      </c>
      <c r="G715" s="4" t="e">
        <f>VLOOKUP(D715,Triagem!$A$3:$A$251,1,)</f>
        <v>#N/A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27856</v>
      </c>
      <c r="N715" s="3">
        <v>19675</v>
      </c>
      <c r="O715" s="3">
        <v>0</v>
      </c>
    </row>
    <row r="716" spans="1:15" x14ac:dyDescent="0.25">
      <c r="A716" s="2" t="s">
        <v>12</v>
      </c>
      <c r="B716" s="2" t="s">
        <v>509</v>
      </c>
      <c r="C716" s="2">
        <v>4412110100</v>
      </c>
      <c r="D716" s="2" t="s">
        <v>673</v>
      </c>
      <c r="E716" s="4" cm="1">
        <f t="array" ref="E716">_xlfn.IFS(H716&gt;50000,1,I716&gt;50000,1,J716&gt;50000,1,K716&gt;50000,1,L716&gt;50000,1,M716&gt;50000,1,N716&gt;50000,1,O716&gt;50000,1,O716&lt;50000,0)</f>
        <v>1</v>
      </c>
      <c r="F716" s="4" t="str">
        <f t="shared" si="11"/>
        <v>MADEIRA COMPENSADA,FACE MADEIRA TROPICAL,E&lt;=6MM,PERFIS</v>
      </c>
      <c r="G716" s="4" t="str">
        <f>VLOOKUP(D716,Triagem!$A$3:$A$251,1,)</f>
        <v>MADEIRA COMPENSADA,FACE MADEIRA TROPICAL,E&lt;=6MM,PERFIS</v>
      </c>
      <c r="H716" s="3">
        <v>998050</v>
      </c>
      <c r="I716" s="3">
        <v>1943248</v>
      </c>
      <c r="J716" s="3">
        <v>2528276</v>
      </c>
      <c r="K716" s="3">
        <v>1638532</v>
      </c>
      <c r="L716" s="3">
        <v>0</v>
      </c>
      <c r="M716" s="3">
        <v>0</v>
      </c>
      <c r="N716" s="3">
        <v>0</v>
      </c>
      <c r="O716" s="3">
        <v>0</v>
      </c>
    </row>
    <row r="717" spans="1:15" x14ac:dyDescent="0.25">
      <c r="A717" s="2" t="s">
        <v>12</v>
      </c>
      <c r="B717" s="2" t="s">
        <v>509</v>
      </c>
      <c r="C717" s="2">
        <v>4412119900</v>
      </c>
      <c r="D717" s="2" t="s">
        <v>43</v>
      </c>
      <c r="E717" s="4" cm="1">
        <f t="array" ref="E717">_xlfn.IFS(H717&gt;50000,1,I717&gt;50000,1,J717&gt;50000,1,K717&gt;50000,1,L717&gt;50000,1,M717&gt;50000,1,N717&gt;50000,1,O717&gt;50000,1,O717&lt;50000,0)</f>
        <v>1</v>
      </c>
      <c r="F717" s="4" t="str">
        <f t="shared" si="11"/>
        <v>OUTS.MADEIRAS COMPENSADAS,FACE MADEIRA TROPICAL,E&lt;=6MM</v>
      </c>
      <c r="G717" s="4" t="str">
        <f>VLOOKUP(D717,Triagem!$A$3:$A$251,1,)</f>
        <v>OUTS.MADEIRAS COMPENSADAS,FACE MADEIRA TROPICAL,E&lt;=6MM</v>
      </c>
      <c r="H717" s="3">
        <v>2559723</v>
      </c>
      <c r="I717" s="3">
        <v>2927903</v>
      </c>
      <c r="J717" s="3">
        <v>3624180</v>
      </c>
      <c r="K717" s="3">
        <v>4325209</v>
      </c>
      <c r="L717" s="3">
        <v>3019205</v>
      </c>
      <c r="M717" s="3">
        <v>1755929</v>
      </c>
      <c r="N717" s="3">
        <v>98135</v>
      </c>
      <c r="O717" s="3">
        <v>1855936</v>
      </c>
    </row>
    <row r="718" spans="1:15" x14ac:dyDescent="0.25">
      <c r="A718" s="2" t="s">
        <v>12</v>
      </c>
      <c r="B718" s="2" t="s">
        <v>509</v>
      </c>
      <c r="C718" s="2">
        <v>4412120100</v>
      </c>
      <c r="D718" s="2" t="s">
        <v>361</v>
      </c>
      <c r="E718" s="4" cm="1">
        <f t="array" ref="E718">_xlfn.IFS(H718&gt;50000,1,I718&gt;50000,1,J718&gt;50000,1,K718&gt;50000,1,L718&gt;50000,1,M718&gt;50000,1,N718&gt;50000,1,O718&gt;50000,1,O718&lt;50000,0)</f>
        <v>0</v>
      </c>
      <c r="F718" s="4" t="str">
        <f t="shared" si="11"/>
        <v/>
      </c>
      <c r="G718" s="4" t="str">
        <f>VLOOKUP(D718,Triagem!$A$3:$A$251,1,)</f>
        <v>MADEIRA COMPENSADA,FACE MADEIRA N/CONIF.E&lt;=6MM,PERFIS</v>
      </c>
      <c r="H718" s="3">
        <v>37939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 x14ac:dyDescent="0.25">
      <c r="A719" s="2" t="s">
        <v>12</v>
      </c>
      <c r="B719" s="2" t="s">
        <v>509</v>
      </c>
      <c r="C719" s="2">
        <v>4412129900</v>
      </c>
      <c r="D719" s="2" t="s">
        <v>44</v>
      </c>
      <c r="E719" s="4" cm="1">
        <f t="array" ref="E719">_xlfn.IFS(H719&gt;50000,1,I719&gt;50000,1,J719&gt;50000,1,K719&gt;50000,1,L719&gt;50000,1,M719&gt;50000,1,N719&gt;50000,1,O719&gt;50000,1,O719&lt;50000,0)</f>
        <v>1</v>
      </c>
      <c r="F719" s="4" t="str">
        <f t="shared" si="11"/>
        <v>OUTS.MADEIRAS COMPENSADAS,FACE MADEIRA N/CONIF.E&lt;=6MM</v>
      </c>
      <c r="G719" s="4" t="str">
        <f>VLOOKUP(D719,Triagem!$A$3:$A$251,1,)</f>
        <v>OUTS.MADEIRAS COMPENSADAS,FACE MADEIRA N/CONIF.E&lt;=6MM</v>
      </c>
      <c r="H719" s="3">
        <v>6021171</v>
      </c>
      <c r="I719" s="3">
        <v>8916413</v>
      </c>
      <c r="J719" s="3">
        <v>11368479</v>
      </c>
      <c r="K719" s="3">
        <v>6664236</v>
      </c>
      <c r="L719" s="3">
        <v>3026478</v>
      </c>
      <c r="M719" s="3">
        <v>3042833</v>
      </c>
      <c r="N719" s="3">
        <v>6888908</v>
      </c>
      <c r="O719" s="3">
        <v>7276157</v>
      </c>
    </row>
    <row r="720" spans="1:15" x14ac:dyDescent="0.25">
      <c r="A720" s="2" t="s">
        <v>12</v>
      </c>
      <c r="B720" s="2" t="s">
        <v>509</v>
      </c>
      <c r="C720" s="2">
        <v>4412199900</v>
      </c>
      <c r="D720" s="2" t="s">
        <v>162</v>
      </c>
      <c r="E720" s="4" cm="1">
        <f t="array" ref="E720">_xlfn.IFS(H720&gt;50000,1,I720&gt;50000,1,J720&gt;50000,1,K720&gt;50000,1,L720&gt;50000,1,M720&gt;50000,1,N720&gt;50000,1,O720&gt;50000,1,O720&lt;50000,0)</f>
        <v>1</v>
      </c>
      <c r="F720" s="4" t="str">
        <f t="shared" si="11"/>
        <v>OUTS.MADEIRAS COMPENSADAS,FACE DE OUTS.MADEIRAS,E&lt;=6MM</v>
      </c>
      <c r="G720" s="4" t="str">
        <f>VLOOKUP(D720,Triagem!$A$3:$A$251,1,)</f>
        <v>OUTS.MADEIRAS COMPENSADAS,FACE DE OUTS.MADEIRAS,E&lt;=6MM</v>
      </c>
      <c r="H720" s="3">
        <v>0</v>
      </c>
      <c r="I720" s="3">
        <v>0</v>
      </c>
      <c r="J720" s="3">
        <v>0</v>
      </c>
      <c r="K720" s="3">
        <v>26425</v>
      </c>
      <c r="L720" s="3">
        <v>0</v>
      </c>
      <c r="M720" s="3">
        <v>0</v>
      </c>
      <c r="N720" s="3">
        <v>51329</v>
      </c>
      <c r="O720" s="3">
        <v>9639</v>
      </c>
    </row>
    <row r="721" spans="1:15" x14ac:dyDescent="0.25">
      <c r="A721" s="2" t="s">
        <v>12</v>
      </c>
      <c r="B721" s="2" t="s">
        <v>509</v>
      </c>
      <c r="C721" s="2">
        <v>4412219900</v>
      </c>
      <c r="D721" s="2" t="s">
        <v>45</v>
      </c>
      <c r="E721" s="4" cm="1">
        <f t="array" ref="E721">_xlfn.IFS(H721&gt;50000,1,I721&gt;50000,1,J721&gt;50000,1,K721&gt;50000,1,L721&gt;50000,1,M721&gt;50000,1,N721&gt;50000,1,O721&gt;50000,1,O721&lt;50000,0)</f>
        <v>1</v>
      </c>
      <c r="F721" s="4" t="str">
        <f t="shared" si="11"/>
        <v>OUTS.MADEIRAS FOLHEADAS,N/CONIF.C/PAINEL DE PARTICULAS</v>
      </c>
      <c r="G721" s="4" t="str">
        <f>VLOOKUP(D721,Triagem!$A$3:$A$251,1,)</f>
        <v>OUTS.MADEIRAS FOLHEADAS,N/CONIF.C/PAINEL DE PARTICULAS</v>
      </c>
      <c r="H721" s="3">
        <v>730260</v>
      </c>
      <c r="I721" s="3">
        <v>600616</v>
      </c>
      <c r="J721" s="3">
        <v>669338</v>
      </c>
      <c r="K721" s="3">
        <v>1017111</v>
      </c>
      <c r="L721" s="3">
        <v>1024667</v>
      </c>
      <c r="M721" s="3">
        <v>1425737</v>
      </c>
      <c r="N721" s="3">
        <v>1091248</v>
      </c>
      <c r="O721" s="3">
        <v>1508535</v>
      </c>
    </row>
    <row r="722" spans="1:15" x14ac:dyDescent="0.25">
      <c r="A722" s="2" t="s">
        <v>12</v>
      </c>
      <c r="B722" s="2" t="s">
        <v>509</v>
      </c>
      <c r="C722" s="2">
        <v>4412299900</v>
      </c>
      <c r="D722" s="2" t="s">
        <v>46</v>
      </c>
      <c r="E722" s="4" cm="1">
        <f t="array" ref="E722">_xlfn.IFS(H722&gt;50000,1,I722&gt;50000,1,J722&gt;50000,1,K722&gt;50000,1,L722&gt;50000,1,M722&gt;50000,1,N722&gt;50000,1,O722&gt;50000,1,O722&lt;50000,0)</f>
        <v>1</v>
      </c>
      <c r="F722" s="4" t="str">
        <f t="shared" si="11"/>
        <v>OUTS.MADEIRAS FOLHEADAS,N/CONIFERAS</v>
      </c>
      <c r="G722" s="4" t="str">
        <f>VLOOKUP(D722,Triagem!$A$3:$A$251,1,)</f>
        <v>OUTS.MADEIRAS FOLHEADAS,N/CONIFERAS</v>
      </c>
      <c r="H722" s="3">
        <v>0</v>
      </c>
      <c r="I722" s="3">
        <v>0</v>
      </c>
      <c r="J722" s="3">
        <v>399084</v>
      </c>
      <c r="K722" s="3">
        <v>379030</v>
      </c>
      <c r="L722" s="3">
        <v>0</v>
      </c>
      <c r="M722" s="3">
        <v>45328</v>
      </c>
      <c r="N722" s="3">
        <v>413333</v>
      </c>
      <c r="O722" s="3">
        <v>300761</v>
      </c>
    </row>
    <row r="723" spans="1:15" x14ac:dyDescent="0.25">
      <c r="A723" s="2" t="s">
        <v>12</v>
      </c>
      <c r="B723" s="2" t="s">
        <v>509</v>
      </c>
      <c r="C723" s="2">
        <v>4412999900</v>
      </c>
      <c r="D723" s="2" t="s">
        <v>163</v>
      </c>
      <c r="E723" s="4" cm="1">
        <f t="array" ref="E723">_xlfn.IFS(H723&gt;50000,1,I723&gt;50000,1,J723&gt;50000,1,K723&gt;50000,1,L723&gt;50000,1,M723&gt;50000,1,N723&gt;50000,1,O723&gt;50000,1,O723&lt;50000,0)</f>
        <v>1</v>
      </c>
      <c r="F723" s="4" t="str">
        <f t="shared" si="11"/>
        <v>OUTS.MADEIRAS ESTRATIFICADAS,N/CONIFERAS</v>
      </c>
      <c r="G723" s="4" t="str">
        <f>VLOOKUP(D723,Triagem!$A$3:$A$251,1,)</f>
        <v>OUTS.MADEIRAS ESTRATIFICADAS,N/CONIFERAS</v>
      </c>
      <c r="H723" s="3">
        <v>0</v>
      </c>
      <c r="I723" s="3">
        <v>0</v>
      </c>
      <c r="J723" s="3">
        <v>0</v>
      </c>
      <c r="K723" s="3">
        <v>0</v>
      </c>
      <c r="L723" s="3">
        <v>158804</v>
      </c>
      <c r="M723" s="3">
        <v>672525</v>
      </c>
      <c r="N723" s="3">
        <v>154913</v>
      </c>
      <c r="O723" s="3">
        <v>51948</v>
      </c>
    </row>
    <row r="724" spans="1:15" x14ac:dyDescent="0.25">
      <c r="A724" s="2" t="s">
        <v>12</v>
      </c>
      <c r="B724" s="2" t="s">
        <v>509</v>
      </c>
      <c r="C724" s="2">
        <v>4413009900</v>
      </c>
      <c r="D724" s="2" t="s">
        <v>164</v>
      </c>
      <c r="E724" s="4" cm="1">
        <f t="array" ref="E724">_xlfn.IFS(H724&gt;50000,1,I724&gt;50000,1,J724&gt;50000,1,K724&gt;50000,1,L724&gt;50000,1,M724&gt;50000,1,N724&gt;50000,1,O724&gt;50000,1,O724&lt;50000,0)</f>
        <v>1</v>
      </c>
      <c r="F724" s="4" t="str">
        <f t="shared" si="11"/>
        <v>MADEIRA "DENSIFICADA",EM PRANCHAS/LAMINAS</v>
      </c>
      <c r="G724" s="4" t="str">
        <f>VLOOKUP(D724,Triagem!$A$3:$A$251,1,)</f>
        <v>MADEIRA "DENSIFICADA",EM PRANCHAS/LAMINAS</v>
      </c>
      <c r="H724" s="3">
        <v>342</v>
      </c>
      <c r="I724" s="3">
        <v>7208</v>
      </c>
      <c r="J724" s="3">
        <v>0</v>
      </c>
      <c r="K724" s="3">
        <v>0</v>
      </c>
      <c r="L724" s="3">
        <v>0</v>
      </c>
      <c r="M724" s="3">
        <v>7218</v>
      </c>
      <c r="N724" s="3">
        <v>144782</v>
      </c>
      <c r="O724" s="3">
        <v>131372</v>
      </c>
    </row>
    <row r="725" spans="1:15" x14ac:dyDescent="0.25">
      <c r="A725" s="2" t="s">
        <v>12</v>
      </c>
      <c r="B725" s="2" t="s">
        <v>509</v>
      </c>
      <c r="C725" s="2">
        <v>4414000000</v>
      </c>
      <c r="D725" s="2" t="s">
        <v>674</v>
      </c>
      <c r="E725" s="4" cm="1">
        <f t="array" ref="E725">_xlfn.IFS(H725&gt;50000,1,I725&gt;50000,1,J725&gt;50000,1,K725&gt;50000,1,L725&gt;50000,1,M725&gt;50000,1,N725&gt;50000,1,O725&gt;50000,1,O725&lt;50000,0)</f>
        <v>0</v>
      </c>
      <c r="F725" s="4" t="str">
        <f t="shared" si="11"/>
        <v/>
      </c>
      <c r="G725" s="4" t="e">
        <f>VLOOKUP(D725,Triagem!$A$3:$A$251,1,)</f>
        <v>#N/A</v>
      </c>
      <c r="H725" s="3">
        <v>0</v>
      </c>
      <c r="I725" s="3">
        <v>0</v>
      </c>
      <c r="J725" s="3">
        <v>11419</v>
      </c>
      <c r="K725" s="3">
        <v>9206</v>
      </c>
      <c r="L725" s="3">
        <v>9000</v>
      </c>
      <c r="M725" s="3">
        <v>0</v>
      </c>
      <c r="N725" s="3">
        <v>13245</v>
      </c>
      <c r="O725" s="3">
        <v>20627</v>
      </c>
    </row>
    <row r="726" spans="1:15" x14ac:dyDescent="0.25">
      <c r="A726" s="2" t="s">
        <v>12</v>
      </c>
      <c r="B726" s="2" t="s">
        <v>509</v>
      </c>
      <c r="C726" s="2">
        <v>4415200100</v>
      </c>
      <c r="D726" s="2" t="s">
        <v>675</v>
      </c>
      <c r="E726" s="4" cm="1">
        <f t="array" ref="E726">_xlfn.IFS(H726&gt;50000,1,I726&gt;50000,1,J726&gt;50000,1,K726&gt;50000,1,L726&gt;50000,1,M726&gt;50000,1,N726&gt;50000,1,O726&gt;50000,1,O726&lt;50000,0)</f>
        <v>1</v>
      </c>
      <c r="F726" s="4" t="str">
        <f t="shared" si="11"/>
        <v>PALETES-CAIXAS,DE MADEIRA</v>
      </c>
      <c r="G726" s="4" t="str">
        <f>VLOOKUP(D726,Triagem!$A$3:$A$251,1,)</f>
        <v>PALETES-CAIXAS,DE MADEIRA</v>
      </c>
      <c r="H726" s="3">
        <v>130897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 x14ac:dyDescent="0.25">
      <c r="A727" s="2" t="s">
        <v>12</v>
      </c>
      <c r="B727" s="2" t="s">
        <v>509</v>
      </c>
      <c r="C727" s="2">
        <v>4417000101</v>
      </c>
      <c r="D727" s="2" t="s">
        <v>489</v>
      </c>
      <c r="E727" s="4" cm="1">
        <f t="array" ref="E727">_xlfn.IFS(H727&gt;50000,1,I727&gt;50000,1,J727&gt;50000,1,K727&gt;50000,1,L727&gt;50000,1,M727&gt;50000,1,N727&gt;50000,1,O727&gt;50000,1,O727&lt;50000,0)</f>
        <v>1</v>
      </c>
      <c r="F727" s="4" t="str">
        <f t="shared" si="11"/>
        <v>CABOS DE MADEIRA,P/FERRAMENTAS</v>
      </c>
      <c r="G727" s="4" t="str">
        <f>VLOOKUP(D727,Triagem!$A$3:$A$251,1,)</f>
        <v>CABOS DE MADEIRA,P/FERRAMENTAS</v>
      </c>
      <c r="H727" s="3">
        <v>427841</v>
      </c>
      <c r="I727" s="3">
        <v>548998</v>
      </c>
      <c r="J727" s="3">
        <v>335545</v>
      </c>
      <c r="K727" s="3">
        <v>336543</v>
      </c>
      <c r="L727" s="3">
        <v>153107</v>
      </c>
      <c r="M727" s="3">
        <v>48452</v>
      </c>
      <c r="N727" s="3">
        <v>30884</v>
      </c>
      <c r="O727" s="3">
        <v>21774</v>
      </c>
    </row>
    <row r="728" spans="1:15" x14ac:dyDescent="0.25">
      <c r="A728" s="2" t="s">
        <v>12</v>
      </c>
      <c r="B728" s="2" t="s">
        <v>509</v>
      </c>
      <c r="C728" s="2">
        <v>4417000102</v>
      </c>
      <c r="D728" s="2" t="s">
        <v>490</v>
      </c>
      <c r="E728" s="4" cm="1">
        <f t="array" ref="E728">_xlfn.IFS(H728&gt;50000,1,I728&gt;50000,1,J728&gt;50000,1,K728&gt;50000,1,L728&gt;50000,1,M728&gt;50000,1,N728&gt;50000,1,O728&gt;50000,1,O728&lt;50000,0)</f>
        <v>1</v>
      </c>
      <c r="F728" s="4" t="str">
        <f t="shared" si="11"/>
        <v>CABOS DE MADEIRA,P/VASSOURAS</v>
      </c>
      <c r="G728" s="4" t="str">
        <f>VLOOKUP(D728,Triagem!$A$3:$A$251,1,)</f>
        <v>CABOS DE MADEIRA,P/VASSOURAS</v>
      </c>
      <c r="H728" s="3">
        <v>365590</v>
      </c>
      <c r="I728" s="3">
        <v>73600</v>
      </c>
      <c r="J728" s="3">
        <v>77434</v>
      </c>
      <c r="K728" s="3">
        <v>185632</v>
      </c>
      <c r="L728" s="3">
        <v>68746</v>
      </c>
      <c r="M728" s="3">
        <v>48151</v>
      </c>
      <c r="N728" s="3">
        <v>10000</v>
      </c>
      <c r="O728" s="3">
        <v>65182</v>
      </c>
    </row>
    <row r="729" spans="1:15" x14ac:dyDescent="0.25">
      <c r="A729" s="2" t="s">
        <v>12</v>
      </c>
      <c r="B729" s="2" t="s">
        <v>509</v>
      </c>
      <c r="C729" s="2">
        <v>4417000199</v>
      </c>
      <c r="D729" s="2" t="s">
        <v>491</v>
      </c>
      <c r="E729" s="4" cm="1">
        <f t="array" ref="E729">_xlfn.IFS(H729&gt;50000,1,I729&gt;50000,1,J729&gt;50000,1,K729&gt;50000,1,L729&gt;50000,1,M729&gt;50000,1,N729&gt;50000,1,O729&gt;50000,1,O729&lt;50000,0)</f>
        <v>0</v>
      </c>
      <c r="F729" s="4" t="str">
        <f t="shared" si="11"/>
        <v/>
      </c>
      <c r="G729" s="4" t="e">
        <f>VLOOKUP(D729,Triagem!$A$3:$A$251,1,)</f>
        <v>#N/A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7862</v>
      </c>
      <c r="N729" s="3">
        <v>0</v>
      </c>
      <c r="O729" s="3">
        <v>5712</v>
      </c>
    </row>
    <row r="730" spans="1:15" x14ac:dyDescent="0.25">
      <c r="A730" s="2" t="s">
        <v>12</v>
      </c>
      <c r="B730" s="2" t="s">
        <v>509</v>
      </c>
      <c r="C730" s="2">
        <v>4417000200</v>
      </c>
      <c r="D730" s="2" t="s">
        <v>676</v>
      </c>
      <c r="E730" s="4" cm="1">
        <f t="array" ref="E730">_xlfn.IFS(H730&gt;50000,1,I730&gt;50000,1,J730&gt;50000,1,K730&gt;50000,1,L730&gt;50000,1,M730&gt;50000,1,N730&gt;50000,1,O730&gt;50000,1,O730&lt;50000,0)</f>
        <v>0</v>
      </c>
      <c r="F730" s="4" t="str">
        <f t="shared" si="11"/>
        <v/>
      </c>
      <c r="G730" s="4" t="e">
        <f>VLOOKUP(D730,Triagem!$A$3:$A$251,1,)</f>
        <v>#N/A</v>
      </c>
      <c r="H730" s="3">
        <v>0</v>
      </c>
      <c r="I730" s="3">
        <v>0</v>
      </c>
      <c r="J730" s="3">
        <v>0</v>
      </c>
      <c r="K730" s="3">
        <v>0</v>
      </c>
      <c r="L730" s="3">
        <v>14322</v>
      </c>
      <c r="M730" s="3">
        <v>0</v>
      </c>
      <c r="N730" s="3">
        <v>0</v>
      </c>
      <c r="O730" s="3">
        <v>0</v>
      </c>
    </row>
    <row r="731" spans="1:15" x14ac:dyDescent="0.25">
      <c r="A731" s="2" t="s">
        <v>12</v>
      </c>
      <c r="B731" s="2" t="s">
        <v>509</v>
      </c>
      <c r="C731" s="2">
        <v>4418100000</v>
      </c>
      <c r="D731" s="2" t="s">
        <v>493</v>
      </c>
      <c r="E731" s="4" cm="1">
        <f t="array" ref="E731">_xlfn.IFS(H731&gt;50000,1,I731&gt;50000,1,J731&gt;50000,1,K731&gt;50000,1,L731&gt;50000,1,M731&gt;50000,1,N731&gt;50000,1,O731&gt;50000,1,O731&lt;50000,0)</f>
        <v>0</v>
      </c>
      <c r="F731" s="4" t="str">
        <f t="shared" si="11"/>
        <v/>
      </c>
      <c r="G731" s="4" t="e">
        <f>VLOOKUP(D731,Triagem!$A$3:$A$251,1,)</f>
        <v>#N/A</v>
      </c>
      <c r="H731" s="3">
        <v>0</v>
      </c>
      <c r="I731" s="3">
        <v>0</v>
      </c>
      <c r="J731" s="3">
        <v>0</v>
      </c>
      <c r="K731" s="3">
        <v>0</v>
      </c>
      <c r="L731" s="3">
        <v>48</v>
      </c>
      <c r="M731" s="3">
        <v>0</v>
      </c>
      <c r="N731" s="3">
        <v>0</v>
      </c>
      <c r="O731" s="3">
        <v>0</v>
      </c>
    </row>
    <row r="732" spans="1:15" x14ac:dyDescent="0.25">
      <c r="A732" s="2" t="s">
        <v>12</v>
      </c>
      <c r="B732" s="2" t="s">
        <v>509</v>
      </c>
      <c r="C732" s="2">
        <v>4418200000</v>
      </c>
      <c r="D732" s="2" t="s">
        <v>362</v>
      </c>
      <c r="E732" s="4" cm="1">
        <f t="array" ref="E732">_xlfn.IFS(H732&gt;50000,1,I732&gt;50000,1,J732&gt;50000,1,K732&gt;50000,1,L732&gt;50000,1,M732&gt;50000,1,N732&gt;50000,1,O732&gt;50000,1,O732&lt;50000,0)</f>
        <v>1</v>
      </c>
      <c r="F732" s="4" t="str">
        <f t="shared" si="11"/>
        <v>PORTA/CAIXILHOS/ALIZARES/SOLEIRAS,DE MADEIRA</v>
      </c>
      <c r="G732" s="4" t="str">
        <f>VLOOKUP(D732,Triagem!$A$3:$A$251,1,)</f>
        <v>PORTA/CAIXILHOS/ALIZARES/SOLEIRAS,DE MADEIRA</v>
      </c>
      <c r="H732" s="3">
        <v>861610</v>
      </c>
      <c r="I732" s="3">
        <v>466336</v>
      </c>
      <c r="J732" s="3">
        <v>724772</v>
      </c>
      <c r="K732" s="3">
        <v>551794</v>
      </c>
      <c r="L732" s="3">
        <v>866307</v>
      </c>
      <c r="M732" s="3">
        <v>653838</v>
      </c>
      <c r="N732" s="3">
        <v>892477</v>
      </c>
      <c r="O732" s="3">
        <v>1101035</v>
      </c>
    </row>
    <row r="733" spans="1:15" x14ac:dyDescent="0.25">
      <c r="A733" s="2" t="s">
        <v>12</v>
      </c>
      <c r="B733" s="2" t="s">
        <v>509</v>
      </c>
      <c r="C733" s="2">
        <v>4418300000</v>
      </c>
      <c r="D733" s="2" t="s">
        <v>363</v>
      </c>
      <c r="E733" s="4" cm="1">
        <f t="array" ref="E733">_xlfn.IFS(H733&gt;50000,1,I733&gt;50000,1,J733&gt;50000,1,K733&gt;50000,1,L733&gt;50000,1,M733&gt;50000,1,N733&gt;50000,1,O733&gt;50000,1,O733&lt;50000,0)</f>
        <v>1</v>
      </c>
      <c r="F733" s="4" t="str">
        <f t="shared" si="11"/>
        <v>PAINEIS MADEIRA,PARA SOALHOS</v>
      </c>
      <c r="G733" s="4" t="str">
        <f>VLOOKUP(D733,Triagem!$A$3:$A$251,1,)</f>
        <v>PAINEIS MADEIRA,PARA SOALHOS</v>
      </c>
      <c r="H733" s="3">
        <v>5197422</v>
      </c>
      <c r="I733" s="3">
        <v>3397057</v>
      </c>
      <c r="J733" s="3">
        <v>3437886</v>
      </c>
      <c r="K733" s="3">
        <v>3249646</v>
      </c>
      <c r="L733" s="3">
        <v>2501574</v>
      </c>
      <c r="M733" s="3">
        <v>3408874</v>
      </c>
      <c r="N733" s="3">
        <v>2796136</v>
      </c>
      <c r="O733" s="3">
        <v>620980</v>
      </c>
    </row>
    <row r="734" spans="1:15" x14ac:dyDescent="0.25">
      <c r="A734" s="2" t="s">
        <v>12</v>
      </c>
      <c r="B734" s="2" t="s">
        <v>509</v>
      </c>
      <c r="C734" s="2">
        <v>4418900100</v>
      </c>
      <c r="D734" s="2" t="s">
        <v>677</v>
      </c>
      <c r="E734" s="4" cm="1">
        <f t="array" ref="E734">_xlfn.IFS(H734&gt;50000,1,I734&gt;50000,1,J734&gt;50000,1,K734&gt;50000,1,L734&gt;50000,1,M734&gt;50000,1,N734&gt;50000,1,O734&gt;50000,1,O734&lt;50000,0)</f>
        <v>1</v>
      </c>
      <c r="F734" s="4" t="str">
        <f t="shared" si="11"/>
        <v>PAINEIS CELULARES,DE MADEIRA</v>
      </c>
      <c r="G734" s="4" t="str">
        <f>VLOOKUP(D734,Triagem!$A$3:$A$251,1,)</f>
        <v>PAINEIS CELULARES,DE MADEIRA</v>
      </c>
      <c r="H734" s="3">
        <v>299877</v>
      </c>
      <c r="I734" s="3">
        <v>224101</v>
      </c>
      <c r="J734" s="3">
        <v>94717</v>
      </c>
      <c r="K734" s="3">
        <v>36506</v>
      </c>
      <c r="L734" s="3">
        <v>0</v>
      </c>
      <c r="M734" s="3">
        <v>0</v>
      </c>
      <c r="N734" s="3">
        <v>0</v>
      </c>
      <c r="O734" s="3">
        <v>0</v>
      </c>
    </row>
    <row r="735" spans="1:15" x14ac:dyDescent="0.25">
      <c r="A735" s="2" t="s">
        <v>12</v>
      </c>
      <c r="B735" s="2" t="s">
        <v>509</v>
      </c>
      <c r="C735" s="2">
        <v>4418909900</v>
      </c>
      <c r="D735" s="2" t="s">
        <v>494</v>
      </c>
      <c r="E735" s="4" cm="1">
        <f t="array" ref="E735">_xlfn.IFS(H735&gt;50000,1,I735&gt;50000,1,J735&gt;50000,1,K735&gt;50000,1,L735&gt;50000,1,M735&gt;50000,1,N735&gt;50000,1,O735&gt;50000,1,O735&lt;50000,0)</f>
        <v>1</v>
      </c>
      <c r="F735" s="4" t="str">
        <f t="shared" si="11"/>
        <v>OUTS.OBRAS DE MARCENARIA/CARPINTARIA,P/CONSTRUCOES</v>
      </c>
      <c r="G735" s="4" t="str">
        <f>VLOOKUP(D735,Triagem!$A$3:$A$251,1,)</f>
        <v>OUTS.OBRAS DE MARCENARIA/CARPINTARIA,P/CONSTRUCOES</v>
      </c>
      <c r="H735" s="3">
        <v>1206954</v>
      </c>
      <c r="I735" s="3">
        <v>902936</v>
      </c>
      <c r="J735" s="3">
        <v>411909</v>
      </c>
      <c r="K735" s="3">
        <v>48223</v>
      </c>
      <c r="L735" s="3">
        <v>45849</v>
      </c>
      <c r="M735" s="3">
        <v>85744</v>
      </c>
      <c r="N735" s="3">
        <v>174557</v>
      </c>
      <c r="O735" s="3">
        <v>0</v>
      </c>
    </row>
    <row r="736" spans="1:15" x14ac:dyDescent="0.25">
      <c r="A736" s="2" t="s">
        <v>12</v>
      </c>
      <c r="B736" s="2" t="s">
        <v>509</v>
      </c>
      <c r="C736" s="2">
        <v>4419000100</v>
      </c>
      <c r="D736" s="2" t="s">
        <v>678</v>
      </c>
      <c r="E736" s="4" cm="1">
        <f t="array" ref="E736">_xlfn.IFS(H736&gt;50000,1,I736&gt;50000,1,J736&gt;50000,1,K736&gt;50000,1,L736&gt;50000,1,M736&gt;50000,1,N736&gt;50000,1,O736&gt;50000,1,O736&lt;50000,0)</f>
        <v>1</v>
      </c>
      <c r="F736" s="4" t="str">
        <f t="shared" si="11"/>
        <v>ARTEFS.P/MESA/COZINHA,DE MADEIRA N/MARCHETADA,N/INCRUST</v>
      </c>
      <c r="G736" s="4" t="str">
        <f>VLOOKUP(D736,Triagem!$A$3:$A$251,1,)</f>
        <v>ARTEFS.P/MESA/COZINHA,DE MADEIRA N/MARCHETADA,N/INCRUST</v>
      </c>
      <c r="H736" s="3">
        <v>0</v>
      </c>
      <c r="I736" s="3">
        <v>0</v>
      </c>
      <c r="J736" s="3">
        <v>0</v>
      </c>
      <c r="K736" s="3">
        <v>0</v>
      </c>
      <c r="L736" s="3">
        <v>183519</v>
      </c>
      <c r="M736" s="3">
        <v>0</v>
      </c>
      <c r="N736" s="3">
        <v>0</v>
      </c>
      <c r="O736" s="3">
        <v>0</v>
      </c>
    </row>
    <row r="737" spans="1:15" x14ac:dyDescent="0.25">
      <c r="A737" s="2" t="s">
        <v>12</v>
      </c>
      <c r="B737" s="2" t="s">
        <v>509</v>
      </c>
      <c r="C737" s="2">
        <v>4419009900</v>
      </c>
      <c r="D737" s="2" t="s">
        <v>679</v>
      </c>
      <c r="E737" s="4" cm="1">
        <f t="array" ref="E737">_xlfn.IFS(H737&gt;50000,1,I737&gt;50000,1,J737&gt;50000,1,K737&gt;50000,1,L737&gt;50000,1,M737&gt;50000,1,N737&gt;50000,1,O737&gt;50000,1,O737&lt;50000,0)</f>
        <v>1</v>
      </c>
      <c r="F737" s="4" t="str">
        <f t="shared" si="11"/>
        <v>ARTEFS.P/MESA/COZINHA,DE MADEIRA MARCHETADA/INCRUSTADA</v>
      </c>
      <c r="G737" s="4" t="str">
        <f>VLOOKUP(D737,Triagem!$A$3:$A$251,1,)</f>
        <v>ARTEFS.P/MESA/COZINHA,DE MADEIRA MARCHETADA/INCRUSTADA</v>
      </c>
      <c r="H737" s="3">
        <v>219991</v>
      </c>
      <c r="I737" s="3">
        <v>209689</v>
      </c>
      <c r="J737" s="3">
        <v>33044</v>
      </c>
      <c r="K737" s="3">
        <v>69150</v>
      </c>
      <c r="L737" s="3">
        <v>0</v>
      </c>
      <c r="M737" s="3">
        <v>0</v>
      </c>
      <c r="N737" s="3">
        <v>0</v>
      </c>
      <c r="O737" s="3">
        <v>0</v>
      </c>
    </row>
    <row r="738" spans="1:15" x14ac:dyDescent="0.25">
      <c r="A738" s="2" t="s">
        <v>12</v>
      </c>
      <c r="B738" s="2" t="s">
        <v>509</v>
      </c>
      <c r="C738" s="2">
        <v>4420109900</v>
      </c>
      <c r="D738" s="2" t="s">
        <v>680</v>
      </c>
      <c r="E738" s="4" cm="1">
        <f t="array" ref="E738">_xlfn.IFS(H738&gt;50000,1,I738&gt;50000,1,J738&gt;50000,1,K738&gt;50000,1,L738&gt;50000,1,M738&gt;50000,1,N738&gt;50000,1,O738&gt;50000,1,O738&lt;50000,0)</f>
        <v>0</v>
      </c>
      <c r="F738" s="4" t="str">
        <f t="shared" si="11"/>
        <v/>
      </c>
      <c r="G738" s="4" t="e">
        <f>VLOOKUP(D738,Triagem!$A$3:$A$251,1,)</f>
        <v>#N/A</v>
      </c>
      <c r="H738" s="3">
        <v>2211</v>
      </c>
      <c r="I738" s="3">
        <v>0</v>
      </c>
      <c r="J738" s="3">
        <v>16392</v>
      </c>
      <c r="K738" s="3">
        <v>735</v>
      </c>
      <c r="L738" s="3">
        <v>328</v>
      </c>
      <c r="M738" s="3">
        <v>594</v>
      </c>
      <c r="N738" s="3">
        <v>41</v>
      </c>
      <c r="O738" s="3">
        <v>0</v>
      </c>
    </row>
    <row r="739" spans="1:15" x14ac:dyDescent="0.25">
      <c r="A739" s="2" t="s">
        <v>12</v>
      </c>
      <c r="B739" s="2" t="s">
        <v>509</v>
      </c>
      <c r="C739" s="2">
        <v>4420900100</v>
      </c>
      <c r="D739" s="2" t="s">
        <v>681</v>
      </c>
      <c r="E739" s="4" cm="1">
        <f t="array" ref="E739">_xlfn.IFS(H739&gt;50000,1,I739&gt;50000,1,J739&gt;50000,1,K739&gt;50000,1,L739&gt;50000,1,M739&gt;50000,1,N739&gt;50000,1,O739&gt;50000,1,O739&lt;50000,0)</f>
        <v>0</v>
      </c>
      <c r="F739" s="4" t="str">
        <f t="shared" si="11"/>
        <v/>
      </c>
      <c r="G739" s="4" t="e">
        <f>VLOOKUP(D739,Triagem!$A$3:$A$251,1,)</f>
        <v>#N/A</v>
      </c>
      <c r="H739" s="3">
        <v>0</v>
      </c>
      <c r="I739" s="3">
        <v>33182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 x14ac:dyDescent="0.25">
      <c r="A740" s="2" t="s">
        <v>12</v>
      </c>
      <c r="B740" s="2" t="s">
        <v>509</v>
      </c>
      <c r="C740" s="2">
        <v>4420909999</v>
      </c>
      <c r="D740" s="2" t="s">
        <v>682</v>
      </c>
      <c r="E740" s="4" cm="1">
        <f t="array" ref="E740">_xlfn.IFS(H740&gt;50000,1,I740&gt;50000,1,J740&gt;50000,1,K740&gt;50000,1,L740&gt;50000,1,M740&gt;50000,1,N740&gt;50000,1,O740&gt;50000,1,O740&lt;50000,0)</f>
        <v>0</v>
      </c>
      <c r="F740" s="4" t="str">
        <f t="shared" si="11"/>
        <v/>
      </c>
      <c r="G740" s="4" t="e">
        <f>VLOOKUP(D740,Triagem!$A$3:$A$251,1,)</f>
        <v>#N/A</v>
      </c>
      <c r="H740" s="3">
        <v>0</v>
      </c>
      <c r="I740" s="3">
        <v>0</v>
      </c>
      <c r="J740" s="3">
        <v>21600</v>
      </c>
      <c r="K740" s="3">
        <v>0</v>
      </c>
      <c r="L740" s="3">
        <v>0</v>
      </c>
      <c r="M740" s="3">
        <v>0</v>
      </c>
      <c r="N740" s="3">
        <v>700</v>
      </c>
      <c r="O740" s="3">
        <v>0</v>
      </c>
    </row>
    <row r="741" spans="1:15" x14ac:dyDescent="0.25">
      <c r="A741" s="2" t="s">
        <v>12</v>
      </c>
      <c r="B741" s="2" t="s">
        <v>509</v>
      </c>
      <c r="C741" s="2">
        <v>4421900100</v>
      </c>
      <c r="D741" s="2" t="s">
        <v>683</v>
      </c>
      <c r="E741" s="4" cm="1">
        <f t="array" ref="E741">_xlfn.IFS(H741&gt;50000,1,I741&gt;50000,1,J741&gt;50000,1,K741&gt;50000,1,L741&gt;50000,1,M741&gt;50000,1,N741&gt;50000,1,O741&gt;50000,1,O741&lt;50000,0)</f>
        <v>0</v>
      </c>
      <c r="F741" s="4" t="str">
        <f t="shared" si="11"/>
        <v/>
      </c>
      <c r="G741" s="4" t="e">
        <f>VLOOKUP(D741,Triagem!$A$3:$A$251,1,)</f>
        <v>#N/A</v>
      </c>
      <c r="H741" s="3">
        <v>0</v>
      </c>
      <c r="I741" s="3">
        <v>0</v>
      </c>
      <c r="J741" s="3">
        <v>4000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 x14ac:dyDescent="0.25">
      <c r="A742" s="2" t="s">
        <v>12</v>
      </c>
      <c r="B742" s="2" t="s">
        <v>509</v>
      </c>
      <c r="C742" s="2">
        <v>4421909900</v>
      </c>
      <c r="D742" s="2" t="s">
        <v>684</v>
      </c>
      <c r="E742" s="4" cm="1">
        <f t="array" ref="E742">_xlfn.IFS(H742&gt;50000,1,I742&gt;50000,1,J742&gt;50000,1,K742&gt;50000,1,L742&gt;50000,1,M742&gt;50000,1,N742&gt;50000,1,O742&gt;50000,1,O742&lt;50000,0)</f>
        <v>1</v>
      </c>
      <c r="F742" s="4" t="str">
        <f t="shared" si="11"/>
        <v>OUTS.OBRAS DE MADEIRA</v>
      </c>
      <c r="G742" s="4" t="str">
        <f>VLOOKUP(D742,Triagem!$A$3:$A$251,1,)</f>
        <v>OUTS.OBRAS DE MADEIRA</v>
      </c>
      <c r="H742" s="3">
        <v>874243</v>
      </c>
      <c r="I742" s="3">
        <v>865753</v>
      </c>
      <c r="J742" s="3">
        <v>555050</v>
      </c>
      <c r="K742" s="3">
        <v>566369</v>
      </c>
      <c r="L742" s="3">
        <v>237183</v>
      </c>
      <c r="M742" s="3">
        <v>0</v>
      </c>
      <c r="N742" s="3">
        <v>0</v>
      </c>
      <c r="O742" s="3">
        <v>0</v>
      </c>
    </row>
    <row r="743" spans="1:15" x14ac:dyDescent="0.25">
      <c r="A743" s="2" t="s">
        <v>12</v>
      </c>
      <c r="B743" s="2" t="s">
        <v>509</v>
      </c>
      <c r="C743" s="2">
        <v>4602100100</v>
      </c>
      <c r="D743" s="2" t="s">
        <v>685</v>
      </c>
      <c r="E743" s="4" cm="1">
        <f t="array" ref="E743">_xlfn.IFS(H743&gt;50000,1,I743&gt;50000,1,J743&gt;50000,1,K743&gt;50000,1,L743&gt;50000,1,M743&gt;50000,1,N743&gt;50000,1,O743&gt;50000,1,O743&lt;50000,0)</f>
        <v>0</v>
      </c>
      <c r="F743" s="4" t="str">
        <f t="shared" si="11"/>
        <v/>
      </c>
      <c r="G743" s="4" t="e">
        <f>VLOOKUP(D743,Triagem!$A$3:$A$251,1,)</f>
        <v>#N/A</v>
      </c>
      <c r="H743" s="3">
        <v>0</v>
      </c>
      <c r="I743" s="3">
        <v>0</v>
      </c>
      <c r="J743" s="3">
        <v>0</v>
      </c>
      <c r="K743" s="3">
        <v>0</v>
      </c>
      <c r="L743" s="3">
        <v>37</v>
      </c>
      <c r="M743" s="3">
        <v>0</v>
      </c>
      <c r="N743" s="3">
        <v>0</v>
      </c>
      <c r="O743" s="3">
        <v>0</v>
      </c>
    </row>
    <row r="744" spans="1:15" x14ac:dyDescent="0.25">
      <c r="A744" s="2" t="s">
        <v>12</v>
      </c>
      <c r="B744" s="2" t="s">
        <v>509</v>
      </c>
      <c r="C744" s="2">
        <v>4602909900</v>
      </c>
      <c r="D744" s="2" t="s">
        <v>686</v>
      </c>
      <c r="E744" s="4" cm="1">
        <f t="array" ref="E744">_xlfn.IFS(H744&gt;50000,1,I744&gt;50000,1,J744&gt;50000,1,K744&gt;50000,1,L744&gt;50000,1,M744&gt;50000,1,N744&gt;50000,1,O744&gt;50000,1,O744&lt;50000,0)</f>
        <v>0</v>
      </c>
      <c r="F744" s="4" t="str">
        <f t="shared" si="11"/>
        <v/>
      </c>
      <c r="G744" s="4" t="e">
        <f>VLOOKUP(D744,Triagem!$A$3:$A$251,1,)</f>
        <v>#N/A</v>
      </c>
      <c r="H744" s="3">
        <v>0</v>
      </c>
      <c r="I744" s="3">
        <v>0</v>
      </c>
      <c r="J744" s="3">
        <v>420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 x14ac:dyDescent="0.25">
      <c r="A745" s="2" t="s">
        <v>12</v>
      </c>
      <c r="B745" s="2" t="s">
        <v>509</v>
      </c>
      <c r="C745" s="2">
        <v>4703210000</v>
      </c>
      <c r="D745" s="2" t="s">
        <v>687</v>
      </c>
      <c r="E745" s="4" cm="1">
        <f t="array" ref="E745">_xlfn.IFS(H745&gt;50000,1,I745&gt;50000,1,J745&gt;50000,1,K745&gt;50000,1,L745&gt;50000,1,M745&gt;50000,1,N745&gt;50000,1,O745&gt;50000,1,O745&lt;50000,0)</f>
        <v>1</v>
      </c>
      <c r="F745" s="4" t="str">
        <f t="shared" si="11"/>
        <v>PASTA QUIM.DE MADEIRA CONIF.A SODA/SULFATO,BRANQUEADA</v>
      </c>
      <c r="G745" s="4" t="str">
        <f>VLOOKUP(D745,Triagem!$A$3:$A$251,1,)</f>
        <v>PASTA QUIM.DE MADEIRA CONIF.A SODA/SULFATO,BRANQUEADA</v>
      </c>
      <c r="H745" s="3">
        <v>26562943</v>
      </c>
      <c r="I745" s="3">
        <v>38545075</v>
      </c>
      <c r="J745" s="3">
        <v>31329922</v>
      </c>
      <c r="K745" s="3">
        <v>26557946</v>
      </c>
      <c r="L745" s="3">
        <v>22979132</v>
      </c>
      <c r="M745" s="3">
        <v>25087794</v>
      </c>
      <c r="N745" s="3">
        <v>22028100</v>
      </c>
      <c r="O745" s="3">
        <v>26162755</v>
      </c>
    </row>
    <row r="746" spans="1:15" x14ac:dyDescent="0.25">
      <c r="A746" s="2" t="s">
        <v>12</v>
      </c>
      <c r="B746" s="2" t="s">
        <v>509</v>
      </c>
      <c r="C746" s="2">
        <v>4703290000</v>
      </c>
      <c r="D746" s="2" t="s">
        <v>688</v>
      </c>
      <c r="E746" s="4" cm="1">
        <f t="array" ref="E746">_xlfn.IFS(H746&gt;50000,1,I746&gt;50000,1,J746&gt;50000,1,K746&gt;50000,1,L746&gt;50000,1,M746&gt;50000,1,N746&gt;50000,1,O746&gt;50000,1,O746&lt;50000,0)</f>
        <v>1</v>
      </c>
      <c r="F746" s="4" t="str">
        <f t="shared" si="11"/>
        <v>PASTA QUIM.DE MADEIRA N/CONIF.A SODA/SULFATO,BRANQUEADA</v>
      </c>
      <c r="G746" s="4" t="str">
        <f>VLOOKUP(D746,Triagem!$A$3:$A$251,1,)</f>
        <v>PASTA QUIM.DE MADEIRA N/CONIF.A SODA/SULFATO,BRANQUEADA</v>
      </c>
      <c r="H746" s="3">
        <v>53961283</v>
      </c>
      <c r="I746" s="3">
        <v>83891682</v>
      </c>
      <c r="J746" s="3">
        <v>37964376</v>
      </c>
      <c r="K746" s="3">
        <v>35842718</v>
      </c>
      <c r="L746" s="3">
        <v>41203491</v>
      </c>
      <c r="M746" s="3">
        <v>45615996</v>
      </c>
      <c r="N746" s="3">
        <v>69287526</v>
      </c>
      <c r="O746" s="3">
        <v>65760288</v>
      </c>
    </row>
    <row r="747" spans="1:15" x14ac:dyDescent="0.25">
      <c r="A747" s="2" t="s">
        <v>12</v>
      </c>
      <c r="B747" s="2" t="s">
        <v>509</v>
      </c>
      <c r="C747" s="2">
        <v>4805300000</v>
      </c>
      <c r="D747" s="2" t="s">
        <v>689</v>
      </c>
      <c r="E747" s="4" cm="1">
        <f t="array" ref="E747">_xlfn.IFS(H747&gt;50000,1,I747&gt;50000,1,J747&gt;50000,1,K747&gt;50000,1,L747&gt;50000,1,M747&gt;50000,1,N747&gt;50000,1,O747&gt;50000,1,O747&lt;50000,0)</f>
        <v>1</v>
      </c>
      <c r="F747" s="4" t="str">
        <f t="shared" si="11"/>
        <v>PAPEL SULFITE P/EMBALAGEM,N/REVESTIDO,EM ROLO/FOLHAS</v>
      </c>
      <c r="G747" s="4" t="e">
        <f>VLOOKUP(D747,Triagem!$A$3:$A$251,1,)</f>
        <v>#N/A</v>
      </c>
      <c r="H747" s="3">
        <v>0</v>
      </c>
      <c r="I747" s="3">
        <v>68279</v>
      </c>
      <c r="J747" s="3">
        <v>41940</v>
      </c>
      <c r="K747" s="3">
        <v>45300</v>
      </c>
      <c r="L747" s="3">
        <v>22465</v>
      </c>
      <c r="M747" s="3">
        <v>0</v>
      </c>
      <c r="N747" s="3">
        <v>0</v>
      </c>
      <c r="O747" s="3">
        <v>0</v>
      </c>
    </row>
    <row r="748" spans="1:15" x14ac:dyDescent="0.25">
      <c r="A748" s="2" t="s">
        <v>12</v>
      </c>
      <c r="B748" s="2" t="s">
        <v>509</v>
      </c>
      <c r="C748" s="2">
        <v>4818300000</v>
      </c>
      <c r="D748" s="2" t="s">
        <v>690</v>
      </c>
      <c r="E748" s="4" cm="1">
        <f t="array" ref="E748">_xlfn.IFS(H748&gt;50000,1,I748&gt;50000,1,J748&gt;50000,1,K748&gt;50000,1,L748&gt;50000,1,M748&gt;50000,1,N748&gt;50000,1,O748&gt;50000,1,O748&lt;50000,0)</f>
        <v>0</v>
      </c>
      <c r="F748" s="4" t="str">
        <f t="shared" si="11"/>
        <v/>
      </c>
      <c r="G748" s="4" t="e">
        <f>VLOOKUP(D748,Triagem!$A$3:$A$251,1,)</f>
        <v>#N/A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12508</v>
      </c>
      <c r="N748" s="3">
        <v>13934</v>
      </c>
      <c r="O748" s="3">
        <v>0</v>
      </c>
    </row>
    <row r="749" spans="1:15" x14ac:dyDescent="0.25">
      <c r="A749" s="2" t="s">
        <v>12</v>
      </c>
      <c r="B749" s="2" t="s">
        <v>509</v>
      </c>
      <c r="C749" s="2">
        <v>4911100199</v>
      </c>
      <c r="D749" s="2" t="s">
        <v>691</v>
      </c>
      <c r="E749" s="4" cm="1">
        <f t="array" ref="E749">_xlfn.IFS(H749&gt;50000,1,I749&gt;50000,1,J749&gt;50000,1,K749&gt;50000,1,L749&gt;50000,1,M749&gt;50000,1,N749&gt;50000,1,O749&gt;50000,1,O749&lt;50000,0)</f>
        <v>0</v>
      </c>
      <c r="F749" s="4" t="str">
        <f t="shared" si="11"/>
        <v/>
      </c>
      <c r="G749" s="4" t="e">
        <f>VLOOKUP(D749,Triagem!$A$3:$A$251,1,)</f>
        <v>#N/A</v>
      </c>
      <c r="H749" s="3">
        <v>0</v>
      </c>
      <c r="I749" s="3">
        <v>0</v>
      </c>
      <c r="J749" s="3">
        <v>306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 x14ac:dyDescent="0.25">
      <c r="A750" s="2" t="s">
        <v>12</v>
      </c>
      <c r="B750" s="2" t="s">
        <v>509</v>
      </c>
      <c r="C750" s="2">
        <v>5208120100</v>
      </c>
      <c r="D750" s="2" t="s">
        <v>692</v>
      </c>
      <c r="E750" s="4" cm="1">
        <f t="array" ref="E750">_xlfn.IFS(H750&gt;50000,1,I750&gt;50000,1,J750&gt;50000,1,K750&gt;50000,1,L750&gt;50000,1,M750&gt;50000,1,N750&gt;50000,1,O750&gt;50000,1,O750&lt;50000,0)</f>
        <v>0</v>
      </c>
      <c r="F750" s="4" t="str">
        <f t="shared" si="11"/>
        <v/>
      </c>
      <c r="G750" s="4" t="e">
        <f>VLOOKUP(D750,Triagem!$A$3:$A$251,1,)</f>
        <v>#N/A</v>
      </c>
      <c r="H750" s="3">
        <v>2500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 x14ac:dyDescent="0.25">
      <c r="A751" s="2" t="s">
        <v>12</v>
      </c>
      <c r="B751" s="2" t="s">
        <v>509</v>
      </c>
      <c r="C751" s="2">
        <v>5307100100</v>
      </c>
      <c r="D751" s="2" t="s">
        <v>693</v>
      </c>
      <c r="E751" s="4" cm="1">
        <f t="array" ref="E751">_xlfn.IFS(H751&gt;50000,1,I751&gt;50000,1,J751&gt;50000,1,K751&gt;50000,1,L751&gt;50000,1,M751&gt;50000,1,N751&gt;50000,1,O751&gt;50000,1,O751&lt;50000,0)</f>
        <v>1</v>
      </c>
      <c r="F751" s="4" t="str">
        <f t="shared" si="11"/>
        <v>FIO DE JUTA/FIBRA TEXTIL LIBERIANA SIMPLES,CRU,BRANQ.</v>
      </c>
      <c r="G751" s="4" t="e">
        <f>VLOOKUP(D751,Triagem!$A$3:$A$251,1,)</f>
        <v>#N/A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163515</v>
      </c>
    </row>
    <row r="752" spans="1:15" x14ac:dyDescent="0.25">
      <c r="A752" s="2" t="s">
        <v>12</v>
      </c>
      <c r="B752" s="2" t="s">
        <v>509</v>
      </c>
      <c r="C752" s="2">
        <v>5407100100</v>
      </c>
      <c r="D752" s="2" t="s">
        <v>694</v>
      </c>
      <c r="E752" s="4" cm="1">
        <f t="array" ref="E752">_xlfn.IFS(H752&gt;50000,1,I752&gt;50000,1,J752&gt;50000,1,K752&gt;50000,1,L752&gt;50000,1,M752&gt;50000,1,N752&gt;50000,1,O752&gt;50000,1,O752&lt;50000,0)</f>
        <v>1</v>
      </c>
      <c r="F752" s="4" t="str">
        <f t="shared" si="11"/>
        <v>TECIDOS DE NAILON,ETC.ALTA TENACIDADE,S/FIO DE BORRACHA</v>
      </c>
      <c r="G752" s="4" t="e">
        <f>VLOOKUP(D752,Triagem!$A$3:$A$251,1,)</f>
        <v>#N/A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1408965</v>
      </c>
      <c r="O752" s="3">
        <v>1699453</v>
      </c>
    </row>
    <row r="753" spans="1:15" x14ac:dyDescent="0.25">
      <c r="A753" s="2" t="s">
        <v>12</v>
      </c>
      <c r="B753" s="2" t="s">
        <v>509</v>
      </c>
      <c r="C753" s="2">
        <v>5407200100</v>
      </c>
      <c r="D753" s="2" t="s">
        <v>695</v>
      </c>
      <c r="E753" s="4" cm="1">
        <f t="array" ref="E753">_xlfn.IFS(H753&gt;50000,1,I753&gt;50000,1,J753&gt;50000,1,K753&gt;50000,1,L753&gt;50000,1,M753&gt;50000,1,N753&gt;50000,1,O753&gt;50000,1,O753&lt;50000,0)</f>
        <v>1</v>
      </c>
      <c r="F753" s="4" t="str">
        <f t="shared" si="11"/>
        <v>TECIDO DE LAMINA SINTETICA,S/FIO DE BORRACHA</v>
      </c>
      <c r="G753" s="4" t="e">
        <f>VLOOKUP(D753,Triagem!$A$3:$A$251,1,)</f>
        <v>#N/A</v>
      </c>
      <c r="H753" s="3">
        <v>809659</v>
      </c>
      <c r="I753" s="3">
        <v>827610</v>
      </c>
      <c r="J753" s="3">
        <v>693583</v>
      </c>
      <c r="K753" s="3">
        <v>1684214</v>
      </c>
      <c r="L753" s="3">
        <v>1469764</v>
      </c>
      <c r="M753" s="3">
        <v>1128083</v>
      </c>
      <c r="N753" s="3">
        <v>654748</v>
      </c>
      <c r="O753" s="3">
        <v>0</v>
      </c>
    </row>
    <row r="754" spans="1:15" x14ac:dyDescent="0.25">
      <c r="A754" s="2" t="s">
        <v>12</v>
      </c>
      <c r="B754" s="2" t="s">
        <v>509</v>
      </c>
      <c r="C754" s="2">
        <v>5608190000</v>
      </c>
      <c r="D754" s="2" t="s">
        <v>696</v>
      </c>
      <c r="E754" s="4" cm="1">
        <f t="array" ref="E754">_xlfn.IFS(H754&gt;50000,1,I754&gt;50000,1,J754&gt;50000,1,K754&gt;50000,1,L754&gt;50000,1,M754&gt;50000,1,N754&gt;50000,1,O754&gt;50000,1,O754&lt;50000,0)</f>
        <v>0</v>
      </c>
      <c r="F754" s="4" t="str">
        <f t="shared" si="11"/>
        <v/>
      </c>
      <c r="G754" s="4" t="e">
        <f>VLOOKUP(D754,Triagem!$A$3:$A$251,1,)</f>
        <v>#N/A</v>
      </c>
      <c r="H754" s="3">
        <v>0</v>
      </c>
      <c r="I754" s="3">
        <v>324</v>
      </c>
      <c r="J754" s="3">
        <v>1953</v>
      </c>
      <c r="K754" s="3">
        <v>1174</v>
      </c>
      <c r="L754" s="3">
        <v>973</v>
      </c>
      <c r="M754" s="3">
        <v>0</v>
      </c>
      <c r="N754" s="3">
        <v>0</v>
      </c>
      <c r="O754" s="3">
        <v>0</v>
      </c>
    </row>
    <row r="755" spans="1:15" x14ac:dyDescent="0.25">
      <c r="A755" s="2" t="s">
        <v>12</v>
      </c>
      <c r="B755" s="2" t="s">
        <v>509</v>
      </c>
      <c r="C755" s="2">
        <v>5608900100</v>
      </c>
      <c r="D755" s="2" t="s">
        <v>697</v>
      </c>
      <c r="E755" s="4" cm="1">
        <f t="array" ref="E755">_xlfn.IFS(H755&gt;50000,1,I755&gt;50000,1,J755&gt;50000,1,K755&gt;50000,1,L755&gt;50000,1,M755&gt;50000,1,N755&gt;50000,1,O755&gt;50000,1,O755&lt;50000,0)</f>
        <v>0</v>
      </c>
      <c r="F755" s="4" t="str">
        <f t="shared" si="11"/>
        <v/>
      </c>
      <c r="G755" s="4" t="e">
        <f>VLOOKUP(D755,Triagem!$A$3:$A$251,1,)</f>
        <v>#N/A</v>
      </c>
      <c r="H755" s="3">
        <v>0</v>
      </c>
      <c r="I755" s="3">
        <v>0</v>
      </c>
      <c r="J755" s="3">
        <v>0</v>
      </c>
      <c r="K755" s="3">
        <v>947</v>
      </c>
      <c r="L755" s="3">
        <v>0</v>
      </c>
      <c r="M755" s="3">
        <v>0</v>
      </c>
      <c r="N755" s="3">
        <v>0</v>
      </c>
      <c r="O755" s="3">
        <v>0</v>
      </c>
    </row>
    <row r="756" spans="1:15" x14ac:dyDescent="0.25">
      <c r="A756" s="2" t="s">
        <v>12</v>
      </c>
      <c r="B756" s="2" t="s">
        <v>509</v>
      </c>
      <c r="C756" s="2">
        <v>6112490000</v>
      </c>
      <c r="D756" s="2" t="s">
        <v>698</v>
      </c>
      <c r="E756" s="4" cm="1">
        <f t="array" ref="E756">_xlfn.IFS(H756&gt;50000,1,I756&gt;50000,1,J756&gt;50000,1,K756&gt;50000,1,L756&gt;50000,1,M756&gt;50000,1,N756&gt;50000,1,O756&gt;50000,1,O756&lt;50000,0)</f>
        <v>0</v>
      </c>
      <c r="F756" s="4" t="str">
        <f t="shared" si="11"/>
        <v/>
      </c>
      <c r="G756" s="4" t="e">
        <f>VLOOKUP(D756,Triagem!$A$3:$A$251,1,)</f>
        <v>#N/A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408</v>
      </c>
    </row>
    <row r="757" spans="1:15" x14ac:dyDescent="0.25">
      <c r="A757" s="2" t="s">
        <v>12</v>
      </c>
      <c r="B757" s="2" t="s">
        <v>509</v>
      </c>
      <c r="C757" s="2">
        <v>6207110000</v>
      </c>
      <c r="D757" s="2" t="s">
        <v>699</v>
      </c>
      <c r="E757" s="4" cm="1">
        <f t="array" ref="E757">_xlfn.IFS(H757&gt;50000,1,I757&gt;50000,1,J757&gt;50000,1,K757&gt;50000,1,L757&gt;50000,1,M757&gt;50000,1,N757&gt;50000,1,O757&gt;50000,1,O757&lt;50000,0)</f>
        <v>0</v>
      </c>
      <c r="F757" s="4" t="str">
        <f t="shared" si="11"/>
        <v/>
      </c>
      <c r="G757" s="4" t="e">
        <f>VLOOKUP(D757,Triagem!$A$3:$A$251,1,)</f>
        <v>#N/A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22960</v>
      </c>
      <c r="O757" s="3">
        <v>23275</v>
      </c>
    </row>
    <row r="758" spans="1:15" x14ac:dyDescent="0.25">
      <c r="A758" s="2" t="s">
        <v>12</v>
      </c>
      <c r="B758" s="2" t="s">
        <v>509</v>
      </c>
      <c r="C758" s="2">
        <v>6304910000</v>
      </c>
      <c r="D758" s="2" t="s">
        <v>700</v>
      </c>
      <c r="E758" s="4" cm="1">
        <f t="array" ref="E758">_xlfn.IFS(H758&gt;50000,1,I758&gt;50000,1,J758&gt;50000,1,K758&gt;50000,1,L758&gt;50000,1,M758&gt;50000,1,N758&gt;50000,1,O758&gt;50000,1,O758&lt;50000,0)</f>
        <v>0</v>
      </c>
      <c r="F758" s="4" t="str">
        <f t="shared" si="11"/>
        <v/>
      </c>
      <c r="G758" s="4" t="e">
        <f>VLOOKUP(D758,Triagem!$A$3:$A$251,1,)</f>
        <v>#N/A</v>
      </c>
      <c r="H758" s="3">
        <v>0</v>
      </c>
      <c r="I758" s="3">
        <v>0</v>
      </c>
      <c r="J758" s="3">
        <v>0</v>
      </c>
      <c r="K758" s="3">
        <v>0</v>
      </c>
      <c r="L758" s="3">
        <v>60</v>
      </c>
      <c r="M758" s="3">
        <v>0</v>
      </c>
      <c r="N758" s="3">
        <v>0</v>
      </c>
      <c r="O758" s="3">
        <v>0</v>
      </c>
    </row>
    <row r="759" spans="1:15" x14ac:dyDescent="0.25">
      <c r="A759" s="2" t="s">
        <v>12</v>
      </c>
      <c r="B759" s="2" t="s">
        <v>509</v>
      </c>
      <c r="C759" s="2">
        <v>6305109900</v>
      </c>
      <c r="D759" s="2" t="s">
        <v>701</v>
      </c>
      <c r="E759" s="4" cm="1">
        <f t="array" ref="E759">_xlfn.IFS(H759&gt;50000,1,I759&gt;50000,1,J759&gt;50000,1,K759&gt;50000,1,L759&gt;50000,1,M759&gt;50000,1,N759&gt;50000,1,O759&gt;50000,1,O759&lt;50000,0)</f>
        <v>0</v>
      </c>
      <c r="F759" s="4" t="str">
        <f t="shared" si="11"/>
        <v/>
      </c>
      <c r="G759" s="4" t="e">
        <f>VLOOKUP(D759,Triagem!$A$3:$A$251,1,)</f>
        <v>#N/A</v>
      </c>
      <c r="H759" s="3">
        <v>0</v>
      </c>
      <c r="I759" s="3">
        <v>250</v>
      </c>
      <c r="J759" s="3">
        <v>0</v>
      </c>
      <c r="K759" s="3">
        <v>3335</v>
      </c>
      <c r="L759" s="3">
        <v>0</v>
      </c>
      <c r="M759" s="3">
        <v>0</v>
      </c>
      <c r="N759" s="3">
        <v>0</v>
      </c>
      <c r="O759" s="3">
        <v>0</v>
      </c>
    </row>
    <row r="760" spans="1:15" x14ac:dyDescent="0.25">
      <c r="A760" s="2" t="s">
        <v>12</v>
      </c>
      <c r="B760" s="2" t="s">
        <v>509</v>
      </c>
      <c r="C760" s="2">
        <v>6305319900</v>
      </c>
      <c r="D760" s="2" t="s">
        <v>702</v>
      </c>
      <c r="E760" s="4" cm="1">
        <f t="array" ref="E760">_xlfn.IFS(H760&gt;50000,1,I760&gt;50000,1,J760&gt;50000,1,K760&gt;50000,1,L760&gt;50000,1,M760&gt;50000,1,N760&gt;50000,1,O760&gt;50000,1,O760&lt;50000,0)</f>
        <v>0</v>
      </c>
      <c r="F760" s="4" t="str">
        <f t="shared" si="11"/>
        <v/>
      </c>
      <c r="G760" s="4" t="e">
        <f>VLOOKUP(D760,Triagem!$A$3:$A$251,1,)</f>
        <v>#N/A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28276</v>
      </c>
      <c r="N760" s="3">
        <v>8615</v>
      </c>
      <c r="O760" s="3">
        <v>0</v>
      </c>
    </row>
    <row r="761" spans="1:15" x14ac:dyDescent="0.25">
      <c r="A761" s="2" t="s">
        <v>12</v>
      </c>
      <c r="B761" s="2" t="s">
        <v>509</v>
      </c>
      <c r="C761" s="2">
        <v>6307909901</v>
      </c>
      <c r="D761" s="2" t="s">
        <v>703</v>
      </c>
      <c r="E761" s="4" cm="1">
        <f t="array" ref="E761">_xlfn.IFS(H761&gt;50000,1,I761&gt;50000,1,J761&gt;50000,1,K761&gt;50000,1,L761&gt;50000,1,M761&gt;50000,1,N761&gt;50000,1,O761&gt;50000,1,O761&lt;50000,0)</f>
        <v>0</v>
      </c>
      <c r="F761" s="4" t="str">
        <f t="shared" si="11"/>
        <v/>
      </c>
      <c r="G761" s="4" t="e">
        <f>VLOOKUP(D761,Triagem!$A$3:$A$251,1,)</f>
        <v>#N/A</v>
      </c>
      <c r="H761" s="3">
        <v>900</v>
      </c>
      <c r="I761" s="3">
        <v>0</v>
      </c>
      <c r="J761" s="3">
        <v>428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 x14ac:dyDescent="0.25">
      <c r="A762" s="2" t="s">
        <v>12</v>
      </c>
      <c r="B762" s="2" t="s">
        <v>509</v>
      </c>
      <c r="C762" s="2">
        <v>6307909902</v>
      </c>
      <c r="D762" s="2" t="s">
        <v>704</v>
      </c>
      <c r="E762" s="4" cm="1">
        <f t="array" ref="E762">_xlfn.IFS(H762&gt;50000,1,I762&gt;50000,1,J762&gt;50000,1,K762&gt;50000,1,L762&gt;50000,1,M762&gt;50000,1,N762&gt;50000,1,O762&gt;50000,1,O762&lt;50000,0)</f>
        <v>0</v>
      </c>
      <c r="F762" s="4" t="str">
        <f t="shared" si="11"/>
        <v/>
      </c>
      <c r="G762" s="4" t="e">
        <f>VLOOKUP(D762,Triagem!$A$3:$A$251,1,)</f>
        <v>#N/A</v>
      </c>
      <c r="H762" s="3">
        <v>25163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 x14ac:dyDescent="0.25">
      <c r="A763" s="2" t="s">
        <v>12</v>
      </c>
      <c r="B763" s="2" t="s">
        <v>509</v>
      </c>
      <c r="C763" s="2">
        <v>6403590100</v>
      </c>
      <c r="D763" s="2" t="s">
        <v>705</v>
      </c>
      <c r="E763" s="4" cm="1">
        <f t="array" ref="E763">_xlfn.IFS(H763&gt;50000,1,I763&gt;50000,1,J763&gt;50000,1,K763&gt;50000,1,L763&gt;50000,1,M763&gt;50000,1,N763&gt;50000,1,O763&gt;50000,1,O763&lt;50000,0)</f>
        <v>0</v>
      </c>
      <c r="F763" s="4" t="str">
        <f t="shared" si="11"/>
        <v/>
      </c>
      <c r="G763" s="4" t="e">
        <f>VLOOKUP(D763,Triagem!$A$3:$A$251,1,)</f>
        <v>#N/A</v>
      </c>
      <c r="H763" s="3">
        <v>0</v>
      </c>
      <c r="I763" s="3">
        <v>0</v>
      </c>
      <c r="J763" s="3">
        <v>0</v>
      </c>
      <c r="K763" s="3">
        <v>172</v>
      </c>
      <c r="L763" s="3">
        <v>0</v>
      </c>
      <c r="M763" s="3">
        <v>0</v>
      </c>
      <c r="N763" s="3">
        <v>0</v>
      </c>
      <c r="O763" s="3">
        <v>0</v>
      </c>
    </row>
    <row r="764" spans="1:15" x14ac:dyDescent="0.25">
      <c r="A764" s="2" t="s">
        <v>12</v>
      </c>
      <c r="B764" s="2" t="s">
        <v>509</v>
      </c>
      <c r="C764" s="2">
        <v>6802230000</v>
      </c>
      <c r="D764" s="2" t="s">
        <v>706</v>
      </c>
      <c r="E764" s="4" cm="1">
        <f t="array" ref="E764">_xlfn.IFS(H764&gt;50000,1,I764&gt;50000,1,J764&gt;50000,1,K764&gt;50000,1,L764&gt;50000,1,M764&gt;50000,1,N764&gt;50000,1,O764&gt;50000,1,O764&lt;50000,0)</f>
        <v>0</v>
      </c>
      <c r="F764" s="4" t="str">
        <f t="shared" si="11"/>
        <v/>
      </c>
      <c r="G764" s="4" t="e">
        <f>VLOOKUP(D764,Triagem!$A$3:$A$251,1,)</f>
        <v>#N/A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21895</v>
      </c>
      <c r="N764" s="3">
        <v>0</v>
      </c>
      <c r="O764" s="3">
        <v>0</v>
      </c>
    </row>
    <row r="765" spans="1:15" x14ac:dyDescent="0.25">
      <c r="A765" s="2" t="s">
        <v>12</v>
      </c>
      <c r="B765" s="2" t="s">
        <v>509</v>
      </c>
      <c r="C765" s="2">
        <v>6802930000</v>
      </c>
      <c r="D765" s="2" t="s">
        <v>707</v>
      </c>
      <c r="E765" s="4" cm="1">
        <f t="array" ref="E765">_xlfn.IFS(H765&gt;50000,1,I765&gt;50000,1,J765&gt;50000,1,K765&gt;50000,1,L765&gt;50000,1,M765&gt;50000,1,N765&gt;50000,1,O765&gt;50000,1,O765&lt;50000,0)</f>
        <v>0</v>
      </c>
      <c r="F765" s="4" t="str">
        <f t="shared" si="11"/>
        <v/>
      </c>
      <c r="G765" s="4" t="e">
        <f>VLOOKUP(D765,Triagem!$A$3:$A$251,1,)</f>
        <v>#N/A</v>
      </c>
      <c r="H765" s="3">
        <v>9905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 x14ac:dyDescent="0.25">
      <c r="A766" s="2" t="s">
        <v>12</v>
      </c>
      <c r="B766" s="2" t="s">
        <v>509</v>
      </c>
      <c r="C766" s="2">
        <v>6815999900</v>
      </c>
      <c r="D766" s="2" t="s">
        <v>708</v>
      </c>
      <c r="E766" s="4" cm="1">
        <f t="array" ref="E766">_xlfn.IFS(H766&gt;50000,1,I766&gt;50000,1,J766&gt;50000,1,K766&gt;50000,1,L766&gt;50000,1,M766&gt;50000,1,N766&gt;50000,1,O766&gt;50000,1,O766&lt;50000,0)</f>
        <v>0</v>
      </c>
      <c r="F766" s="4" t="str">
        <f t="shared" si="11"/>
        <v/>
      </c>
      <c r="G766" s="4" t="e">
        <f>VLOOKUP(D766,Triagem!$A$3:$A$251,1,)</f>
        <v>#N/A</v>
      </c>
      <c r="H766" s="3">
        <v>250</v>
      </c>
      <c r="I766" s="3">
        <v>0</v>
      </c>
      <c r="J766" s="3">
        <v>0</v>
      </c>
      <c r="K766" s="3">
        <v>3560</v>
      </c>
      <c r="L766" s="3">
        <v>0</v>
      </c>
      <c r="M766" s="3">
        <v>0</v>
      </c>
      <c r="N766" s="3">
        <v>0</v>
      </c>
      <c r="O766" s="3">
        <v>0</v>
      </c>
    </row>
    <row r="767" spans="1:15" x14ac:dyDescent="0.25">
      <c r="A767" s="2" t="s">
        <v>12</v>
      </c>
      <c r="B767" s="2" t="s">
        <v>509</v>
      </c>
      <c r="C767" s="2">
        <v>6907900000</v>
      </c>
      <c r="D767" s="2" t="s">
        <v>709</v>
      </c>
      <c r="E767" s="4" cm="1">
        <f t="array" ref="E767">_xlfn.IFS(H767&gt;50000,1,I767&gt;50000,1,J767&gt;50000,1,K767&gt;50000,1,L767&gt;50000,1,M767&gt;50000,1,N767&gt;50000,1,O767&gt;50000,1,O767&lt;50000,0)</f>
        <v>0</v>
      </c>
      <c r="F767" s="4" t="str">
        <f t="shared" si="11"/>
        <v/>
      </c>
      <c r="G767" s="4" t="e">
        <f>VLOOKUP(D767,Triagem!$A$3:$A$251,1,)</f>
        <v>#N/A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3000</v>
      </c>
      <c r="O767" s="3">
        <v>0</v>
      </c>
    </row>
    <row r="768" spans="1:15" x14ac:dyDescent="0.25">
      <c r="A768" s="2" t="s">
        <v>12</v>
      </c>
      <c r="B768" s="2" t="s">
        <v>509</v>
      </c>
      <c r="C768" s="2">
        <v>6908100100</v>
      </c>
      <c r="D768" s="2" t="s">
        <v>710</v>
      </c>
      <c r="E768" s="4" cm="1">
        <f t="array" ref="E768">_xlfn.IFS(H768&gt;50000,1,I768&gt;50000,1,J768&gt;50000,1,K768&gt;50000,1,L768&gt;50000,1,M768&gt;50000,1,N768&gt;50000,1,O768&gt;50000,1,O768&lt;50000,0)</f>
        <v>0</v>
      </c>
      <c r="F768" s="4" t="str">
        <f t="shared" si="11"/>
        <v/>
      </c>
      <c r="G768" s="4" t="e">
        <f>VLOOKUP(D768,Triagem!$A$3:$A$251,1,)</f>
        <v>#N/A</v>
      </c>
      <c r="H768" s="3">
        <v>27257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 x14ac:dyDescent="0.25">
      <c r="A769" s="2" t="s">
        <v>12</v>
      </c>
      <c r="B769" s="2" t="s">
        <v>509</v>
      </c>
      <c r="C769" s="2">
        <v>6908909900</v>
      </c>
      <c r="D769" s="2" t="s">
        <v>711</v>
      </c>
      <c r="E769" s="4" cm="1">
        <f t="array" ref="E769">_xlfn.IFS(H769&gt;50000,1,I769&gt;50000,1,J769&gt;50000,1,K769&gt;50000,1,L769&gt;50000,1,M769&gt;50000,1,N769&gt;50000,1,O769&gt;50000,1,O769&lt;50000,0)</f>
        <v>0</v>
      </c>
      <c r="F769" s="4" t="str">
        <f t="shared" si="11"/>
        <v/>
      </c>
      <c r="G769" s="4" t="e">
        <f>VLOOKUP(D769,Triagem!$A$3:$A$251,1,)</f>
        <v>#N/A</v>
      </c>
      <c r="H769" s="3">
        <v>23272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 x14ac:dyDescent="0.25">
      <c r="A770" s="2" t="s">
        <v>12</v>
      </c>
      <c r="B770" s="2" t="s">
        <v>509</v>
      </c>
      <c r="C770" s="2">
        <v>6912000199</v>
      </c>
      <c r="D770" s="2" t="s">
        <v>712</v>
      </c>
      <c r="E770" s="4" cm="1">
        <f t="array" ref="E770">_xlfn.IFS(H770&gt;50000,1,I770&gt;50000,1,J770&gt;50000,1,K770&gt;50000,1,L770&gt;50000,1,M770&gt;50000,1,N770&gt;50000,1,O770&gt;50000,1,O770&lt;50000,0)</f>
        <v>0</v>
      </c>
      <c r="F770" s="4" t="str">
        <f t="shared" si="11"/>
        <v/>
      </c>
      <c r="G770" s="4" t="e">
        <f>VLOOKUP(D770,Triagem!$A$3:$A$251,1,)</f>
        <v>#N/A</v>
      </c>
      <c r="H770" s="3">
        <v>0</v>
      </c>
      <c r="I770" s="3">
        <v>0</v>
      </c>
      <c r="J770" s="3">
        <v>0</v>
      </c>
      <c r="K770" s="3">
        <v>256</v>
      </c>
      <c r="L770" s="3">
        <v>100</v>
      </c>
      <c r="M770" s="3">
        <v>0</v>
      </c>
      <c r="N770" s="3">
        <v>0</v>
      </c>
      <c r="O770" s="3">
        <v>0</v>
      </c>
    </row>
    <row r="771" spans="1:15" x14ac:dyDescent="0.25">
      <c r="A771" s="2" t="s">
        <v>12</v>
      </c>
      <c r="B771" s="2" t="s">
        <v>509</v>
      </c>
      <c r="C771" s="2">
        <v>6912009900</v>
      </c>
      <c r="D771" s="2" t="s">
        <v>713</v>
      </c>
      <c r="E771" s="4" cm="1">
        <f t="array" ref="E771">_xlfn.IFS(H771&gt;50000,1,I771&gt;50000,1,J771&gt;50000,1,K771&gt;50000,1,L771&gt;50000,1,M771&gt;50000,1,N771&gt;50000,1,O771&gt;50000,1,O771&lt;50000,0)</f>
        <v>0</v>
      </c>
      <c r="F771" s="4" t="str">
        <f t="shared" ref="F771:F834" si="12">IF(E771=1,D771,"")</f>
        <v/>
      </c>
      <c r="G771" s="4" t="e">
        <f>VLOOKUP(D771,Triagem!$A$3:$A$251,1,)</f>
        <v>#N/A</v>
      </c>
      <c r="H771" s="3">
        <v>0</v>
      </c>
      <c r="I771" s="3">
        <v>0</v>
      </c>
      <c r="J771" s="3">
        <v>0</v>
      </c>
      <c r="K771" s="3">
        <v>5292</v>
      </c>
      <c r="L771" s="3">
        <v>0</v>
      </c>
      <c r="M771" s="3">
        <v>0</v>
      </c>
      <c r="N771" s="3">
        <v>0</v>
      </c>
      <c r="O771" s="3">
        <v>0</v>
      </c>
    </row>
    <row r="772" spans="1:15" x14ac:dyDescent="0.25">
      <c r="A772" s="2" t="s">
        <v>12</v>
      </c>
      <c r="B772" s="2" t="s">
        <v>509</v>
      </c>
      <c r="C772" s="2">
        <v>6913900200</v>
      </c>
      <c r="D772" s="2" t="s">
        <v>714</v>
      </c>
      <c r="E772" s="4" cm="1">
        <f t="array" ref="E772">_xlfn.IFS(H772&gt;50000,1,I772&gt;50000,1,J772&gt;50000,1,K772&gt;50000,1,L772&gt;50000,1,M772&gt;50000,1,N772&gt;50000,1,O772&gt;50000,1,O772&lt;50000,0)</f>
        <v>1</v>
      </c>
      <c r="F772" s="4" t="str">
        <f t="shared" si="12"/>
        <v>ESTATUETAS/OBJETOS DE ORNAMENTACAO,DE BARRO</v>
      </c>
      <c r="G772" s="4" t="e">
        <f>VLOOKUP(D772,Triagem!$A$3:$A$251,1,)</f>
        <v>#N/A</v>
      </c>
      <c r="H772" s="3">
        <v>90606</v>
      </c>
      <c r="I772" s="3">
        <v>54741</v>
      </c>
      <c r="J772" s="3">
        <v>54780</v>
      </c>
      <c r="K772" s="3">
        <v>77563</v>
      </c>
      <c r="L772" s="3">
        <v>23833</v>
      </c>
      <c r="M772" s="3">
        <v>36486</v>
      </c>
      <c r="N772" s="3">
        <v>20666</v>
      </c>
      <c r="O772" s="3">
        <v>13760</v>
      </c>
    </row>
    <row r="773" spans="1:15" x14ac:dyDescent="0.25">
      <c r="A773" s="2" t="s">
        <v>12</v>
      </c>
      <c r="B773" s="2" t="s">
        <v>509</v>
      </c>
      <c r="C773" s="2">
        <v>6913909900</v>
      </c>
      <c r="D773" s="2" t="s">
        <v>715</v>
      </c>
      <c r="E773" s="4" cm="1">
        <f t="array" ref="E773">_xlfn.IFS(H773&gt;50000,1,I773&gt;50000,1,J773&gt;50000,1,K773&gt;50000,1,L773&gt;50000,1,M773&gt;50000,1,N773&gt;50000,1,O773&gt;50000,1,O773&lt;50000,0)</f>
        <v>0</v>
      </c>
      <c r="F773" s="4" t="str">
        <f t="shared" si="12"/>
        <v/>
      </c>
      <c r="G773" s="4" t="e">
        <f>VLOOKUP(D773,Triagem!$A$3:$A$251,1,)</f>
        <v>#N/A</v>
      </c>
      <c r="H773" s="3">
        <v>0</v>
      </c>
      <c r="I773" s="3">
        <v>2950</v>
      </c>
      <c r="J773" s="3">
        <v>0</v>
      </c>
      <c r="K773" s="3">
        <v>0</v>
      </c>
      <c r="L773" s="3">
        <v>1439</v>
      </c>
      <c r="M773" s="3">
        <v>0</v>
      </c>
      <c r="N773" s="3">
        <v>0</v>
      </c>
      <c r="O773" s="3">
        <v>0</v>
      </c>
    </row>
    <row r="774" spans="1:15" x14ac:dyDescent="0.25">
      <c r="A774" s="2" t="s">
        <v>12</v>
      </c>
      <c r="B774" s="2" t="s">
        <v>509</v>
      </c>
      <c r="C774" s="2">
        <v>6914909900</v>
      </c>
      <c r="D774" s="2" t="s">
        <v>716</v>
      </c>
      <c r="E774" s="4" cm="1">
        <f t="array" ref="E774">_xlfn.IFS(H774&gt;50000,1,I774&gt;50000,1,J774&gt;50000,1,K774&gt;50000,1,L774&gt;50000,1,M774&gt;50000,1,N774&gt;50000,1,O774&gt;50000,1,O774&lt;50000,0)</f>
        <v>0</v>
      </c>
      <c r="F774" s="4" t="str">
        <f t="shared" si="12"/>
        <v/>
      </c>
      <c r="G774" s="4" t="e">
        <f>VLOOKUP(D774,Triagem!$A$3:$A$251,1,)</f>
        <v>#N/A</v>
      </c>
      <c r="H774" s="3">
        <v>0</v>
      </c>
      <c r="I774" s="3">
        <v>15405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 x14ac:dyDescent="0.25">
      <c r="A775" s="2" t="s">
        <v>12</v>
      </c>
      <c r="B775" s="2" t="s">
        <v>509</v>
      </c>
      <c r="C775" s="2">
        <v>7013990300</v>
      </c>
      <c r="D775" s="2" t="s">
        <v>717</v>
      </c>
      <c r="E775" s="4" cm="1">
        <f t="array" ref="E775">_xlfn.IFS(H775&gt;50000,1,I775&gt;50000,1,J775&gt;50000,1,K775&gt;50000,1,L775&gt;50000,1,M775&gt;50000,1,N775&gt;50000,1,O775&gt;50000,1,O775&lt;50000,0)</f>
        <v>0</v>
      </c>
      <c r="F775" s="4" t="str">
        <f t="shared" si="12"/>
        <v/>
      </c>
      <c r="G775" s="4" t="e">
        <f>VLOOKUP(D775,Triagem!$A$3:$A$251,1,)</f>
        <v>#N/A</v>
      </c>
      <c r="H775" s="3">
        <v>0</v>
      </c>
      <c r="I775" s="3">
        <v>0</v>
      </c>
      <c r="J775" s="3">
        <v>0</v>
      </c>
      <c r="K775" s="3">
        <v>644</v>
      </c>
      <c r="L775" s="3">
        <v>0</v>
      </c>
      <c r="M775" s="3">
        <v>0</v>
      </c>
      <c r="N775" s="3">
        <v>0</v>
      </c>
      <c r="O775" s="3">
        <v>0</v>
      </c>
    </row>
    <row r="776" spans="1:15" x14ac:dyDescent="0.25">
      <c r="A776" s="2" t="s">
        <v>12</v>
      </c>
      <c r="B776" s="2" t="s">
        <v>509</v>
      </c>
      <c r="C776" s="2">
        <v>7103100201</v>
      </c>
      <c r="D776" s="2" t="s">
        <v>499</v>
      </c>
      <c r="E776" s="4" cm="1">
        <f t="array" ref="E776">_xlfn.IFS(H776&gt;50000,1,I776&gt;50000,1,J776&gt;50000,1,K776&gt;50000,1,L776&gt;50000,1,M776&gt;50000,1,N776&gt;50000,1,O776&gt;50000,1,O776&lt;50000,0)</f>
        <v>0</v>
      </c>
      <c r="F776" s="4" t="str">
        <f t="shared" si="12"/>
        <v/>
      </c>
      <c r="G776" s="4" t="e">
        <f>VLOOKUP(D776,Triagem!$A$3:$A$251,1,)</f>
        <v>#N/A</v>
      </c>
      <c r="H776" s="3">
        <v>0</v>
      </c>
      <c r="I776" s="3">
        <v>0</v>
      </c>
      <c r="J776" s="3">
        <v>0</v>
      </c>
      <c r="K776" s="3">
        <v>7</v>
      </c>
      <c r="L776" s="3">
        <v>0</v>
      </c>
      <c r="M776" s="3">
        <v>0</v>
      </c>
      <c r="N776" s="3">
        <v>52</v>
      </c>
      <c r="O776" s="3">
        <v>0</v>
      </c>
    </row>
    <row r="777" spans="1:15" x14ac:dyDescent="0.25">
      <c r="A777" s="2" t="s">
        <v>12</v>
      </c>
      <c r="B777" s="2" t="s">
        <v>509</v>
      </c>
      <c r="C777" s="2">
        <v>7103100205</v>
      </c>
      <c r="D777" s="2" t="s">
        <v>500</v>
      </c>
      <c r="E777" s="4" cm="1">
        <f t="array" ref="E777">_xlfn.IFS(H777&gt;50000,1,I777&gt;50000,1,J777&gt;50000,1,K777&gt;50000,1,L777&gt;50000,1,M777&gt;50000,1,N777&gt;50000,1,O777&gt;50000,1,O777&lt;50000,0)</f>
        <v>0</v>
      </c>
      <c r="F777" s="4" t="str">
        <f t="shared" si="12"/>
        <v/>
      </c>
      <c r="G777" s="4" t="e">
        <f>VLOOKUP(D777,Triagem!$A$3:$A$251,1,)</f>
        <v>#N/A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25</v>
      </c>
      <c r="O777" s="3">
        <v>0</v>
      </c>
    </row>
    <row r="778" spans="1:15" x14ac:dyDescent="0.25">
      <c r="A778" s="2" t="s">
        <v>12</v>
      </c>
      <c r="B778" s="2" t="s">
        <v>509</v>
      </c>
      <c r="C778" s="2">
        <v>7103100299</v>
      </c>
      <c r="D778" s="2" t="s">
        <v>718</v>
      </c>
      <c r="E778" s="4" cm="1">
        <f t="array" ref="E778">_xlfn.IFS(H778&gt;50000,1,I778&gt;50000,1,J778&gt;50000,1,K778&gt;50000,1,L778&gt;50000,1,M778&gt;50000,1,N778&gt;50000,1,O778&gt;50000,1,O778&lt;50000,0)</f>
        <v>0</v>
      </c>
      <c r="F778" s="4" t="str">
        <f t="shared" si="12"/>
        <v/>
      </c>
      <c r="G778" s="4" t="e">
        <f>VLOOKUP(D778,Triagem!$A$3:$A$251,1,)</f>
        <v>#N/A</v>
      </c>
      <c r="H778" s="3">
        <v>0</v>
      </c>
      <c r="I778" s="3">
        <v>0</v>
      </c>
      <c r="J778" s="3">
        <v>0</v>
      </c>
      <c r="K778" s="3">
        <v>97</v>
      </c>
      <c r="L778" s="3">
        <v>0</v>
      </c>
      <c r="M778" s="3">
        <v>0</v>
      </c>
      <c r="N778" s="3">
        <v>30</v>
      </c>
      <c r="O778" s="3">
        <v>0</v>
      </c>
    </row>
    <row r="779" spans="1:15" x14ac:dyDescent="0.25">
      <c r="A779" s="2" t="s">
        <v>12</v>
      </c>
      <c r="B779" s="2" t="s">
        <v>509</v>
      </c>
      <c r="C779" s="2">
        <v>7103100301</v>
      </c>
      <c r="D779" s="2" t="s">
        <v>174</v>
      </c>
      <c r="E779" s="4" cm="1">
        <f t="array" ref="E779">_xlfn.IFS(H779&gt;50000,1,I779&gt;50000,1,J779&gt;50000,1,K779&gt;50000,1,L779&gt;50000,1,M779&gt;50000,1,N779&gt;50000,1,O779&gt;50000,1,O779&lt;50000,0)</f>
        <v>0</v>
      </c>
      <c r="F779" s="4" t="str">
        <f t="shared" si="12"/>
        <v/>
      </c>
      <c r="G779" s="4" t="e">
        <f>VLOOKUP(D779,Triagem!$A$3:$A$251,1,)</f>
        <v>#N/A</v>
      </c>
      <c r="H779" s="3">
        <v>0</v>
      </c>
      <c r="I779" s="3">
        <v>10001</v>
      </c>
      <c r="J779" s="3">
        <v>0</v>
      </c>
      <c r="K779" s="3">
        <v>1420</v>
      </c>
      <c r="L779" s="3">
        <v>0</v>
      </c>
      <c r="M779" s="3">
        <v>0</v>
      </c>
      <c r="N779" s="3">
        <v>3549</v>
      </c>
      <c r="O779" s="3">
        <v>800</v>
      </c>
    </row>
    <row r="780" spans="1:15" x14ac:dyDescent="0.25">
      <c r="A780" s="2" t="s">
        <v>12</v>
      </c>
      <c r="B780" s="2" t="s">
        <v>509</v>
      </c>
      <c r="C780" s="2">
        <v>7103100304</v>
      </c>
      <c r="D780" s="2" t="s">
        <v>719</v>
      </c>
      <c r="E780" s="4" cm="1">
        <f t="array" ref="E780">_xlfn.IFS(H780&gt;50000,1,I780&gt;50000,1,J780&gt;50000,1,K780&gt;50000,1,L780&gt;50000,1,M780&gt;50000,1,N780&gt;50000,1,O780&gt;50000,1,O780&lt;50000,0)</f>
        <v>0</v>
      </c>
      <c r="F780" s="4" t="str">
        <f t="shared" si="12"/>
        <v/>
      </c>
      <c r="G780" s="4" t="e">
        <f>VLOOKUP(D780,Triagem!$A$3:$A$251,1,)</f>
        <v>#N/A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39</v>
      </c>
      <c r="O780" s="3">
        <v>0</v>
      </c>
    </row>
    <row r="781" spans="1:15" x14ac:dyDescent="0.25">
      <c r="A781" s="2" t="s">
        <v>12</v>
      </c>
      <c r="B781" s="2" t="s">
        <v>509</v>
      </c>
      <c r="C781" s="2">
        <v>7103100307</v>
      </c>
      <c r="D781" s="2" t="s">
        <v>720</v>
      </c>
      <c r="E781" s="4" cm="1">
        <f t="array" ref="E781">_xlfn.IFS(H781&gt;50000,1,I781&gt;50000,1,J781&gt;50000,1,K781&gt;50000,1,L781&gt;50000,1,M781&gt;50000,1,N781&gt;50000,1,O781&gt;50000,1,O781&lt;50000,0)</f>
        <v>0</v>
      </c>
      <c r="F781" s="4" t="str">
        <f t="shared" si="12"/>
        <v/>
      </c>
      <c r="G781" s="4" t="e">
        <f>VLOOKUP(D781,Triagem!$A$3:$A$251,1,)</f>
        <v>#N/A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36</v>
      </c>
      <c r="O781" s="3">
        <v>0</v>
      </c>
    </row>
    <row r="782" spans="1:15" x14ac:dyDescent="0.25">
      <c r="A782" s="2" t="s">
        <v>12</v>
      </c>
      <c r="B782" s="2" t="s">
        <v>509</v>
      </c>
      <c r="C782" s="2">
        <v>7103100308</v>
      </c>
      <c r="D782" s="2" t="s">
        <v>721</v>
      </c>
      <c r="E782" s="4" cm="1">
        <f t="array" ref="E782">_xlfn.IFS(H782&gt;50000,1,I782&gt;50000,1,J782&gt;50000,1,K782&gt;50000,1,L782&gt;50000,1,M782&gt;50000,1,N782&gt;50000,1,O782&gt;50000,1,O782&lt;50000,0)</f>
        <v>0</v>
      </c>
      <c r="F782" s="4" t="str">
        <f t="shared" si="12"/>
        <v/>
      </c>
      <c r="G782" s="4" t="e">
        <f>VLOOKUP(D782,Triagem!$A$3:$A$251,1,)</f>
        <v>#N/A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5</v>
      </c>
      <c r="O782" s="3">
        <v>0</v>
      </c>
    </row>
    <row r="783" spans="1:15" x14ac:dyDescent="0.25">
      <c r="A783" s="2" t="s">
        <v>12</v>
      </c>
      <c r="B783" s="2" t="s">
        <v>509</v>
      </c>
      <c r="C783" s="2">
        <v>7103100310</v>
      </c>
      <c r="D783" s="2" t="s">
        <v>722</v>
      </c>
      <c r="E783" s="4" cm="1">
        <f t="array" ref="E783">_xlfn.IFS(H783&gt;50000,1,I783&gt;50000,1,J783&gt;50000,1,K783&gt;50000,1,L783&gt;50000,1,M783&gt;50000,1,N783&gt;50000,1,O783&gt;50000,1,O783&lt;50000,0)</f>
        <v>0</v>
      </c>
      <c r="F783" s="4" t="str">
        <f t="shared" si="12"/>
        <v/>
      </c>
      <c r="G783" s="4" t="e">
        <f>VLOOKUP(D783,Triagem!$A$3:$A$251,1,)</f>
        <v>#N/A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195</v>
      </c>
      <c r="O783" s="3">
        <v>0</v>
      </c>
    </row>
    <row r="784" spans="1:15" x14ac:dyDescent="0.25">
      <c r="A784" s="2" t="s">
        <v>12</v>
      </c>
      <c r="B784" s="2" t="s">
        <v>509</v>
      </c>
      <c r="C784" s="2">
        <v>7103100399</v>
      </c>
      <c r="D784" s="2" t="s">
        <v>723</v>
      </c>
      <c r="E784" s="4" cm="1">
        <f t="array" ref="E784">_xlfn.IFS(H784&gt;50000,1,I784&gt;50000,1,J784&gt;50000,1,K784&gt;50000,1,L784&gt;50000,1,M784&gt;50000,1,N784&gt;50000,1,O784&gt;50000,1,O784&lt;50000,0)</f>
        <v>0</v>
      </c>
      <c r="F784" s="4" t="str">
        <f t="shared" si="12"/>
        <v/>
      </c>
      <c r="G784" s="4" t="e">
        <f>VLOOKUP(D784,Triagem!$A$3:$A$251,1,)</f>
        <v>#N/A</v>
      </c>
      <c r="H784" s="3">
        <v>0</v>
      </c>
      <c r="I784" s="3">
        <v>0</v>
      </c>
      <c r="J784" s="3">
        <v>0</v>
      </c>
      <c r="K784" s="3">
        <v>119</v>
      </c>
      <c r="L784" s="3">
        <v>0</v>
      </c>
      <c r="M784" s="3">
        <v>0</v>
      </c>
      <c r="N784" s="3">
        <v>118</v>
      </c>
      <c r="O784" s="3">
        <v>0</v>
      </c>
    </row>
    <row r="785" spans="1:15" x14ac:dyDescent="0.25">
      <c r="A785" s="2" t="s">
        <v>12</v>
      </c>
      <c r="B785" s="2" t="s">
        <v>509</v>
      </c>
      <c r="C785" s="2">
        <v>7103100499</v>
      </c>
      <c r="D785" s="2" t="s">
        <v>724</v>
      </c>
      <c r="E785" s="4" cm="1">
        <f t="array" ref="E785">_xlfn.IFS(H785&gt;50000,1,I785&gt;50000,1,J785&gt;50000,1,K785&gt;50000,1,L785&gt;50000,1,M785&gt;50000,1,N785&gt;50000,1,O785&gt;50000,1,O785&lt;50000,0)</f>
        <v>0</v>
      </c>
      <c r="F785" s="4" t="str">
        <f t="shared" si="12"/>
        <v/>
      </c>
      <c r="G785" s="4" t="e">
        <f>VLOOKUP(D785,Triagem!$A$3:$A$251,1,)</f>
        <v>#N/A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18</v>
      </c>
      <c r="O785" s="3">
        <v>0</v>
      </c>
    </row>
    <row r="786" spans="1:15" x14ac:dyDescent="0.25">
      <c r="A786" s="2" t="s">
        <v>12</v>
      </c>
      <c r="B786" s="2" t="s">
        <v>509</v>
      </c>
      <c r="C786" s="2">
        <v>7103100501</v>
      </c>
      <c r="D786" s="2" t="s">
        <v>725</v>
      </c>
      <c r="E786" s="4" cm="1">
        <f t="array" ref="E786">_xlfn.IFS(H786&gt;50000,1,I786&gt;50000,1,J786&gt;50000,1,K786&gt;50000,1,L786&gt;50000,1,M786&gt;50000,1,N786&gt;50000,1,O786&gt;50000,1,O786&lt;50000,0)</f>
        <v>0</v>
      </c>
      <c r="F786" s="4" t="str">
        <f t="shared" si="12"/>
        <v/>
      </c>
      <c r="G786" s="4" t="e">
        <f>VLOOKUP(D786,Triagem!$A$3:$A$251,1,)</f>
        <v>#N/A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77</v>
      </c>
      <c r="O786" s="3">
        <v>0</v>
      </c>
    </row>
    <row r="787" spans="1:15" x14ac:dyDescent="0.25">
      <c r="A787" s="2" t="s">
        <v>12</v>
      </c>
      <c r="B787" s="2" t="s">
        <v>509</v>
      </c>
      <c r="C787" s="2">
        <v>7103100503</v>
      </c>
      <c r="D787" s="2" t="s">
        <v>502</v>
      </c>
      <c r="E787" s="4" cm="1">
        <f t="array" ref="E787">_xlfn.IFS(H787&gt;50000,1,I787&gt;50000,1,J787&gt;50000,1,K787&gt;50000,1,L787&gt;50000,1,M787&gt;50000,1,N787&gt;50000,1,O787&gt;50000,1,O787&lt;50000,0)</f>
        <v>0</v>
      </c>
      <c r="F787" s="4" t="str">
        <f t="shared" si="12"/>
        <v/>
      </c>
      <c r="G787" s="4" t="e">
        <f>VLOOKUP(D787,Triagem!$A$3:$A$251,1,)</f>
        <v>#N/A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10</v>
      </c>
      <c r="O787" s="3">
        <v>0</v>
      </c>
    </row>
    <row r="788" spans="1:15" x14ac:dyDescent="0.25">
      <c r="A788" s="2" t="s">
        <v>12</v>
      </c>
      <c r="B788" s="2" t="s">
        <v>509</v>
      </c>
      <c r="C788" s="2">
        <v>7103100599</v>
      </c>
      <c r="D788" s="2" t="s">
        <v>726</v>
      </c>
      <c r="E788" s="4" cm="1">
        <f t="array" ref="E788">_xlfn.IFS(H788&gt;50000,1,I788&gt;50000,1,J788&gt;50000,1,K788&gt;50000,1,L788&gt;50000,1,M788&gt;50000,1,N788&gt;50000,1,O788&gt;50000,1,O788&lt;50000,0)</f>
        <v>0</v>
      </c>
      <c r="F788" s="4" t="str">
        <f t="shared" si="12"/>
        <v/>
      </c>
      <c r="G788" s="4" t="e">
        <f>VLOOKUP(D788,Triagem!$A$3:$A$251,1,)</f>
        <v>#N/A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7</v>
      </c>
      <c r="O788" s="3">
        <v>0</v>
      </c>
    </row>
    <row r="789" spans="1:15" x14ac:dyDescent="0.25">
      <c r="A789" s="2" t="s">
        <v>12</v>
      </c>
      <c r="B789" s="2" t="s">
        <v>509</v>
      </c>
      <c r="C789" s="2">
        <v>7103100605</v>
      </c>
      <c r="D789" s="2" t="s">
        <v>727</v>
      </c>
      <c r="E789" s="4" cm="1">
        <f t="array" ref="E789">_xlfn.IFS(H789&gt;50000,1,I789&gt;50000,1,J789&gt;50000,1,K789&gt;50000,1,L789&gt;50000,1,M789&gt;50000,1,N789&gt;50000,1,O789&gt;50000,1,O789&lt;50000,0)</f>
        <v>0</v>
      </c>
      <c r="F789" s="4" t="str">
        <f t="shared" si="12"/>
        <v/>
      </c>
      <c r="G789" s="4" t="e">
        <f>VLOOKUP(D789,Triagem!$A$3:$A$251,1,)</f>
        <v>#N/A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6</v>
      </c>
      <c r="O789" s="3">
        <v>0</v>
      </c>
    </row>
    <row r="790" spans="1:15" x14ac:dyDescent="0.25">
      <c r="A790" s="2" t="s">
        <v>12</v>
      </c>
      <c r="B790" s="2" t="s">
        <v>509</v>
      </c>
      <c r="C790" s="2">
        <v>7103100607</v>
      </c>
      <c r="D790" s="2" t="s">
        <v>728</v>
      </c>
      <c r="E790" s="4" cm="1">
        <f t="array" ref="E790">_xlfn.IFS(H790&gt;50000,1,I790&gt;50000,1,J790&gt;50000,1,K790&gt;50000,1,L790&gt;50000,1,M790&gt;50000,1,N790&gt;50000,1,O790&gt;50000,1,O790&lt;50000,0)</f>
        <v>0</v>
      </c>
      <c r="F790" s="4" t="str">
        <f t="shared" si="12"/>
        <v/>
      </c>
      <c r="G790" s="4" t="e">
        <f>VLOOKUP(D790,Triagem!$A$3:$A$251,1,)</f>
        <v>#N/A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360</v>
      </c>
      <c r="O790" s="3">
        <v>0</v>
      </c>
    </row>
    <row r="791" spans="1:15" x14ac:dyDescent="0.25">
      <c r="A791" s="2" t="s">
        <v>12</v>
      </c>
      <c r="B791" s="2" t="s">
        <v>509</v>
      </c>
      <c r="C791" s="2">
        <v>7103100699</v>
      </c>
      <c r="D791" s="2" t="s">
        <v>729</v>
      </c>
      <c r="E791" s="4" cm="1">
        <f t="array" ref="E791">_xlfn.IFS(H791&gt;50000,1,I791&gt;50000,1,J791&gt;50000,1,K791&gt;50000,1,L791&gt;50000,1,M791&gt;50000,1,N791&gt;50000,1,O791&gt;50000,1,O791&lt;50000,0)</f>
        <v>0</v>
      </c>
      <c r="F791" s="4" t="str">
        <f t="shared" si="12"/>
        <v/>
      </c>
      <c r="G791" s="4" t="e">
        <f>VLOOKUP(D791,Triagem!$A$3:$A$251,1,)</f>
        <v>#N/A</v>
      </c>
      <c r="H791" s="3">
        <v>0</v>
      </c>
      <c r="I791" s="3">
        <v>0</v>
      </c>
      <c r="J791" s="3">
        <v>0</v>
      </c>
      <c r="K791" s="3">
        <v>31</v>
      </c>
      <c r="L791" s="3">
        <v>0</v>
      </c>
      <c r="M791" s="3">
        <v>0</v>
      </c>
      <c r="N791" s="3">
        <v>61</v>
      </c>
      <c r="O791" s="3">
        <v>312</v>
      </c>
    </row>
    <row r="792" spans="1:15" x14ac:dyDescent="0.25">
      <c r="A792" s="2" t="s">
        <v>12</v>
      </c>
      <c r="B792" s="2" t="s">
        <v>509</v>
      </c>
      <c r="C792" s="2">
        <v>7103100999</v>
      </c>
      <c r="D792" s="2" t="s">
        <v>730</v>
      </c>
      <c r="E792" s="4" cm="1">
        <f t="array" ref="E792">_xlfn.IFS(H792&gt;50000,1,I792&gt;50000,1,J792&gt;50000,1,K792&gt;50000,1,L792&gt;50000,1,M792&gt;50000,1,N792&gt;50000,1,O792&gt;50000,1,O792&lt;50000,0)</f>
        <v>0</v>
      </c>
      <c r="F792" s="4" t="str">
        <f t="shared" si="12"/>
        <v/>
      </c>
      <c r="G792" s="4" t="e">
        <f>VLOOKUP(D792,Triagem!$A$3:$A$251,1,)</f>
        <v>#N/A</v>
      </c>
      <c r="H792" s="3">
        <v>0</v>
      </c>
      <c r="I792" s="3">
        <v>0</v>
      </c>
      <c r="J792" s="3">
        <v>0</v>
      </c>
      <c r="K792" s="3">
        <v>5</v>
      </c>
      <c r="L792" s="3">
        <v>0</v>
      </c>
      <c r="M792" s="3">
        <v>0</v>
      </c>
      <c r="N792" s="3">
        <v>16</v>
      </c>
      <c r="O792" s="3">
        <v>0</v>
      </c>
    </row>
    <row r="793" spans="1:15" x14ac:dyDescent="0.25">
      <c r="A793" s="2" t="s">
        <v>12</v>
      </c>
      <c r="B793" s="2" t="s">
        <v>509</v>
      </c>
      <c r="C793" s="2">
        <v>7103101100</v>
      </c>
      <c r="D793" s="2" t="s">
        <v>731</v>
      </c>
      <c r="E793" s="4" cm="1">
        <f t="array" ref="E793">_xlfn.IFS(H793&gt;50000,1,I793&gt;50000,1,J793&gt;50000,1,K793&gt;50000,1,L793&gt;50000,1,M793&gt;50000,1,N793&gt;50000,1,O793&gt;50000,1,O793&lt;50000,0)</f>
        <v>0</v>
      </c>
      <c r="F793" s="4" t="str">
        <f t="shared" si="12"/>
        <v/>
      </c>
      <c r="G793" s="4" t="e">
        <f>VLOOKUP(D793,Triagem!$A$3:$A$251,1,)</f>
        <v>#N/A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3</v>
      </c>
      <c r="O793" s="3">
        <v>0</v>
      </c>
    </row>
    <row r="794" spans="1:15" x14ac:dyDescent="0.25">
      <c r="A794" s="2" t="s">
        <v>12</v>
      </c>
      <c r="B794" s="2" t="s">
        <v>509</v>
      </c>
      <c r="C794" s="2">
        <v>7103109900</v>
      </c>
      <c r="D794" s="2" t="s">
        <v>732</v>
      </c>
      <c r="E794" s="4" cm="1">
        <f t="array" ref="E794">_xlfn.IFS(H794&gt;50000,1,I794&gt;50000,1,J794&gt;50000,1,K794&gt;50000,1,L794&gt;50000,1,M794&gt;50000,1,N794&gt;50000,1,O794&gt;50000,1,O794&lt;50000,0)</f>
        <v>0</v>
      </c>
      <c r="F794" s="4" t="str">
        <f t="shared" si="12"/>
        <v/>
      </c>
      <c r="G794" s="4" t="e">
        <f>VLOOKUP(D794,Triagem!$A$3:$A$251,1,)</f>
        <v>#N/A</v>
      </c>
      <c r="H794" s="3">
        <v>0</v>
      </c>
      <c r="I794" s="3">
        <v>0</v>
      </c>
      <c r="J794" s="3">
        <v>0</v>
      </c>
      <c r="K794" s="3">
        <v>6</v>
      </c>
      <c r="L794" s="3">
        <v>0</v>
      </c>
      <c r="M794" s="3">
        <v>0</v>
      </c>
      <c r="N794" s="3">
        <v>0</v>
      </c>
      <c r="O794" s="3">
        <v>0</v>
      </c>
    </row>
    <row r="795" spans="1:15" x14ac:dyDescent="0.25">
      <c r="A795" s="2" t="s">
        <v>12</v>
      </c>
      <c r="B795" s="2" t="s">
        <v>509</v>
      </c>
      <c r="C795" s="2">
        <v>7103910300</v>
      </c>
      <c r="D795" s="2" t="s">
        <v>503</v>
      </c>
      <c r="E795" s="4" cm="1">
        <f t="array" ref="E795">_xlfn.IFS(H795&gt;50000,1,I795&gt;50000,1,J795&gt;50000,1,K795&gt;50000,1,L795&gt;50000,1,M795&gt;50000,1,N795&gt;50000,1,O795&gt;50000,1,O795&lt;50000,0)</f>
        <v>0</v>
      </c>
      <c r="F795" s="4" t="str">
        <f t="shared" si="12"/>
        <v/>
      </c>
      <c r="G795" s="4" t="e">
        <f>VLOOKUP(D795,Triagem!$A$3:$A$251,1,)</f>
        <v>#N/A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55</v>
      </c>
      <c r="O795" s="3">
        <v>2363</v>
      </c>
    </row>
    <row r="796" spans="1:15" x14ac:dyDescent="0.25">
      <c r="A796" s="2" t="s">
        <v>12</v>
      </c>
      <c r="B796" s="2" t="s">
        <v>509</v>
      </c>
      <c r="C796" s="2">
        <v>7103990201</v>
      </c>
      <c r="D796" s="2" t="s">
        <v>733</v>
      </c>
      <c r="E796" s="4" cm="1">
        <f t="array" ref="E796">_xlfn.IFS(H796&gt;50000,1,I796&gt;50000,1,J796&gt;50000,1,K796&gt;50000,1,L796&gt;50000,1,M796&gt;50000,1,N796&gt;50000,1,O796&gt;50000,1,O796&lt;50000,0)</f>
        <v>0</v>
      </c>
      <c r="F796" s="4" t="str">
        <f t="shared" si="12"/>
        <v/>
      </c>
      <c r="G796" s="4" t="e">
        <f>VLOOKUP(D796,Triagem!$A$3:$A$251,1,)</f>
        <v>#N/A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79</v>
      </c>
      <c r="O796" s="3">
        <v>17844</v>
      </c>
    </row>
    <row r="797" spans="1:15" x14ac:dyDescent="0.25">
      <c r="A797" s="2" t="s">
        <v>12</v>
      </c>
      <c r="B797" s="2" t="s">
        <v>509</v>
      </c>
      <c r="C797" s="2">
        <v>7103990202</v>
      </c>
      <c r="D797" s="2" t="s">
        <v>734</v>
      </c>
      <c r="E797" s="4" cm="1">
        <f t="array" ref="E797">_xlfn.IFS(H797&gt;50000,1,I797&gt;50000,1,J797&gt;50000,1,K797&gt;50000,1,L797&gt;50000,1,M797&gt;50000,1,N797&gt;50000,1,O797&gt;50000,1,O797&lt;50000,0)</f>
        <v>0</v>
      </c>
      <c r="F797" s="4" t="str">
        <f t="shared" si="12"/>
        <v/>
      </c>
      <c r="G797" s="4" t="e">
        <f>VLOOKUP(D797,Triagem!$A$3:$A$251,1,)</f>
        <v>#N/A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2850</v>
      </c>
    </row>
    <row r="798" spans="1:15" x14ac:dyDescent="0.25">
      <c r="A798" s="2" t="s">
        <v>12</v>
      </c>
      <c r="B798" s="2" t="s">
        <v>509</v>
      </c>
      <c r="C798" s="2">
        <v>7103990299</v>
      </c>
      <c r="D798" s="2" t="s">
        <v>735</v>
      </c>
      <c r="E798" s="4" cm="1">
        <f t="array" ref="E798">_xlfn.IFS(H798&gt;50000,1,I798&gt;50000,1,J798&gt;50000,1,K798&gt;50000,1,L798&gt;50000,1,M798&gt;50000,1,N798&gt;50000,1,O798&gt;50000,1,O798&lt;50000,0)</f>
        <v>0</v>
      </c>
      <c r="F798" s="4" t="str">
        <f t="shared" si="12"/>
        <v/>
      </c>
      <c r="G798" s="4" t="e">
        <f>VLOOKUP(D798,Triagem!$A$3:$A$251,1,)</f>
        <v>#N/A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444</v>
      </c>
      <c r="O798" s="3">
        <v>0</v>
      </c>
    </row>
    <row r="799" spans="1:15" x14ac:dyDescent="0.25">
      <c r="A799" s="2" t="s">
        <v>12</v>
      </c>
      <c r="B799" s="2" t="s">
        <v>509</v>
      </c>
      <c r="C799" s="2">
        <v>7103990301</v>
      </c>
      <c r="D799" s="2" t="s">
        <v>736</v>
      </c>
      <c r="E799" s="4" cm="1">
        <f t="array" ref="E799">_xlfn.IFS(H799&gt;50000,1,I799&gt;50000,1,J799&gt;50000,1,K799&gt;50000,1,L799&gt;50000,1,M799&gt;50000,1,N799&gt;50000,1,O799&gt;50000,1,O799&lt;50000,0)</f>
        <v>0</v>
      </c>
      <c r="F799" s="4" t="str">
        <f t="shared" si="12"/>
        <v/>
      </c>
      <c r="G799" s="4" t="e">
        <f>VLOOKUP(D799,Triagem!$A$3:$A$251,1,)</f>
        <v>#N/A</v>
      </c>
      <c r="H799" s="3">
        <v>0</v>
      </c>
      <c r="I799" s="3">
        <v>0</v>
      </c>
      <c r="J799" s="3">
        <v>0</v>
      </c>
      <c r="K799" s="3">
        <v>55</v>
      </c>
      <c r="L799" s="3">
        <v>0</v>
      </c>
      <c r="M799" s="3">
        <v>0</v>
      </c>
      <c r="N799" s="3">
        <v>633</v>
      </c>
      <c r="O799" s="3">
        <v>7158</v>
      </c>
    </row>
    <row r="800" spans="1:15" x14ac:dyDescent="0.25">
      <c r="A800" s="2" t="s">
        <v>12</v>
      </c>
      <c r="B800" s="2" t="s">
        <v>509</v>
      </c>
      <c r="C800" s="2">
        <v>7103990303</v>
      </c>
      <c r="D800" s="2" t="s">
        <v>737</v>
      </c>
      <c r="E800" s="4" cm="1">
        <f t="array" ref="E800">_xlfn.IFS(H800&gt;50000,1,I800&gt;50000,1,J800&gt;50000,1,K800&gt;50000,1,L800&gt;50000,1,M800&gt;50000,1,N800&gt;50000,1,O800&gt;50000,1,O800&lt;50000,0)</f>
        <v>0</v>
      </c>
      <c r="F800" s="4" t="str">
        <f t="shared" si="12"/>
        <v/>
      </c>
      <c r="G800" s="4" t="e">
        <f>VLOOKUP(D800,Triagem!$A$3:$A$251,1,)</f>
        <v>#N/A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295</v>
      </c>
      <c r="O800" s="3">
        <v>4959</v>
      </c>
    </row>
    <row r="801" spans="1:15" x14ac:dyDescent="0.25">
      <c r="A801" s="2" t="s">
        <v>12</v>
      </c>
      <c r="B801" s="2" t="s">
        <v>509</v>
      </c>
      <c r="C801" s="2">
        <v>7103990307</v>
      </c>
      <c r="D801" s="2" t="s">
        <v>738</v>
      </c>
      <c r="E801" s="4" cm="1">
        <f t="array" ref="E801">_xlfn.IFS(H801&gt;50000,1,I801&gt;50000,1,J801&gt;50000,1,K801&gt;50000,1,L801&gt;50000,1,M801&gt;50000,1,N801&gt;50000,1,O801&gt;50000,1,O801&lt;50000,0)</f>
        <v>0</v>
      </c>
      <c r="F801" s="4" t="str">
        <f t="shared" si="12"/>
        <v/>
      </c>
      <c r="G801" s="4" t="e">
        <f>VLOOKUP(D801,Triagem!$A$3:$A$251,1,)</f>
        <v>#N/A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681</v>
      </c>
      <c r="O801" s="3">
        <v>0</v>
      </c>
    </row>
    <row r="802" spans="1:15" x14ac:dyDescent="0.25">
      <c r="A802" s="2" t="s">
        <v>12</v>
      </c>
      <c r="B802" s="2" t="s">
        <v>509</v>
      </c>
      <c r="C802" s="2">
        <v>7103990399</v>
      </c>
      <c r="D802" s="2" t="s">
        <v>739</v>
      </c>
      <c r="E802" s="4" cm="1">
        <f t="array" ref="E802">_xlfn.IFS(H802&gt;50000,1,I802&gt;50000,1,J802&gt;50000,1,K802&gt;50000,1,L802&gt;50000,1,M802&gt;50000,1,N802&gt;50000,1,O802&gt;50000,1,O802&lt;50000,0)</f>
        <v>0</v>
      </c>
      <c r="F802" s="4" t="str">
        <f t="shared" si="12"/>
        <v/>
      </c>
      <c r="G802" s="4" t="e">
        <f>VLOOKUP(D802,Triagem!$A$3:$A$251,1,)</f>
        <v>#N/A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166</v>
      </c>
      <c r="O802" s="3">
        <v>0</v>
      </c>
    </row>
    <row r="803" spans="1:15" x14ac:dyDescent="0.25">
      <c r="A803" s="2" t="s">
        <v>12</v>
      </c>
      <c r="B803" s="2" t="s">
        <v>509</v>
      </c>
      <c r="C803" s="2">
        <v>7103990402</v>
      </c>
      <c r="D803" s="2" t="s">
        <v>740</v>
      </c>
      <c r="E803" s="4" cm="1">
        <f t="array" ref="E803">_xlfn.IFS(H803&gt;50000,1,I803&gt;50000,1,J803&gt;50000,1,K803&gt;50000,1,L803&gt;50000,1,M803&gt;50000,1,N803&gt;50000,1,O803&gt;50000,1,O803&lt;50000,0)</f>
        <v>0</v>
      </c>
      <c r="F803" s="4" t="str">
        <f t="shared" si="12"/>
        <v/>
      </c>
      <c r="G803" s="4" t="e">
        <f>VLOOKUP(D803,Triagem!$A$3:$A$251,1,)</f>
        <v>#N/A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1852</v>
      </c>
    </row>
    <row r="804" spans="1:15" x14ac:dyDescent="0.25">
      <c r="A804" s="2" t="s">
        <v>12</v>
      </c>
      <c r="B804" s="2" t="s">
        <v>509</v>
      </c>
      <c r="C804" s="2">
        <v>7103990501</v>
      </c>
      <c r="D804" s="2" t="s">
        <v>741</v>
      </c>
      <c r="E804" s="4" cm="1">
        <f t="array" ref="E804">_xlfn.IFS(H804&gt;50000,1,I804&gt;50000,1,J804&gt;50000,1,K804&gt;50000,1,L804&gt;50000,1,M804&gt;50000,1,N804&gt;50000,1,O804&gt;50000,1,O804&lt;50000,0)</f>
        <v>0</v>
      </c>
      <c r="F804" s="4" t="str">
        <f t="shared" si="12"/>
        <v/>
      </c>
      <c r="G804" s="4" t="e">
        <f>VLOOKUP(D804,Triagem!$A$3:$A$251,1,)</f>
        <v>#N/A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6662</v>
      </c>
    </row>
    <row r="805" spans="1:15" x14ac:dyDescent="0.25">
      <c r="A805" s="2" t="s">
        <v>12</v>
      </c>
      <c r="B805" s="2" t="s">
        <v>509</v>
      </c>
      <c r="C805" s="2">
        <v>7103990503</v>
      </c>
      <c r="D805" s="2" t="s">
        <v>742</v>
      </c>
      <c r="E805" s="4" cm="1">
        <f t="array" ref="E805">_xlfn.IFS(H805&gt;50000,1,I805&gt;50000,1,J805&gt;50000,1,K805&gt;50000,1,L805&gt;50000,1,M805&gt;50000,1,N805&gt;50000,1,O805&gt;50000,1,O805&lt;50000,0)</f>
        <v>0</v>
      </c>
      <c r="F805" s="4" t="str">
        <f t="shared" si="12"/>
        <v/>
      </c>
      <c r="G805" s="4" t="e">
        <f>VLOOKUP(D805,Triagem!$A$3:$A$251,1,)</f>
        <v>#N/A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1322</v>
      </c>
      <c r="O805" s="3">
        <v>0</v>
      </c>
    </row>
    <row r="806" spans="1:15" x14ac:dyDescent="0.25">
      <c r="A806" s="2" t="s">
        <v>12</v>
      </c>
      <c r="B806" s="2" t="s">
        <v>509</v>
      </c>
      <c r="C806" s="2">
        <v>7103990601</v>
      </c>
      <c r="D806" s="2" t="s">
        <v>743</v>
      </c>
      <c r="E806" s="4" cm="1">
        <f t="array" ref="E806">_xlfn.IFS(H806&gt;50000,1,I806&gt;50000,1,J806&gt;50000,1,K806&gt;50000,1,L806&gt;50000,1,M806&gt;50000,1,N806&gt;50000,1,O806&gt;50000,1,O806&lt;50000,0)</f>
        <v>0</v>
      </c>
      <c r="F806" s="4" t="str">
        <f t="shared" si="12"/>
        <v/>
      </c>
      <c r="G806" s="4" t="e">
        <f>VLOOKUP(D806,Triagem!$A$3:$A$251,1,)</f>
        <v>#N/A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2380</v>
      </c>
    </row>
    <row r="807" spans="1:15" x14ac:dyDescent="0.25">
      <c r="A807" s="2" t="s">
        <v>12</v>
      </c>
      <c r="B807" s="2" t="s">
        <v>509</v>
      </c>
      <c r="C807" s="2">
        <v>7103990605</v>
      </c>
      <c r="D807" s="2" t="s">
        <v>744</v>
      </c>
      <c r="E807" s="4" cm="1">
        <f t="array" ref="E807">_xlfn.IFS(H807&gt;50000,1,I807&gt;50000,1,J807&gt;50000,1,K807&gt;50000,1,L807&gt;50000,1,M807&gt;50000,1,N807&gt;50000,1,O807&gt;50000,1,O807&lt;50000,0)</f>
        <v>0</v>
      </c>
      <c r="F807" s="4" t="str">
        <f t="shared" si="12"/>
        <v/>
      </c>
      <c r="G807" s="4" t="e">
        <f>VLOOKUP(D807,Triagem!$A$3:$A$251,1,)</f>
        <v>#N/A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31</v>
      </c>
      <c r="O807" s="3">
        <v>0</v>
      </c>
    </row>
    <row r="808" spans="1:15" x14ac:dyDescent="0.25">
      <c r="A808" s="2" t="s">
        <v>12</v>
      </c>
      <c r="B808" s="2" t="s">
        <v>509</v>
      </c>
      <c r="C808" s="2">
        <v>7103990699</v>
      </c>
      <c r="D808" s="2" t="s">
        <v>745</v>
      </c>
      <c r="E808" s="4" cm="1">
        <f t="array" ref="E808">_xlfn.IFS(H808&gt;50000,1,I808&gt;50000,1,J808&gt;50000,1,K808&gt;50000,1,L808&gt;50000,1,M808&gt;50000,1,N808&gt;50000,1,O808&gt;50000,1,O808&lt;50000,0)</f>
        <v>0</v>
      </c>
      <c r="F808" s="4" t="str">
        <f t="shared" si="12"/>
        <v/>
      </c>
      <c r="G808" s="4" t="e">
        <f>VLOOKUP(D808,Triagem!$A$3:$A$251,1,)</f>
        <v>#N/A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474</v>
      </c>
      <c r="O808" s="3">
        <v>0</v>
      </c>
    </row>
    <row r="809" spans="1:15" x14ac:dyDescent="0.25">
      <c r="A809" s="2" t="s">
        <v>12</v>
      </c>
      <c r="B809" s="2" t="s">
        <v>509</v>
      </c>
      <c r="C809" s="2">
        <v>7103990801</v>
      </c>
      <c r="D809" s="2" t="s">
        <v>746</v>
      </c>
      <c r="E809" s="4" cm="1">
        <f t="array" ref="E809">_xlfn.IFS(H809&gt;50000,1,I809&gt;50000,1,J809&gt;50000,1,K809&gt;50000,1,L809&gt;50000,1,M809&gt;50000,1,N809&gt;50000,1,O809&gt;50000,1,O809&lt;50000,0)</f>
        <v>0</v>
      </c>
      <c r="F809" s="4" t="str">
        <f t="shared" si="12"/>
        <v/>
      </c>
      <c r="G809" s="4" t="e">
        <f>VLOOKUP(D809,Triagem!$A$3:$A$251,1,)</f>
        <v>#N/A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6131</v>
      </c>
    </row>
    <row r="810" spans="1:15" x14ac:dyDescent="0.25">
      <c r="A810" s="2" t="s">
        <v>12</v>
      </c>
      <c r="B810" s="2" t="s">
        <v>509</v>
      </c>
      <c r="C810" s="2">
        <v>7103991001</v>
      </c>
      <c r="D810" s="2" t="s">
        <v>747</v>
      </c>
      <c r="E810" s="4" cm="1">
        <f t="array" ref="E810">_xlfn.IFS(H810&gt;50000,1,I810&gt;50000,1,J810&gt;50000,1,K810&gt;50000,1,L810&gt;50000,1,M810&gt;50000,1,N810&gt;50000,1,O810&gt;50000,1,O810&lt;50000,0)</f>
        <v>0</v>
      </c>
      <c r="F810" s="4" t="str">
        <f t="shared" si="12"/>
        <v/>
      </c>
      <c r="G810" s="4" t="e">
        <f>VLOOKUP(D810,Triagem!$A$3:$A$251,1,)</f>
        <v>#N/A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700</v>
      </c>
    </row>
    <row r="811" spans="1:15" x14ac:dyDescent="0.25">
      <c r="A811" s="2" t="s">
        <v>12</v>
      </c>
      <c r="B811" s="2" t="s">
        <v>509</v>
      </c>
      <c r="C811" s="2">
        <v>7103991100</v>
      </c>
      <c r="D811" s="2" t="s">
        <v>748</v>
      </c>
      <c r="E811" s="4" cm="1">
        <f t="array" ref="E811">_xlfn.IFS(H811&gt;50000,1,I811&gt;50000,1,J811&gt;50000,1,K811&gt;50000,1,L811&gt;50000,1,M811&gt;50000,1,N811&gt;50000,1,O811&gt;50000,1,O811&lt;50000,0)</f>
        <v>0</v>
      </c>
      <c r="F811" s="4" t="str">
        <f t="shared" si="12"/>
        <v/>
      </c>
      <c r="G811" s="4" t="e">
        <f>VLOOKUP(D811,Triagem!$A$3:$A$251,1,)</f>
        <v>#N/A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70</v>
      </c>
      <c r="O811" s="3">
        <v>0</v>
      </c>
    </row>
    <row r="812" spans="1:15" x14ac:dyDescent="0.25">
      <c r="A812" s="2" t="s">
        <v>12</v>
      </c>
      <c r="B812" s="2" t="s">
        <v>509</v>
      </c>
      <c r="C812" s="2">
        <v>7103999900</v>
      </c>
      <c r="D812" s="2" t="s">
        <v>749</v>
      </c>
      <c r="E812" s="4" cm="1">
        <f t="array" ref="E812">_xlfn.IFS(H812&gt;50000,1,I812&gt;50000,1,J812&gt;50000,1,K812&gt;50000,1,L812&gt;50000,1,M812&gt;50000,1,N812&gt;50000,1,O812&gt;50000,1,O812&lt;50000,0)</f>
        <v>0</v>
      </c>
      <c r="F812" s="4" t="str">
        <f t="shared" si="12"/>
        <v/>
      </c>
      <c r="G812" s="4" t="e">
        <f>VLOOKUP(D812,Triagem!$A$3:$A$251,1,)</f>
        <v>#N/A</v>
      </c>
      <c r="H812" s="3">
        <v>0</v>
      </c>
      <c r="I812" s="3">
        <v>0</v>
      </c>
      <c r="J812" s="3">
        <v>0</v>
      </c>
      <c r="K812" s="3">
        <v>150</v>
      </c>
      <c r="L812" s="3">
        <v>0</v>
      </c>
      <c r="M812" s="3">
        <v>0</v>
      </c>
      <c r="N812" s="3">
        <v>0</v>
      </c>
      <c r="O812" s="3">
        <v>0</v>
      </c>
    </row>
    <row r="813" spans="1:15" x14ac:dyDescent="0.25">
      <c r="A813" s="2" t="s">
        <v>12</v>
      </c>
      <c r="B813" s="2" t="s">
        <v>509</v>
      </c>
      <c r="C813" s="2">
        <v>7108130100</v>
      </c>
      <c r="D813" s="2" t="s">
        <v>47</v>
      </c>
      <c r="E813" s="4" cm="1">
        <f t="array" ref="E813">_xlfn.IFS(H813&gt;50000,1,I813&gt;50000,1,J813&gt;50000,1,K813&gt;50000,1,L813&gt;50000,1,M813&gt;50000,1,N813&gt;50000,1,O813&gt;50000,1,O813&lt;50000,0)</f>
        <v>1</v>
      </c>
      <c r="F813" s="4" t="str">
        <f t="shared" si="12"/>
        <v>OURO EM BARRAS/FIOS/ETC.SECAO MACICA,P/USO N/MONETARIO</v>
      </c>
      <c r="G813" s="4" t="e">
        <f>VLOOKUP(D813,Triagem!$A$3:$A$251,1,)</f>
        <v>#N/A</v>
      </c>
      <c r="H813" s="3">
        <v>37618389</v>
      </c>
      <c r="I813" s="3">
        <v>492450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 x14ac:dyDescent="0.25">
      <c r="A814" s="2" t="s">
        <v>12</v>
      </c>
      <c r="B814" s="2" t="s">
        <v>509</v>
      </c>
      <c r="C814" s="2">
        <v>7113190100</v>
      </c>
      <c r="D814" s="2" t="s">
        <v>175</v>
      </c>
      <c r="E814" s="4" cm="1">
        <f t="array" ref="E814">_xlfn.IFS(H814&gt;50000,1,I814&gt;50000,1,J814&gt;50000,1,K814&gt;50000,1,L814&gt;50000,1,M814&gt;50000,1,N814&gt;50000,1,O814&gt;50000,1,O814&lt;50000,0)</f>
        <v>0</v>
      </c>
      <c r="F814" s="4" t="str">
        <f t="shared" si="12"/>
        <v/>
      </c>
      <c r="G814" s="4" t="e">
        <f>VLOOKUP(D814,Triagem!$A$3:$A$251,1,)</f>
        <v>#N/A</v>
      </c>
      <c r="H814" s="3">
        <v>0</v>
      </c>
      <c r="I814" s="3">
        <v>0</v>
      </c>
      <c r="J814" s="3">
        <v>0</v>
      </c>
      <c r="K814" s="3">
        <v>5796</v>
      </c>
      <c r="L814" s="3">
        <v>0</v>
      </c>
      <c r="M814" s="3">
        <v>0</v>
      </c>
      <c r="N814" s="3">
        <v>0</v>
      </c>
      <c r="O814" s="3">
        <v>0</v>
      </c>
    </row>
    <row r="815" spans="1:15" x14ac:dyDescent="0.25">
      <c r="A815" s="2" t="s">
        <v>12</v>
      </c>
      <c r="B815" s="2" t="s">
        <v>509</v>
      </c>
      <c r="C815" s="2">
        <v>7116200100</v>
      </c>
      <c r="D815" s="2" t="s">
        <v>505</v>
      </c>
      <c r="E815" s="4" cm="1">
        <f t="array" ref="E815">_xlfn.IFS(H815&gt;50000,1,I815&gt;50000,1,J815&gt;50000,1,K815&gt;50000,1,L815&gt;50000,1,M815&gt;50000,1,N815&gt;50000,1,O815&gt;50000,1,O815&lt;50000,0)</f>
        <v>0</v>
      </c>
      <c r="F815" s="4" t="str">
        <f t="shared" si="12"/>
        <v/>
      </c>
      <c r="G815" s="4" t="e">
        <f>VLOOKUP(D815,Triagem!$A$3:$A$251,1,)</f>
        <v>#N/A</v>
      </c>
      <c r="H815" s="3">
        <v>0</v>
      </c>
      <c r="I815" s="3">
        <v>0</v>
      </c>
      <c r="J815" s="3">
        <v>0</v>
      </c>
      <c r="K815" s="3">
        <v>358</v>
      </c>
      <c r="L815" s="3">
        <v>0</v>
      </c>
      <c r="M815" s="3">
        <v>0</v>
      </c>
      <c r="N815" s="3">
        <v>435</v>
      </c>
      <c r="O815" s="3">
        <v>0</v>
      </c>
    </row>
    <row r="816" spans="1:15" x14ac:dyDescent="0.25">
      <c r="A816" s="2" t="s">
        <v>12</v>
      </c>
      <c r="B816" s="2" t="s">
        <v>509</v>
      </c>
      <c r="C816" s="2">
        <v>7117900501</v>
      </c>
      <c r="D816" s="2" t="s">
        <v>750</v>
      </c>
      <c r="E816" s="4" cm="1">
        <f t="array" ref="E816">_xlfn.IFS(H816&gt;50000,1,I816&gt;50000,1,J816&gt;50000,1,K816&gt;50000,1,L816&gt;50000,1,M816&gt;50000,1,N816&gt;50000,1,O816&gt;50000,1,O816&lt;50000,0)</f>
        <v>0</v>
      </c>
      <c r="F816" s="4" t="str">
        <f t="shared" si="12"/>
        <v/>
      </c>
      <c r="G816" s="4" t="e">
        <f>VLOOKUP(D816,Triagem!$A$3:$A$251,1,)</f>
        <v>#N/A</v>
      </c>
      <c r="H816" s="3">
        <v>0</v>
      </c>
      <c r="I816" s="3">
        <v>2622</v>
      </c>
      <c r="J816" s="3">
        <v>1746</v>
      </c>
      <c r="K816" s="3">
        <v>2012</v>
      </c>
      <c r="L816" s="3">
        <v>0</v>
      </c>
      <c r="M816" s="3">
        <v>0</v>
      </c>
      <c r="N816" s="3">
        <v>0</v>
      </c>
      <c r="O816" s="3">
        <v>0</v>
      </c>
    </row>
    <row r="817" spans="1:15" x14ac:dyDescent="0.25">
      <c r="A817" s="2" t="s">
        <v>12</v>
      </c>
      <c r="B817" s="2" t="s">
        <v>509</v>
      </c>
      <c r="C817" s="2">
        <v>7117909999</v>
      </c>
      <c r="D817" s="2" t="s">
        <v>751</v>
      </c>
      <c r="E817" s="4" cm="1">
        <f t="array" ref="E817">_xlfn.IFS(H817&gt;50000,1,I817&gt;50000,1,J817&gt;50000,1,K817&gt;50000,1,L817&gt;50000,1,M817&gt;50000,1,N817&gt;50000,1,O817&gt;50000,1,O817&lt;50000,0)</f>
        <v>0</v>
      </c>
      <c r="F817" s="4" t="str">
        <f t="shared" si="12"/>
        <v/>
      </c>
      <c r="G817" s="4" t="e">
        <f>VLOOKUP(D817,Triagem!$A$3:$A$251,1,)</f>
        <v>#N/A</v>
      </c>
      <c r="H817" s="3">
        <v>0</v>
      </c>
      <c r="I817" s="3">
        <v>0</v>
      </c>
      <c r="J817" s="3">
        <v>0</v>
      </c>
      <c r="K817" s="3">
        <v>465</v>
      </c>
      <c r="L817" s="3">
        <v>0</v>
      </c>
      <c r="M817" s="3">
        <v>0</v>
      </c>
      <c r="N817" s="3">
        <v>0</v>
      </c>
      <c r="O817" s="3">
        <v>0</v>
      </c>
    </row>
    <row r="818" spans="1:15" x14ac:dyDescent="0.25">
      <c r="A818" s="2" t="s">
        <v>12</v>
      </c>
      <c r="B818" s="2" t="s">
        <v>509</v>
      </c>
      <c r="C818" s="2">
        <v>7201100100</v>
      </c>
      <c r="D818" s="2" t="s">
        <v>369</v>
      </c>
      <c r="E818" s="4" cm="1">
        <f t="array" ref="E818">_xlfn.IFS(H818&gt;50000,1,I818&gt;50000,1,J818&gt;50000,1,K818&gt;50000,1,L818&gt;50000,1,M818&gt;50000,1,N818&gt;50000,1,O818&gt;50000,1,O818&lt;50000,0)</f>
        <v>1</v>
      </c>
      <c r="F818" s="4" t="str">
        <f t="shared" si="12"/>
        <v>FERRO GUSA,N/LIGADO,PESO&lt;=0.5% DE FOSFORO</v>
      </c>
      <c r="G818" s="4" t="e">
        <f>VLOOKUP(D818,Triagem!$A$3:$A$251,1,)</f>
        <v>#N/A</v>
      </c>
      <c r="H818" s="3">
        <v>0</v>
      </c>
      <c r="I818" s="3">
        <v>0</v>
      </c>
      <c r="J818" s="3">
        <v>0</v>
      </c>
      <c r="K818" s="3">
        <v>0</v>
      </c>
      <c r="L818" s="3">
        <v>2126699</v>
      </c>
      <c r="M818" s="3">
        <v>0</v>
      </c>
      <c r="N818" s="3">
        <v>3328500</v>
      </c>
      <c r="O818" s="3">
        <v>653234</v>
      </c>
    </row>
    <row r="819" spans="1:15" x14ac:dyDescent="0.25">
      <c r="A819" s="2" t="s">
        <v>12</v>
      </c>
      <c r="B819" s="2" t="s">
        <v>509</v>
      </c>
      <c r="C819" s="2">
        <v>7202210000</v>
      </c>
      <c r="D819" s="2" t="s">
        <v>752</v>
      </c>
      <c r="E819" s="4" cm="1">
        <f t="array" ref="E819">_xlfn.IFS(H819&gt;50000,1,I819&gt;50000,1,J819&gt;50000,1,K819&gt;50000,1,L819&gt;50000,1,M819&gt;50000,1,N819&gt;50000,1,O819&gt;50000,1,O819&lt;50000,0)</f>
        <v>1</v>
      </c>
      <c r="F819" s="4" t="str">
        <f t="shared" si="12"/>
        <v>LIGAS DE FERRO-SILICIO,PESO&gt;55% DE SILICIO</v>
      </c>
      <c r="G819" s="4" t="e">
        <f>VLOOKUP(D819,Triagem!$A$3:$A$251,1,)</f>
        <v>#N/A</v>
      </c>
      <c r="H819" s="3">
        <v>0</v>
      </c>
      <c r="I819" s="3">
        <v>0</v>
      </c>
      <c r="J819" s="3">
        <v>0</v>
      </c>
      <c r="K819" s="3">
        <v>0</v>
      </c>
      <c r="L819" s="3">
        <v>175680</v>
      </c>
      <c r="M819" s="3">
        <v>0</v>
      </c>
      <c r="N819" s="3">
        <v>0</v>
      </c>
      <c r="O819" s="3">
        <v>0</v>
      </c>
    </row>
    <row r="820" spans="1:15" x14ac:dyDescent="0.25">
      <c r="A820" s="2" t="s">
        <v>12</v>
      </c>
      <c r="B820" s="2" t="s">
        <v>509</v>
      </c>
      <c r="C820" s="2">
        <v>7323100000</v>
      </c>
      <c r="D820" s="2" t="s">
        <v>753</v>
      </c>
      <c r="E820" s="4" cm="1">
        <f t="array" ref="E820">_xlfn.IFS(H820&gt;50000,1,I820&gt;50000,1,J820&gt;50000,1,K820&gt;50000,1,L820&gt;50000,1,M820&gt;50000,1,N820&gt;50000,1,O820&gt;50000,1,O820&lt;50000,0)</f>
        <v>0</v>
      </c>
      <c r="F820" s="4" t="str">
        <f t="shared" si="12"/>
        <v/>
      </c>
      <c r="G820" s="4" t="e">
        <f>VLOOKUP(D820,Triagem!$A$3:$A$251,1,)</f>
        <v>#N/A</v>
      </c>
      <c r="H820" s="3">
        <v>1260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 x14ac:dyDescent="0.25">
      <c r="A821" s="2" t="s">
        <v>12</v>
      </c>
      <c r="B821" s="2" t="s">
        <v>509</v>
      </c>
      <c r="C821" s="2">
        <v>7601100000</v>
      </c>
      <c r="D821" s="2" t="s">
        <v>370</v>
      </c>
      <c r="E821" s="4" cm="1">
        <f t="array" ref="E821">_xlfn.IFS(H821&gt;50000,1,I821&gt;50000,1,J821&gt;50000,1,K821&gt;50000,1,L821&gt;50000,1,M821&gt;50000,1,N821&gt;50000,1,O821&gt;50000,1,O821&lt;50000,0)</f>
        <v>1</v>
      </c>
      <c r="F821" s="4" t="str">
        <f t="shared" si="12"/>
        <v>ALUMINIO,NAO LIGADO,EM FORMA BRUTA</v>
      </c>
      <c r="G821" s="4" t="e">
        <f>VLOOKUP(D821,Triagem!$A$3:$A$251,1,)</f>
        <v>#N/A</v>
      </c>
      <c r="H821" s="3">
        <v>154414722</v>
      </c>
      <c r="I821" s="3">
        <v>0</v>
      </c>
      <c r="J821" s="3">
        <v>15057701</v>
      </c>
      <c r="K821" s="3">
        <v>211935582</v>
      </c>
      <c r="L821" s="3">
        <v>161442120</v>
      </c>
      <c r="M821" s="3">
        <v>116687601</v>
      </c>
      <c r="N821" s="3">
        <v>112902526</v>
      </c>
      <c r="O821" s="3">
        <v>120046344</v>
      </c>
    </row>
    <row r="822" spans="1:15" x14ac:dyDescent="0.25">
      <c r="A822" s="2" t="s">
        <v>12</v>
      </c>
      <c r="B822" s="2" t="s">
        <v>509</v>
      </c>
      <c r="C822" s="2">
        <v>7601200000</v>
      </c>
      <c r="D822" s="2" t="s">
        <v>371</v>
      </c>
      <c r="E822" s="4" cm="1">
        <f t="array" ref="E822">_xlfn.IFS(H822&gt;50000,1,I822&gt;50000,1,J822&gt;50000,1,K822&gt;50000,1,L822&gt;50000,1,M822&gt;50000,1,N822&gt;50000,1,O822&gt;50000,1,O822&lt;50000,0)</f>
        <v>1</v>
      </c>
      <c r="F822" s="4" t="str">
        <f t="shared" si="12"/>
        <v>LIGAS DE ALUMINIO,EM FORMA BRUTA</v>
      </c>
      <c r="G822" s="4" t="e">
        <f>VLOOKUP(D822,Triagem!$A$3:$A$251,1,)</f>
        <v>#N/A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145465</v>
      </c>
      <c r="N822" s="3">
        <v>5546600</v>
      </c>
      <c r="O822" s="3">
        <v>0</v>
      </c>
    </row>
    <row r="823" spans="1:15" x14ac:dyDescent="0.25">
      <c r="A823" s="2" t="s">
        <v>12</v>
      </c>
      <c r="B823" s="2" t="s">
        <v>509</v>
      </c>
      <c r="C823" s="2">
        <v>7615100200</v>
      </c>
      <c r="D823" s="2" t="s">
        <v>754</v>
      </c>
      <c r="E823" s="4" cm="1">
        <f t="array" ref="E823">_xlfn.IFS(H823&gt;50000,1,I823&gt;50000,1,J823&gt;50000,1,K823&gt;50000,1,L823&gt;50000,1,M823&gt;50000,1,N823&gt;50000,1,O823&gt;50000,1,O823&lt;50000,0)</f>
        <v>0</v>
      </c>
      <c r="F823" s="4" t="str">
        <f t="shared" si="12"/>
        <v/>
      </c>
      <c r="G823" s="4" t="e">
        <f>VLOOKUP(D823,Triagem!$A$3:$A$251,1,)</f>
        <v>#N/A</v>
      </c>
      <c r="H823" s="3">
        <v>6455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 x14ac:dyDescent="0.25">
      <c r="A824" s="2" t="s">
        <v>12</v>
      </c>
      <c r="B824" s="2" t="s">
        <v>509</v>
      </c>
      <c r="C824" s="2">
        <v>7801990200</v>
      </c>
      <c r="D824" s="2" t="s">
        <v>755</v>
      </c>
      <c r="E824" s="4" cm="1">
        <f t="array" ref="E824">_xlfn.IFS(H824&gt;50000,1,I824&gt;50000,1,J824&gt;50000,1,K824&gt;50000,1,L824&gt;50000,1,M824&gt;50000,1,N824&gt;50000,1,O824&gt;50000,1,O824&lt;50000,0)</f>
        <v>1</v>
      </c>
      <c r="F824" s="4" t="str">
        <f t="shared" si="12"/>
        <v>OUTS.LIGAS DE CHUMBO,EM FORMA BRUTA</v>
      </c>
      <c r="G824" s="4" t="e">
        <f>VLOOKUP(D824,Triagem!$A$3:$A$251,1,)</f>
        <v>#N/A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67500</v>
      </c>
      <c r="N824" s="3">
        <v>0</v>
      </c>
      <c r="O824" s="3">
        <v>163800</v>
      </c>
    </row>
    <row r="825" spans="1:15" x14ac:dyDescent="0.25">
      <c r="A825" s="2" t="s">
        <v>12</v>
      </c>
      <c r="B825" s="2" t="s">
        <v>509</v>
      </c>
      <c r="C825" s="2">
        <v>8001100000</v>
      </c>
      <c r="D825" s="2" t="s">
        <v>193</v>
      </c>
      <c r="E825" s="4" cm="1">
        <f t="array" ref="E825">_xlfn.IFS(H825&gt;50000,1,I825&gt;50000,1,J825&gt;50000,1,K825&gt;50000,1,L825&gt;50000,1,M825&gt;50000,1,N825&gt;50000,1,O825&gt;50000,1,O825&lt;50000,0)</f>
        <v>1</v>
      </c>
      <c r="F825" s="4" t="str">
        <f t="shared" si="12"/>
        <v>ESTANHO NAO LIGADO,EM FORMA BRUTA</v>
      </c>
      <c r="G825" s="4" t="e">
        <f>VLOOKUP(D825,Triagem!$A$3:$A$251,1,)</f>
        <v>#N/A</v>
      </c>
      <c r="H825" s="3">
        <v>0</v>
      </c>
      <c r="I825" s="3">
        <v>0</v>
      </c>
      <c r="J825" s="3">
        <v>0</v>
      </c>
      <c r="K825" s="3">
        <v>1093348</v>
      </c>
      <c r="L825" s="3">
        <v>4147230</v>
      </c>
      <c r="M825" s="3">
        <v>3691735</v>
      </c>
      <c r="N825" s="3">
        <v>237600</v>
      </c>
      <c r="O825" s="3">
        <v>0</v>
      </c>
    </row>
    <row r="826" spans="1:15" x14ac:dyDescent="0.25">
      <c r="A826" s="2" t="s">
        <v>12</v>
      </c>
      <c r="B826" s="2" t="s">
        <v>509</v>
      </c>
      <c r="C826" s="2">
        <v>8409919900</v>
      </c>
      <c r="D826" s="2" t="s">
        <v>203</v>
      </c>
      <c r="E826" s="4" cm="1">
        <f t="array" ref="E826">_xlfn.IFS(H826&gt;50000,1,I826&gt;50000,1,J826&gt;50000,1,K826&gt;50000,1,L826&gt;50000,1,M826&gt;50000,1,N826&gt;50000,1,O826&gt;50000,1,O826&lt;50000,0)</f>
        <v>0</v>
      </c>
      <c r="F826" s="4" t="str">
        <f t="shared" si="12"/>
        <v/>
      </c>
      <c r="G826" s="4" t="e">
        <f>VLOOKUP(D826,Triagem!$A$3:$A$251,1,)</f>
        <v>#N/A</v>
      </c>
      <c r="H826" s="3">
        <v>0</v>
      </c>
      <c r="I826" s="3">
        <v>0</v>
      </c>
      <c r="J826" s="3">
        <v>0</v>
      </c>
      <c r="K826" s="3">
        <v>6260</v>
      </c>
      <c r="L826" s="3">
        <v>0</v>
      </c>
      <c r="M826" s="3">
        <v>0</v>
      </c>
      <c r="N826" s="3">
        <v>0</v>
      </c>
      <c r="O826" s="3">
        <v>0</v>
      </c>
    </row>
    <row r="827" spans="1:15" x14ac:dyDescent="0.25">
      <c r="A827" s="2" t="s">
        <v>12</v>
      </c>
      <c r="B827" s="2" t="s">
        <v>509</v>
      </c>
      <c r="C827" s="2">
        <v>8412219900</v>
      </c>
      <c r="D827" s="2" t="s">
        <v>756</v>
      </c>
      <c r="E827" s="4" cm="1">
        <f t="array" ref="E827">_xlfn.IFS(H827&gt;50000,1,I827&gt;50000,1,J827&gt;50000,1,K827&gt;50000,1,L827&gt;50000,1,M827&gt;50000,1,N827&gt;50000,1,O827&gt;50000,1,O827&lt;50000,0)</f>
        <v>1</v>
      </c>
      <c r="F827" s="4" t="str">
        <f t="shared" si="12"/>
        <v>MOTOR HIDRAULICO,DE MOVIM.RETILINEO,EXC.P/AERONAUTICA</v>
      </c>
      <c r="G827" s="4" t="e">
        <f>VLOOKUP(D827,Triagem!$A$3:$A$251,1,)</f>
        <v>#N/A</v>
      </c>
      <c r="H827" s="3">
        <v>0</v>
      </c>
      <c r="I827" s="3">
        <v>0</v>
      </c>
      <c r="J827" s="3">
        <v>117264</v>
      </c>
      <c r="K827" s="3">
        <v>12923</v>
      </c>
      <c r="L827" s="3">
        <v>0</v>
      </c>
      <c r="M827" s="3">
        <v>0</v>
      </c>
      <c r="N827" s="3">
        <v>0</v>
      </c>
      <c r="O827" s="3">
        <v>0</v>
      </c>
    </row>
    <row r="828" spans="1:15" x14ac:dyDescent="0.25">
      <c r="A828" s="2" t="s">
        <v>12</v>
      </c>
      <c r="B828" s="2" t="s">
        <v>509</v>
      </c>
      <c r="C828" s="2">
        <v>8471919900</v>
      </c>
      <c r="D828" s="2" t="s">
        <v>757</v>
      </c>
      <c r="E828" s="4" cm="1">
        <f t="array" ref="E828">_xlfn.IFS(H828&gt;50000,1,I828&gt;50000,1,J828&gt;50000,1,K828&gt;50000,1,L828&gt;50000,1,M828&gt;50000,1,N828&gt;50000,1,O828&gt;50000,1,O828&lt;50000,0)</f>
        <v>0</v>
      </c>
      <c r="F828" s="4" t="str">
        <f t="shared" si="12"/>
        <v/>
      </c>
      <c r="G828" s="4" t="e">
        <f>VLOOKUP(D828,Triagem!$A$3:$A$251,1,)</f>
        <v>#N/A</v>
      </c>
      <c r="H828" s="3">
        <v>0</v>
      </c>
      <c r="I828" s="3">
        <v>0</v>
      </c>
      <c r="J828" s="3">
        <v>10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 x14ac:dyDescent="0.25">
      <c r="A829" s="2" t="s">
        <v>12</v>
      </c>
      <c r="B829" s="2" t="s">
        <v>509</v>
      </c>
      <c r="C829" s="2">
        <v>8471929900</v>
      </c>
      <c r="D829" s="2" t="s">
        <v>215</v>
      </c>
      <c r="E829" s="4" cm="1">
        <f t="array" ref="E829">_xlfn.IFS(H829&gt;50000,1,I829&gt;50000,1,J829&gt;50000,1,K829&gt;50000,1,L829&gt;50000,1,M829&gt;50000,1,N829&gt;50000,1,O829&gt;50000,1,O829&lt;50000,0)</f>
        <v>0</v>
      </c>
      <c r="F829" s="4" t="str">
        <f t="shared" si="12"/>
        <v/>
      </c>
      <c r="G829" s="4" t="e">
        <f>VLOOKUP(D829,Triagem!$A$3:$A$251,1,)</f>
        <v>#N/A</v>
      </c>
      <c r="H829" s="3">
        <v>0</v>
      </c>
      <c r="I829" s="3">
        <v>0</v>
      </c>
      <c r="J829" s="3">
        <v>0</v>
      </c>
      <c r="K829" s="3">
        <v>27071</v>
      </c>
      <c r="L829" s="3">
        <v>0</v>
      </c>
      <c r="M829" s="3">
        <v>0</v>
      </c>
      <c r="N829" s="3">
        <v>0</v>
      </c>
      <c r="O829" s="3">
        <v>0</v>
      </c>
    </row>
    <row r="830" spans="1:15" x14ac:dyDescent="0.25">
      <c r="A830" s="2" t="s">
        <v>12</v>
      </c>
      <c r="B830" s="2" t="s">
        <v>509</v>
      </c>
      <c r="C830" s="2">
        <v>8473309900</v>
      </c>
      <c r="D830" s="2" t="s">
        <v>220</v>
      </c>
      <c r="E830" s="4" cm="1">
        <f t="array" ref="E830">_xlfn.IFS(H830&gt;50000,1,I830&gt;50000,1,J830&gt;50000,1,K830&gt;50000,1,L830&gt;50000,1,M830&gt;50000,1,N830&gt;50000,1,O830&gt;50000,1,O830&lt;50000,0)</f>
        <v>1</v>
      </c>
      <c r="F830" s="4" t="str">
        <f t="shared" si="12"/>
        <v>OUTS.PARTES/ACESS.P/MAQS.AUTOMATS.DE PROCESSM.DE DADOS</v>
      </c>
      <c r="G830" s="4" t="e">
        <f>VLOOKUP(D830,Triagem!$A$3:$A$251,1,)</f>
        <v>#N/A</v>
      </c>
      <c r="H830" s="3">
        <v>0</v>
      </c>
      <c r="I830" s="3">
        <v>0</v>
      </c>
      <c r="J830" s="3">
        <v>101984</v>
      </c>
      <c r="K830" s="3">
        <v>15521</v>
      </c>
      <c r="L830" s="3">
        <v>0</v>
      </c>
      <c r="M830" s="3">
        <v>0</v>
      </c>
      <c r="N830" s="3">
        <v>0</v>
      </c>
      <c r="O830" s="3">
        <v>0</v>
      </c>
    </row>
    <row r="831" spans="1:15" x14ac:dyDescent="0.25">
      <c r="A831" s="2" t="s">
        <v>12</v>
      </c>
      <c r="B831" s="2" t="s">
        <v>509</v>
      </c>
      <c r="C831" s="2">
        <v>8483400299</v>
      </c>
      <c r="D831" s="2" t="s">
        <v>758</v>
      </c>
      <c r="E831" s="4" cm="1">
        <f t="array" ref="E831">_xlfn.IFS(H831&gt;50000,1,I831&gt;50000,1,J831&gt;50000,1,K831&gt;50000,1,L831&gt;50000,1,M831&gt;50000,1,N831&gt;50000,1,O831&gt;50000,1,O831&lt;50000,0)</f>
        <v>0</v>
      </c>
      <c r="F831" s="4" t="str">
        <f t="shared" si="12"/>
        <v/>
      </c>
      <c r="G831" s="4" t="e">
        <f>VLOOKUP(D831,Triagem!$A$3:$A$251,1,)</f>
        <v>#N/A</v>
      </c>
      <c r="H831" s="3">
        <v>0</v>
      </c>
      <c r="I831" s="3">
        <v>0</v>
      </c>
      <c r="J831" s="3">
        <v>19795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 x14ac:dyDescent="0.25">
      <c r="A832" s="2" t="s">
        <v>12</v>
      </c>
      <c r="B832" s="2" t="s">
        <v>509</v>
      </c>
      <c r="C832" s="2">
        <v>8536509900</v>
      </c>
      <c r="D832" s="2" t="s">
        <v>759</v>
      </c>
      <c r="E832" s="4" cm="1">
        <f t="array" ref="E832">_xlfn.IFS(H832&gt;50000,1,I832&gt;50000,1,J832&gt;50000,1,K832&gt;50000,1,L832&gt;50000,1,M832&gt;50000,1,N832&gt;50000,1,O832&gt;50000,1,O832&lt;50000,0)</f>
        <v>0</v>
      </c>
      <c r="F832" s="4" t="str">
        <f t="shared" si="12"/>
        <v/>
      </c>
      <c r="G832" s="4" t="e">
        <f>VLOOKUP(D832,Triagem!$A$3:$A$251,1,)</f>
        <v>#N/A</v>
      </c>
      <c r="H832" s="3">
        <v>0</v>
      </c>
      <c r="I832" s="3">
        <v>0</v>
      </c>
      <c r="J832" s="3">
        <v>24442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 x14ac:dyDescent="0.25">
      <c r="A833" s="2" t="s">
        <v>12</v>
      </c>
      <c r="B833" s="2" t="s">
        <v>509</v>
      </c>
      <c r="C833" s="2">
        <v>8536900200</v>
      </c>
      <c r="D833" s="2" t="s">
        <v>272</v>
      </c>
      <c r="E833" s="4" cm="1">
        <f t="array" ref="E833">_xlfn.IFS(H833&gt;50000,1,I833&gt;50000,1,J833&gt;50000,1,K833&gt;50000,1,L833&gt;50000,1,M833&gt;50000,1,N833&gt;50000,1,O833&gt;50000,1,O833&lt;50000,0)</f>
        <v>0</v>
      </c>
      <c r="F833" s="4" t="str">
        <f t="shared" si="12"/>
        <v/>
      </c>
      <c r="G833" s="4" t="e">
        <f>VLOOKUP(D833,Triagem!$A$3:$A$251,1,)</f>
        <v>#N/A</v>
      </c>
      <c r="H833" s="3">
        <v>0</v>
      </c>
      <c r="I833" s="3">
        <v>0</v>
      </c>
      <c r="J833" s="3">
        <v>292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 x14ac:dyDescent="0.25">
      <c r="A834" s="2" t="s">
        <v>12</v>
      </c>
      <c r="B834" s="2" t="s">
        <v>509</v>
      </c>
      <c r="C834" s="2">
        <v>8544209900</v>
      </c>
      <c r="D834" s="2" t="s">
        <v>760</v>
      </c>
      <c r="E834" s="4" cm="1">
        <f t="array" ref="E834">_xlfn.IFS(H834&gt;50000,1,I834&gt;50000,1,J834&gt;50000,1,K834&gt;50000,1,L834&gt;50000,1,M834&gt;50000,1,N834&gt;50000,1,O834&gt;50000,1,O834&lt;50000,0)</f>
        <v>0</v>
      </c>
      <c r="F834" s="4" t="str">
        <f t="shared" si="12"/>
        <v/>
      </c>
      <c r="G834" s="4" t="e">
        <f>VLOOKUP(D834,Triagem!$A$3:$A$251,1,)</f>
        <v>#N/A</v>
      </c>
      <c r="H834" s="3">
        <v>0</v>
      </c>
      <c r="I834" s="3">
        <v>0</v>
      </c>
      <c r="J834" s="3">
        <v>88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 x14ac:dyDescent="0.25">
      <c r="A835" s="2" t="s">
        <v>12</v>
      </c>
      <c r="B835" s="2" t="s">
        <v>509</v>
      </c>
      <c r="C835" s="2">
        <v>8802300202</v>
      </c>
      <c r="D835" s="2" t="s">
        <v>761</v>
      </c>
      <c r="E835" s="4" cm="1">
        <f t="array" ref="E835">_xlfn.IFS(H835&gt;50000,1,I835&gt;50000,1,J835&gt;50000,1,K835&gt;50000,1,L835&gt;50000,1,M835&gt;50000,1,N835&gt;50000,1,O835&gt;50000,1,O835&lt;50000,0)</f>
        <v>1</v>
      </c>
      <c r="F835" s="4" t="str">
        <f t="shared" ref="F835:F898" si="13">IF(E835=1,D835,"")</f>
        <v>AVIOES A TURBOELICE,MULTIMOTORES,7T&lt;P&lt;=15T</v>
      </c>
      <c r="G835" s="4" t="e">
        <f>VLOOKUP(D835,Triagem!$A$3:$A$251,1,)</f>
        <v>#N/A</v>
      </c>
      <c r="H835" s="3">
        <v>0</v>
      </c>
      <c r="I835" s="3">
        <v>0</v>
      </c>
      <c r="J835" s="3">
        <v>13000000</v>
      </c>
      <c r="K835" s="3">
        <v>13000000</v>
      </c>
      <c r="L835" s="3">
        <v>0</v>
      </c>
      <c r="M835" s="3">
        <v>0</v>
      </c>
      <c r="N835" s="3">
        <v>0</v>
      </c>
      <c r="O835" s="3">
        <v>0</v>
      </c>
    </row>
    <row r="836" spans="1:15" x14ac:dyDescent="0.25">
      <c r="A836" s="2" t="s">
        <v>12</v>
      </c>
      <c r="B836" s="2" t="s">
        <v>509</v>
      </c>
      <c r="C836" s="2">
        <v>8803300000</v>
      </c>
      <c r="D836" s="2" t="s">
        <v>762</v>
      </c>
      <c r="E836" s="4" cm="1">
        <f t="array" ref="E836">_xlfn.IFS(H836&gt;50000,1,I836&gt;50000,1,J836&gt;50000,1,K836&gt;50000,1,L836&gt;50000,1,M836&gt;50000,1,N836&gt;50000,1,O836&gt;50000,1,O836&lt;50000,0)</f>
        <v>1</v>
      </c>
      <c r="F836" s="4" t="str">
        <f t="shared" si="13"/>
        <v>OUTS.PARTES DE AVIOES OU DE HELICOPTEROS</v>
      </c>
      <c r="G836" s="4" t="e">
        <f>VLOOKUP(D836,Triagem!$A$3:$A$251,1,)</f>
        <v>#N/A</v>
      </c>
      <c r="H836" s="3">
        <v>0</v>
      </c>
      <c r="I836" s="3">
        <v>0</v>
      </c>
      <c r="J836" s="3">
        <v>302912</v>
      </c>
      <c r="K836" s="3">
        <v>117281</v>
      </c>
      <c r="L836" s="3">
        <v>0</v>
      </c>
      <c r="M836" s="3">
        <v>0</v>
      </c>
      <c r="N836" s="3">
        <v>0</v>
      </c>
      <c r="O836" s="3">
        <v>0</v>
      </c>
    </row>
    <row r="837" spans="1:15" x14ac:dyDescent="0.25">
      <c r="A837" s="2" t="s">
        <v>12</v>
      </c>
      <c r="B837" s="2" t="s">
        <v>509</v>
      </c>
      <c r="C837" s="2">
        <v>8803900000</v>
      </c>
      <c r="D837" s="2" t="s">
        <v>763</v>
      </c>
      <c r="E837" s="4" cm="1">
        <f t="array" ref="E837">_xlfn.IFS(H837&gt;50000,1,I837&gt;50000,1,J837&gt;50000,1,K837&gt;50000,1,L837&gt;50000,1,M837&gt;50000,1,N837&gt;50000,1,O837&gt;50000,1,O837&lt;50000,0)</f>
        <v>0</v>
      </c>
      <c r="F837" s="4" t="str">
        <f t="shared" si="13"/>
        <v/>
      </c>
      <c r="G837" s="4" t="e">
        <f>VLOOKUP(D837,Triagem!$A$3:$A$251,1,)</f>
        <v>#N/A</v>
      </c>
      <c r="H837" s="3">
        <v>0</v>
      </c>
      <c r="I837" s="3">
        <v>0</v>
      </c>
      <c r="J837" s="3">
        <v>0</v>
      </c>
      <c r="K837" s="3">
        <v>13184</v>
      </c>
      <c r="L837" s="3">
        <v>0</v>
      </c>
      <c r="M837" s="3">
        <v>0</v>
      </c>
      <c r="N837" s="3">
        <v>0</v>
      </c>
      <c r="O837" s="3">
        <v>0</v>
      </c>
    </row>
    <row r="838" spans="1:15" x14ac:dyDescent="0.25">
      <c r="A838" s="2" t="s">
        <v>12</v>
      </c>
      <c r="B838" s="2" t="s">
        <v>509</v>
      </c>
      <c r="C838" s="2">
        <v>9015800599</v>
      </c>
      <c r="D838" s="2" t="s">
        <v>764</v>
      </c>
      <c r="E838" s="4" cm="1">
        <f t="array" ref="E838">_xlfn.IFS(H838&gt;50000,1,I838&gt;50000,1,J838&gt;50000,1,K838&gt;50000,1,L838&gt;50000,1,M838&gt;50000,1,N838&gt;50000,1,O838&gt;50000,1,O838&lt;50000,0)</f>
        <v>0</v>
      </c>
      <c r="F838" s="4" t="str">
        <f t="shared" si="13"/>
        <v/>
      </c>
      <c r="G838" s="4" t="e">
        <f>VLOOKUP(D838,Triagem!$A$3:$A$251,1,)</f>
        <v>#N/A</v>
      </c>
      <c r="H838" s="3">
        <v>0</v>
      </c>
      <c r="I838" s="3">
        <v>0</v>
      </c>
      <c r="J838" s="3">
        <v>0</v>
      </c>
      <c r="K838" s="3">
        <v>4350</v>
      </c>
      <c r="L838" s="3">
        <v>0</v>
      </c>
      <c r="M838" s="3">
        <v>0</v>
      </c>
      <c r="N838" s="3">
        <v>0</v>
      </c>
      <c r="O838" s="3">
        <v>0</v>
      </c>
    </row>
    <row r="839" spans="1:15" x14ac:dyDescent="0.25">
      <c r="A839" s="2" t="s">
        <v>12</v>
      </c>
      <c r="B839" s="2" t="s">
        <v>509</v>
      </c>
      <c r="C839" s="2">
        <v>9030390100</v>
      </c>
      <c r="D839" s="2" t="s">
        <v>765</v>
      </c>
      <c r="E839" s="4" cm="1">
        <f t="array" ref="E839">_xlfn.IFS(H839&gt;50000,1,I839&gt;50000,1,J839&gt;50000,1,K839&gt;50000,1,L839&gt;50000,1,M839&gt;50000,1,N839&gt;50000,1,O839&gt;50000,1,O839&lt;50000,0)</f>
        <v>0</v>
      </c>
      <c r="F839" s="4" t="str">
        <f t="shared" si="13"/>
        <v/>
      </c>
      <c r="G839" s="4" t="e">
        <f>VLOOKUP(D839,Triagem!$A$3:$A$251,1,)</f>
        <v>#N/A</v>
      </c>
      <c r="H839" s="3">
        <v>0</v>
      </c>
      <c r="I839" s="3">
        <v>0</v>
      </c>
      <c r="J839" s="3">
        <v>0</v>
      </c>
      <c r="K839" s="3">
        <v>347</v>
      </c>
      <c r="L839" s="3">
        <v>0</v>
      </c>
      <c r="M839" s="3">
        <v>0</v>
      </c>
      <c r="N839" s="3">
        <v>0</v>
      </c>
      <c r="O839" s="3">
        <v>0</v>
      </c>
    </row>
    <row r="840" spans="1:15" x14ac:dyDescent="0.25">
      <c r="A840" s="2" t="s">
        <v>12</v>
      </c>
      <c r="B840" s="2" t="s">
        <v>509</v>
      </c>
      <c r="C840" s="2">
        <v>9032890203</v>
      </c>
      <c r="D840" s="2" t="s">
        <v>766</v>
      </c>
      <c r="E840" s="4" cm="1">
        <f t="array" ref="E840">_xlfn.IFS(H840&gt;50000,1,I840&gt;50000,1,J840&gt;50000,1,K840&gt;50000,1,L840&gt;50000,1,M840&gt;50000,1,N840&gt;50000,1,O840&gt;50000,1,O840&lt;50000,0)</f>
        <v>0</v>
      </c>
      <c r="F840" s="4" t="str">
        <f t="shared" si="13"/>
        <v/>
      </c>
      <c r="G840" s="4" t="e">
        <f>VLOOKUP(D840,Triagem!$A$3:$A$251,1,)</f>
        <v>#N/A</v>
      </c>
      <c r="H840" s="3">
        <v>0</v>
      </c>
      <c r="I840" s="3">
        <v>0</v>
      </c>
      <c r="J840" s="3">
        <v>0</v>
      </c>
      <c r="K840" s="3">
        <v>24854</v>
      </c>
      <c r="L840" s="3">
        <v>0</v>
      </c>
      <c r="M840" s="3">
        <v>0</v>
      </c>
      <c r="N840" s="3">
        <v>0</v>
      </c>
      <c r="O840" s="3">
        <v>0</v>
      </c>
    </row>
    <row r="841" spans="1:15" x14ac:dyDescent="0.25">
      <c r="A841" s="2" t="s">
        <v>12</v>
      </c>
      <c r="B841" s="2" t="s">
        <v>509</v>
      </c>
      <c r="C841" s="2">
        <v>9209920000</v>
      </c>
      <c r="D841" s="2" t="s">
        <v>767</v>
      </c>
      <c r="E841" s="4" cm="1">
        <f t="array" ref="E841">_xlfn.IFS(H841&gt;50000,1,I841&gt;50000,1,J841&gt;50000,1,K841&gt;50000,1,L841&gt;50000,1,M841&gt;50000,1,N841&gt;50000,1,O841&gt;50000,1,O841&lt;50000,0)</f>
        <v>0</v>
      </c>
      <c r="F841" s="4" t="str">
        <f t="shared" si="13"/>
        <v/>
      </c>
      <c r="G841" s="4" t="e">
        <f>VLOOKUP(D841,Triagem!$A$3:$A$251,1,)</f>
        <v>#N/A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4916</v>
      </c>
    </row>
    <row r="842" spans="1:15" x14ac:dyDescent="0.25">
      <c r="A842" s="2" t="s">
        <v>12</v>
      </c>
      <c r="B842" s="2" t="s">
        <v>509</v>
      </c>
      <c r="C842" s="2">
        <v>9401690200</v>
      </c>
      <c r="D842" s="2" t="s">
        <v>768</v>
      </c>
      <c r="E842" s="4" cm="1">
        <f t="array" ref="E842">_xlfn.IFS(H842&gt;50000,1,I842&gt;50000,1,J842&gt;50000,1,K842&gt;50000,1,L842&gt;50000,1,M842&gt;50000,1,N842&gt;50000,1,O842&gt;50000,1,O842&lt;50000,0)</f>
        <v>0</v>
      </c>
      <c r="F842" s="4" t="str">
        <f t="shared" si="13"/>
        <v/>
      </c>
      <c r="G842" s="4" t="e">
        <f>VLOOKUP(D842,Triagem!$A$3:$A$251,1,)</f>
        <v>#N/A</v>
      </c>
      <c r="H842" s="3">
        <v>0</v>
      </c>
      <c r="I842" s="3">
        <v>0</v>
      </c>
      <c r="J842" s="3">
        <v>0</v>
      </c>
      <c r="K842" s="3">
        <v>782</v>
      </c>
      <c r="L842" s="3">
        <v>0</v>
      </c>
      <c r="M842" s="3">
        <v>0</v>
      </c>
      <c r="N842" s="3">
        <v>0</v>
      </c>
      <c r="O842" s="3">
        <v>0</v>
      </c>
    </row>
    <row r="843" spans="1:15" x14ac:dyDescent="0.25">
      <c r="A843" s="2" t="s">
        <v>12</v>
      </c>
      <c r="B843" s="2" t="s">
        <v>509</v>
      </c>
      <c r="C843" s="2">
        <v>9401699900</v>
      </c>
      <c r="D843" s="2" t="s">
        <v>769</v>
      </c>
      <c r="E843" s="4" cm="1">
        <f t="array" ref="E843">_xlfn.IFS(H843&gt;50000,1,I843&gt;50000,1,J843&gt;50000,1,K843&gt;50000,1,L843&gt;50000,1,M843&gt;50000,1,N843&gt;50000,1,O843&gt;50000,1,O843&lt;50000,0)</f>
        <v>0</v>
      </c>
      <c r="F843" s="4" t="str">
        <f t="shared" si="13"/>
        <v/>
      </c>
      <c r="G843" s="4" t="e">
        <f>VLOOKUP(D843,Triagem!$A$3:$A$251,1,)</f>
        <v>#N/A</v>
      </c>
      <c r="H843" s="3">
        <v>0</v>
      </c>
      <c r="I843" s="3">
        <v>0</v>
      </c>
      <c r="J843" s="3">
        <v>0</v>
      </c>
      <c r="K843" s="3">
        <v>113</v>
      </c>
      <c r="L843" s="3">
        <v>0</v>
      </c>
      <c r="M843" s="3">
        <v>0</v>
      </c>
      <c r="N843" s="3">
        <v>0</v>
      </c>
      <c r="O843" s="3">
        <v>656</v>
      </c>
    </row>
    <row r="844" spans="1:15" x14ac:dyDescent="0.25">
      <c r="A844" s="2" t="s">
        <v>12</v>
      </c>
      <c r="B844" s="2" t="s">
        <v>509</v>
      </c>
      <c r="C844" s="2">
        <v>9403300000</v>
      </c>
      <c r="D844" s="2" t="s">
        <v>770</v>
      </c>
      <c r="E844" s="4" cm="1">
        <f t="array" ref="E844">_xlfn.IFS(H844&gt;50000,1,I844&gt;50000,1,J844&gt;50000,1,K844&gt;50000,1,L844&gt;50000,1,M844&gt;50000,1,N844&gt;50000,1,O844&gt;50000,1,O844&lt;50000,0)</f>
        <v>0</v>
      </c>
      <c r="F844" s="4" t="str">
        <f t="shared" si="13"/>
        <v/>
      </c>
      <c r="G844" s="4" t="e">
        <f>VLOOKUP(D844,Triagem!$A$3:$A$251,1,)</f>
        <v>#N/A</v>
      </c>
      <c r="H844" s="3">
        <v>0</v>
      </c>
      <c r="I844" s="3">
        <v>0</v>
      </c>
      <c r="J844" s="3">
        <v>0</v>
      </c>
      <c r="K844" s="3">
        <v>1609</v>
      </c>
      <c r="L844" s="3">
        <v>222</v>
      </c>
      <c r="M844" s="3">
        <v>0</v>
      </c>
      <c r="N844" s="3">
        <v>0</v>
      </c>
      <c r="O844" s="3">
        <v>0</v>
      </c>
    </row>
    <row r="845" spans="1:15" x14ac:dyDescent="0.25">
      <c r="A845" s="2" t="s">
        <v>12</v>
      </c>
      <c r="B845" s="2" t="s">
        <v>509</v>
      </c>
      <c r="C845" s="2">
        <v>9403400000</v>
      </c>
      <c r="D845" s="2" t="s">
        <v>771</v>
      </c>
      <c r="E845" s="4" cm="1">
        <f t="array" ref="E845">_xlfn.IFS(H845&gt;50000,1,I845&gt;50000,1,J845&gt;50000,1,K845&gt;50000,1,L845&gt;50000,1,M845&gt;50000,1,N845&gt;50000,1,O845&gt;50000,1,O845&lt;50000,0)</f>
        <v>0</v>
      </c>
      <c r="F845" s="4" t="str">
        <f t="shared" si="13"/>
        <v/>
      </c>
      <c r="G845" s="4" t="e">
        <f>VLOOKUP(D845,Triagem!$A$3:$A$251,1,)</f>
        <v>#N/A</v>
      </c>
      <c r="H845" s="3">
        <v>0</v>
      </c>
      <c r="I845" s="3">
        <v>0</v>
      </c>
      <c r="J845" s="3">
        <v>0</v>
      </c>
      <c r="K845" s="3">
        <v>1433</v>
      </c>
      <c r="L845" s="3">
        <v>288</v>
      </c>
      <c r="M845" s="3">
        <v>0</v>
      </c>
      <c r="N845" s="3">
        <v>0</v>
      </c>
      <c r="O845" s="3">
        <v>1343</v>
      </c>
    </row>
    <row r="846" spans="1:15" x14ac:dyDescent="0.25">
      <c r="A846" s="2" t="s">
        <v>12</v>
      </c>
      <c r="B846" s="2" t="s">
        <v>509</v>
      </c>
      <c r="C846" s="2">
        <v>9403500000</v>
      </c>
      <c r="D846" s="2" t="s">
        <v>772</v>
      </c>
      <c r="E846" s="4" cm="1">
        <f t="array" ref="E846">_xlfn.IFS(H846&gt;50000,1,I846&gt;50000,1,J846&gt;50000,1,K846&gt;50000,1,L846&gt;50000,1,M846&gt;50000,1,N846&gt;50000,1,O846&gt;50000,1,O846&lt;50000,0)</f>
        <v>0</v>
      </c>
      <c r="F846" s="4" t="str">
        <f t="shared" si="13"/>
        <v/>
      </c>
      <c r="G846" s="4" t="e">
        <f>VLOOKUP(D846,Triagem!$A$3:$A$251,1,)</f>
        <v>#N/A</v>
      </c>
      <c r="H846" s="3">
        <v>0</v>
      </c>
      <c r="I846" s="3">
        <v>0</v>
      </c>
      <c r="J846" s="3">
        <v>0</v>
      </c>
      <c r="K846" s="3">
        <v>8005</v>
      </c>
      <c r="L846" s="3">
        <v>0</v>
      </c>
      <c r="M846" s="3">
        <v>0</v>
      </c>
      <c r="N846" s="3">
        <v>0</v>
      </c>
      <c r="O846" s="3">
        <v>0</v>
      </c>
    </row>
    <row r="847" spans="1:15" x14ac:dyDescent="0.25">
      <c r="A847" s="2" t="s">
        <v>12</v>
      </c>
      <c r="B847" s="2" t="s">
        <v>509</v>
      </c>
      <c r="C847" s="2">
        <v>9403600000</v>
      </c>
      <c r="D847" s="2" t="s">
        <v>506</v>
      </c>
      <c r="E847" s="4" cm="1">
        <f t="array" ref="E847">_xlfn.IFS(H847&gt;50000,1,I847&gt;50000,1,J847&gt;50000,1,K847&gt;50000,1,L847&gt;50000,1,M847&gt;50000,1,N847&gt;50000,1,O847&gt;50000,1,O847&lt;50000,0)</f>
        <v>0</v>
      </c>
      <c r="F847" s="4" t="str">
        <f t="shared" si="13"/>
        <v/>
      </c>
      <c r="G847" s="4" t="e">
        <f>VLOOKUP(D847,Triagem!$A$3:$A$251,1,)</f>
        <v>#N/A</v>
      </c>
      <c r="H847" s="3">
        <v>0</v>
      </c>
      <c r="I847" s="3">
        <v>0</v>
      </c>
      <c r="J847" s="3">
        <v>4263</v>
      </c>
      <c r="K847" s="3">
        <v>1179</v>
      </c>
      <c r="L847" s="3">
        <v>211</v>
      </c>
      <c r="M847" s="3">
        <v>490</v>
      </c>
      <c r="N847" s="3">
        <v>0</v>
      </c>
      <c r="O847" s="3">
        <v>0</v>
      </c>
    </row>
    <row r="848" spans="1:15" x14ac:dyDescent="0.25">
      <c r="A848" s="2" t="s">
        <v>12</v>
      </c>
      <c r="B848" s="2" t="s">
        <v>509</v>
      </c>
      <c r="C848" s="2">
        <v>9403900000</v>
      </c>
      <c r="D848" s="2" t="s">
        <v>507</v>
      </c>
      <c r="E848" s="4" cm="1">
        <f t="array" ref="E848">_xlfn.IFS(H848&gt;50000,1,I848&gt;50000,1,J848&gt;50000,1,K848&gt;50000,1,L848&gt;50000,1,M848&gt;50000,1,N848&gt;50000,1,O848&gt;50000,1,O848&lt;50000,0)</f>
        <v>0</v>
      </c>
      <c r="F848" s="4" t="str">
        <f t="shared" si="13"/>
        <v/>
      </c>
      <c r="G848" s="4" t="e">
        <f>VLOOKUP(D848,Triagem!$A$3:$A$251,1,)</f>
        <v>#N/A</v>
      </c>
      <c r="H848" s="3">
        <v>0</v>
      </c>
      <c r="I848" s="3">
        <v>0</v>
      </c>
      <c r="J848" s="3">
        <v>1153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 x14ac:dyDescent="0.25">
      <c r="A849" s="2" t="s">
        <v>12</v>
      </c>
      <c r="B849" s="2" t="s">
        <v>509</v>
      </c>
      <c r="C849" s="2">
        <v>9406000200</v>
      </c>
      <c r="D849" s="2" t="s">
        <v>375</v>
      </c>
      <c r="E849" s="4" cm="1">
        <f t="array" ref="E849">_xlfn.IFS(H849&gt;50000,1,I849&gt;50000,1,J849&gt;50000,1,K849&gt;50000,1,L849&gt;50000,1,M849&gt;50000,1,N849&gt;50000,1,O849&gt;50000,1,O849&lt;50000,0)</f>
        <v>1</v>
      </c>
      <c r="F849" s="4" t="str">
        <f t="shared" si="13"/>
        <v>CONSTRUCAO PRE-FABRICADA,DE MADEIRA</v>
      </c>
      <c r="G849" s="4" t="str">
        <f>VLOOKUP(D849,Triagem!$A$3:$A$251,1,)</f>
        <v>CONSTRUCAO PRE-FABRICADA,DE MADEIRA</v>
      </c>
      <c r="H849" s="3">
        <v>118750</v>
      </c>
      <c r="I849" s="3">
        <v>48414</v>
      </c>
      <c r="J849" s="3">
        <v>10529</v>
      </c>
      <c r="K849" s="3">
        <v>12589</v>
      </c>
      <c r="L849" s="3">
        <v>0</v>
      </c>
      <c r="M849" s="3">
        <v>0</v>
      </c>
      <c r="N849" s="3">
        <v>0</v>
      </c>
      <c r="O849" s="3">
        <v>0</v>
      </c>
    </row>
    <row r="850" spans="1:15" x14ac:dyDescent="0.25">
      <c r="A850" s="2" t="s">
        <v>12</v>
      </c>
      <c r="B850" s="2" t="s">
        <v>509</v>
      </c>
      <c r="C850" s="2">
        <v>9406000299</v>
      </c>
      <c r="D850" s="2" t="s">
        <v>376</v>
      </c>
      <c r="E850" s="4" cm="1">
        <f t="array" ref="E850">_xlfn.IFS(H850&gt;50000,1,I850&gt;50000,1,J850&gt;50000,1,K850&gt;50000,1,L850&gt;50000,1,M850&gt;50000,1,N850&gt;50000,1,O850&gt;50000,1,O850&lt;50000,0)</f>
        <v>1</v>
      </c>
      <c r="F850" s="4" t="str">
        <f t="shared" si="13"/>
        <v>QQ.OUT.CONSTRUCAO PRE-FABRICADA,DE MADEIRA</v>
      </c>
      <c r="G850" s="4" t="str">
        <f>VLOOKUP(D850,Triagem!$A$3:$A$251,1,)</f>
        <v>QQ.OUT.CONSTRUCAO PRE-FABRICADA,DE MADEIRA</v>
      </c>
      <c r="H850" s="3">
        <v>0</v>
      </c>
      <c r="I850" s="3">
        <v>0</v>
      </c>
      <c r="J850" s="3">
        <v>0</v>
      </c>
      <c r="K850" s="3">
        <v>35978</v>
      </c>
      <c r="L850" s="3">
        <v>36200</v>
      </c>
      <c r="M850" s="3">
        <v>0</v>
      </c>
      <c r="N850" s="3">
        <v>59880</v>
      </c>
      <c r="O850" s="3">
        <v>8194</v>
      </c>
    </row>
    <row r="851" spans="1:15" x14ac:dyDescent="0.25">
      <c r="A851" s="2" t="s">
        <v>12</v>
      </c>
      <c r="B851" s="2" t="s">
        <v>509</v>
      </c>
      <c r="C851" s="2">
        <v>9406009900</v>
      </c>
      <c r="D851" s="2" t="s">
        <v>377</v>
      </c>
      <c r="E851" s="4" cm="1">
        <f t="array" ref="E851">_xlfn.IFS(H851&gt;50000,1,I851&gt;50000,1,J851&gt;50000,1,K851&gt;50000,1,L851&gt;50000,1,M851&gt;50000,1,N851&gt;50000,1,O851&gt;50000,1,O851&lt;50000,0)</f>
        <v>0</v>
      </c>
      <c r="F851" s="4" t="str">
        <f t="shared" si="13"/>
        <v/>
      </c>
      <c r="G851" s="4" t="e">
        <f>VLOOKUP(D851,Triagem!$A$3:$A$251,1,)</f>
        <v>#N/A</v>
      </c>
      <c r="H851" s="3">
        <v>16850</v>
      </c>
      <c r="I851" s="3">
        <v>0</v>
      </c>
      <c r="J851" s="3">
        <v>18125</v>
      </c>
      <c r="K851" s="3">
        <v>12855</v>
      </c>
      <c r="L851" s="3">
        <v>0</v>
      </c>
      <c r="M851" s="3">
        <v>0</v>
      </c>
      <c r="N851" s="3">
        <v>0</v>
      </c>
      <c r="O851" s="3">
        <v>0</v>
      </c>
    </row>
    <row r="852" spans="1:15" x14ac:dyDescent="0.25">
      <c r="A852" s="2" t="s">
        <v>12</v>
      </c>
      <c r="B852" s="2" t="s">
        <v>509</v>
      </c>
      <c r="C852" s="2">
        <v>9504200100</v>
      </c>
      <c r="D852" s="2" t="s">
        <v>773</v>
      </c>
      <c r="E852" s="4" cm="1">
        <f t="array" ref="E852">_xlfn.IFS(H852&gt;50000,1,I852&gt;50000,1,J852&gt;50000,1,K852&gt;50000,1,L852&gt;50000,1,M852&gt;50000,1,N852&gt;50000,1,O852&gt;50000,1,O852&lt;50000,0)</f>
        <v>0</v>
      </c>
      <c r="F852" s="4" t="str">
        <f t="shared" si="13"/>
        <v/>
      </c>
      <c r="G852" s="4" t="e">
        <f>VLOOKUP(D852,Triagem!$A$3:$A$251,1,)</f>
        <v>#N/A</v>
      </c>
      <c r="H852" s="3">
        <v>9250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 x14ac:dyDescent="0.25">
      <c r="A853" s="2" t="s">
        <v>12</v>
      </c>
      <c r="B853" s="2" t="s">
        <v>509</v>
      </c>
      <c r="C853" s="2">
        <v>9603100000</v>
      </c>
      <c r="D853" s="2" t="s">
        <v>774</v>
      </c>
      <c r="E853" s="4" cm="1">
        <f t="array" ref="E853">_xlfn.IFS(H853&gt;50000,1,I853&gt;50000,1,J853&gt;50000,1,K853&gt;50000,1,L853&gt;50000,1,M853&gt;50000,1,N853&gt;50000,1,O853&gt;50000,1,O853&lt;50000,0)</f>
        <v>1</v>
      </c>
      <c r="F853" s="4" t="str">
        <f t="shared" si="13"/>
        <v>VASSOURAS/ESCOVAS,DE MATERIA VEGETAL EM FEIXES,C/S CABO</v>
      </c>
      <c r="G853" s="4" t="str">
        <f>VLOOKUP(D853,Triagem!$A$3:$A$251,1,)</f>
        <v>VASSOURAS/ESCOVAS,DE MATERIA VEGETAL EM FEIXES,C/S CABO</v>
      </c>
      <c r="H853" s="3">
        <v>15165</v>
      </c>
      <c r="I853" s="3">
        <v>0</v>
      </c>
      <c r="J853" s="3">
        <v>0</v>
      </c>
      <c r="K853" s="3">
        <v>0</v>
      </c>
      <c r="L853" s="3">
        <v>0</v>
      </c>
      <c r="M853" s="3">
        <v>76812</v>
      </c>
      <c r="N853" s="3">
        <v>0</v>
      </c>
      <c r="O853" s="3">
        <v>0</v>
      </c>
    </row>
    <row r="854" spans="1:15" x14ac:dyDescent="0.25">
      <c r="A854" s="2" t="s">
        <v>12</v>
      </c>
      <c r="B854" s="2" t="s">
        <v>509</v>
      </c>
      <c r="C854" s="2">
        <v>9603900200</v>
      </c>
      <c r="D854" s="2" t="s">
        <v>775</v>
      </c>
      <c r="E854" s="4" cm="1">
        <f t="array" ref="E854">_xlfn.IFS(H854&gt;50000,1,I854&gt;50000,1,J854&gt;50000,1,K854&gt;50000,1,L854&gt;50000,1,M854&gt;50000,1,N854&gt;50000,1,O854&gt;50000,1,O854&lt;50000,0)</f>
        <v>0</v>
      </c>
      <c r="F854" s="4" t="str">
        <f t="shared" si="13"/>
        <v/>
      </c>
      <c r="G854" s="4" t="e">
        <f>VLOOKUP(D854,Triagem!$A$3:$A$251,1,)</f>
        <v>#N/A</v>
      </c>
      <c r="H854" s="3">
        <v>0</v>
      </c>
      <c r="I854" s="3">
        <v>0</v>
      </c>
      <c r="J854" s="3">
        <v>0</v>
      </c>
      <c r="K854" s="3">
        <v>406</v>
      </c>
      <c r="L854" s="3">
        <v>0</v>
      </c>
      <c r="M854" s="3">
        <v>0</v>
      </c>
      <c r="N854" s="3">
        <v>0</v>
      </c>
      <c r="O854" s="3">
        <v>0</v>
      </c>
    </row>
    <row r="855" spans="1:15" x14ac:dyDescent="0.25">
      <c r="A855" s="2" t="s">
        <v>12</v>
      </c>
      <c r="B855" s="2" t="s">
        <v>509</v>
      </c>
      <c r="C855" s="2">
        <v>9603909900</v>
      </c>
      <c r="D855" s="2" t="s">
        <v>776</v>
      </c>
      <c r="E855" s="4" cm="1">
        <f t="array" ref="E855">_xlfn.IFS(H855&gt;50000,1,I855&gt;50000,1,J855&gt;50000,1,K855&gt;50000,1,L855&gt;50000,1,M855&gt;50000,1,N855&gt;50000,1,O855&gt;50000,1,O855&lt;50000,0)</f>
        <v>0</v>
      </c>
      <c r="F855" s="4" t="str">
        <f t="shared" si="13"/>
        <v/>
      </c>
      <c r="G855" s="4" t="e">
        <f>VLOOKUP(D855,Triagem!$A$3:$A$251,1,)</f>
        <v>#N/A</v>
      </c>
      <c r="H855" s="3">
        <v>15000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 x14ac:dyDescent="0.25">
      <c r="A856" s="2" t="s">
        <v>12</v>
      </c>
      <c r="B856" s="2" t="s">
        <v>509</v>
      </c>
      <c r="C856" s="2">
        <v>9617000000</v>
      </c>
      <c r="D856" s="2" t="s">
        <v>777</v>
      </c>
      <c r="E856" s="4" cm="1">
        <f t="array" ref="E856">_xlfn.IFS(H856&gt;50000,1,I856&gt;50000,1,J856&gt;50000,1,K856&gt;50000,1,L856&gt;50000,1,M856&gt;50000,1,N856&gt;50000,1,O856&gt;50000,1,O856&lt;50000,0)</f>
        <v>0</v>
      </c>
      <c r="F856" s="4" t="str">
        <f t="shared" si="13"/>
        <v/>
      </c>
      <c r="G856" s="4" t="e">
        <f>VLOOKUP(D856,Triagem!$A$3:$A$251,1,)</f>
        <v>#N/A</v>
      </c>
      <c r="H856" s="3">
        <v>2698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 x14ac:dyDescent="0.25">
      <c r="A857" s="2" t="s">
        <v>12</v>
      </c>
      <c r="B857" s="2" t="s">
        <v>778</v>
      </c>
      <c r="C857" s="2" t="s">
        <v>50</v>
      </c>
      <c r="D857" s="2" t="s">
        <v>51</v>
      </c>
      <c r="E857" s="4" cm="1">
        <f t="array" ref="E857">_xlfn.IFS(H857&gt;50000,1,I857&gt;50000,1,J857&gt;50000,1,K857&gt;50000,1,L857&gt;50000,1,M857&gt;50000,1,N857&gt;50000,1,O857&gt;50000,1,O857&lt;50000,0)</f>
        <v>0</v>
      </c>
      <c r="F857" s="4" t="str">
        <f t="shared" si="13"/>
        <v/>
      </c>
      <c r="G857" s="4" t="e">
        <f>VLOOKUP(D857,Triagem!$A$3:$A$251,1,)</f>
        <v>#N/A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73</v>
      </c>
    </row>
    <row r="858" spans="1:15" x14ac:dyDescent="0.25">
      <c r="A858" s="2" t="s">
        <v>12</v>
      </c>
      <c r="B858" s="2" t="s">
        <v>778</v>
      </c>
      <c r="C858" s="2" t="s">
        <v>779</v>
      </c>
      <c r="D858" s="2" t="s">
        <v>780</v>
      </c>
      <c r="E858" s="4" cm="1">
        <f t="array" ref="E858">_xlfn.IFS(H858&gt;50000,1,I858&gt;50000,1,J858&gt;50000,1,K858&gt;50000,1,L858&gt;50000,1,M858&gt;50000,1,N858&gt;50000,1,O858&gt;50000,1,O858&lt;50000,0)</f>
        <v>1</v>
      </c>
      <c r="F858" s="4" t="str">
        <f t="shared" si="13"/>
        <v>CAFE N/TORRADO,N/DESCAFEINADO,EM GRAO</v>
      </c>
      <c r="G858" s="4" t="e">
        <f>VLOOKUP(D858,Triagem!$A$3:$A$251,1,)</f>
        <v>#N/A</v>
      </c>
      <c r="H858" s="3">
        <v>209450</v>
      </c>
      <c r="I858" s="3">
        <v>2171747</v>
      </c>
      <c r="J858" s="3">
        <v>3037674</v>
      </c>
      <c r="K858" s="3">
        <v>1877830</v>
      </c>
      <c r="L858" s="3">
        <v>1409636</v>
      </c>
      <c r="M858" s="3">
        <v>759515</v>
      </c>
      <c r="N858" s="3">
        <v>113496</v>
      </c>
      <c r="O858" s="3">
        <v>0</v>
      </c>
    </row>
    <row r="859" spans="1:15" x14ac:dyDescent="0.25">
      <c r="A859" s="2" t="s">
        <v>12</v>
      </c>
      <c r="B859" s="2" t="s">
        <v>778</v>
      </c>
      <c r="C859" s="2">
        <v>1301900200</v>
      </c>
      <c r="D859" s="2" t="s">
        <v>80</v>
      </c>
      <c r="E859" s="4" cm="1">
        <f t="array" ref="E859">_xlfn.IFS(H859&gt;50000,1,I859&gt;50000,1,J859&gt;50000,1,K859&gt;50000,1,L859&gt;50000,1,M859&gt;50000,1,N859&gt;50000,1,O859&gt;50000,1,O859&lt;50000,0)</f>
        <v>1</v>
      </c>
      <c r="F859" s="4" t="str">
        <f t="shared" si="13"/>
        <v>BALSAMO-DE-COPAIBA</v>
      </c>
      <c r="G859" s="4" t="e">
        <f>VLOOKUP(D859,Triagem!$A$3:$A$251,1,)</f>
        <v>#N/A</v>
      </c>
      <c r="H859" s="3">
        <v>0</v>
      </c>
      <c r="I859" s="3">
        <v>0</v>
      </c>
      <c r="J859" s="3">
        <v>41553</v>
      </c>
      <c r="K859" s="3">
        <v>68626</v>
      </c>
      <c r="L859" s="3">
        <v>22753</v>
      </c>
      <c r="M859" s="3">
        <v>61632</v>
      </c>
      <c r="N859" s="3">
        <v>24522</v>
      </c>
      <c r="O859" s="3">
        <v>0</v>
      </c>
    </row>
    <row r="860" spans="1:15" x14ac:dyDescent="0.25">
      <c r="A860" s="2" t="s">
        <v>12</v>
      </c>
      <c r="B860" s="2" t="s">
        <v>778</v>
      </c>
      <c r="C860" s="2">
        <v>1801000100</v>
      </c>
      <c r="D860" s="2" t="s">
        <v>83</v>
      </c>
      <c r="E860" s="4" cm="1">
        <f t="array" ref="E860">_xlfn.IFS(H860&gt;50000,1,I860&gt;50000,1,J860&gt;50000,1,K860&gt;50000,1,L860&gt;50000,1,M860&gt;50000,1,N860&gt;50000,1,O860&gt;50000,1,O860&lt;50000,0)</f>
        <v>1</v>
      </c>
      <c r="F860" s="4" t="str">
        <f t="shared" si="13"/>
        <v>CACAU INTEIRO OU PARTIDO,EM BRUTO</v>
      </c>
      <c r="G860" s="4" t="e">
        <f>VLOOKUP(D860,Triagem!$A$3:$A$251,1,)</f>
        <v>#N/A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55800</v>
      </c>
      <c r="O860" s="3">
        <v>244000</v>
      </c>
    </row>
    <row r="861" spans="1:15" x14ac:dyDescent="0.25">
      <c r="A861" s="2" t="s">
        <v>12</v>
      </c>
      <c r="B861" s="2" t="s">
        <v>778</v>
      </c>
      <c r="C861" s="2">
        <v>1802000000</v>
      </c>
      <c r="D861" s="2" t="s">
        <v>781</v>
      </c>
      <c r="E861" s="4" cm="1">
        <f t="array" ref="E861">_xlfn.IFS(H861&gt;50000,1,I861&gt;50000,1,J861&gt;50000,1,K861&gt;50000,1,L861&gt;50000,1,M861&gt;50000,1,N861&gt;50000,1,O861&gt;50000,1,O861&lt;50000,0)</f>
        <v>0</v>
      </c>
      <c r="F861" s="4" t="str">
        <f t="shared" si="13"/>
        <v/>
      </c>
      <c r="G861" s="4" t="e">
        <f>VLOOKUP(D861,Triagem!$A$3:$A$251,1,)</f>
        <v>#N/A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13770</v>
      </c>
      <c r="O861" s="3">
        <v>0</v>
      </c>
    </row>
    <row r="862" spans="1:15" x14ac:dyDescent="0.25">
      <c r="A862" s="2" t="s">
        <v>12</v>
      </c>
      <c r="B862" s="2" t="s">
        <v>778</v>
      </c>
      <c r="C862" s="2">
        <v>3301290900</v>
      </c>
      <c r="D862" s="2" t="s">
        <v>96</v>
      </c>
      <c r="E862" s="4" cm="1">
        <f t="array" ref="E862">_xlfn.IFS(H862&gt;50000,1,I862&gt;50000,1,J862&gt;50000,1,K862&gt;50000,1,L862&gt;50000,1,M862&gt;50000,1,N862&gt;50000,1,O862&gt;50000,1,O862&lt;50000,0)</f>
        <v>0</v>
      </c>
      <c r="F862" s="4" t="str">
        <f t="shared" si="13"/>
        <v/>
      </c>
      <c r="G862" s="4" t="str">
        <f>VLOOKUP(D862,Triagem!$A$3:$A$251,1,)</f>
        <v>OLEO ESSENCIAL DE PAU-ROSA</v>
      </c>
      <c r="H862" s="3">
        <v>0</v>
      </c>
      <c r="I862" s="3">
        <v>0</v>
      </c>
      <c r="J862" s="3">
        <v>0</v>
      </c>
      <c r="K862" s="3">
        <v>0</v>
      </c>
      <c r="L862" s="3">
        <v>72</v>
      </c>
      <c r="M862" s="3">
        <v>0</v>
      </c>
      <c r="N862" s="3">
        <v>0</v>
      </c>
      <c r="O862" s="3">
        <v>0</v>
      </c>
    </row>
    <row r="863" spans="1:15" x14ac:dyDescent="0.25">
      <c r="A863" s="2" t="s">
        <v>12</v>
      </c>
      <c r="B863" s="2" t="s">
        <v>778</v>
      </c>
      <c r="C863" s="2">
        <v>4104290101</v>
      </c>
      <c r="D863" s="2" t="s">
        <v>22</v>
      </c>
      <c r="E863" s="4" cm="1">
        <f t="array" ref="E863">_xlfn.IFS(H863&gt;50000,1,I863&gt;50000,1,J863&gt;50000,1,K863&gt;50000,1,L863&gt;50000,1,M863&gt;50000,1,N863&gt;50000,1,O863&gt;50000,1,O863&lt;50000,0)</f>
        <v>0</v>
      </c>
      <c r="F863" s="4" t="str">
        <f t="shared" si="13"/>
        <v/>
      </c>
      <c r="G863" s="4" t="str">
        <f>VLOOKUP(D863,Triagem!$A$3:$A$251,1,)</f>
        <v>COURO/PELE BOVINO,INT/MEIO,CURT.CROMO,UMIDO,FLOR INTEGR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28384</v>
      </c>
      <c r="N863" s="3">
        <v>28160</v>
      </c>
      <c r="O863" s="3">
        <v>0</v>
      </c>
    </row>
    <row r="864" spans="1:15" x14ac:dyDescent="0.25">
      <c r="A864" s="2" t="s">
        <v>12</v>
      </c>
      <c r="B864" s="2" t="s">
        <v>778</v>
      </c>
      <c r="C864" s="2">
        <v>4407100299</v>
      </c>
      <c r="D864" s="2" t="s">
        <v>470</v>
      </c>
      <c r="E864" s="4" cm="1">
        <f t="array" ref="E864">_xlfn.IFS(H864&gt;50000,1,I864&gt;50000,1,J864&gt;50000,1,K864&gt;50000,1,L864&gt;50000,1,M864&gt;50000,1,N864&gt;50000,1,O864&gt;50000,1,O864&lt;50000,0)</f>
        <v>0</v>
      </c>
      <c r="F864" s="4" t="str">
        <f t="shared" si="13"/>
        <v/>
      </c>
      <c r="G864" s="4" t="str">
        <f>VLOOKUP(D864,Triagem!$A$3:$A$251,1,)</f>
        <v>QQ.OUT.MADEIRA CONIFERA,SERRADA LONGIT.CORT.FLS.ESP&gt;6MM</v>
      </c>
      <c r="H864" s="3">
        <v>0</v>
      </c>
      <c r="I864" s="3">
        <v>16896</v>
      </c>
      <c r="J864" s="3">
        <v>0</v>
      </c>
      <c r="K864" s="3">
        <v>0</v>
      </c>
      <c r="L864" s="3">
        <v>35628</v>
      </c>
      <c r="M864" s="3">
        <v>0</v>
      </c>
      <c r="N864" s="3">
        <v>0</v>
      </c>
      <c r="O864" s="3">
        <v>10498</v>
      </c>
    </row>
    <row r="865" spans="1:15" x14ac:dyDescent="0.25">
      <c r="A865" s="2" t="s">
        <v>12</v>
      </c>
      <c r="B865" s="2" t="s">
        <v>778</v>
      </c>
      <c r="C865" s="2">
        <v>4407219900</v>
      </c>
      <c r="D865" s="2" t="s">
        <v>473</v>
      </c>
      <c r="E865" s="4" cm="1">
        <f t="array" ref="E865">_xlfn.IFS(H865&gt;50000,1,I865&gt;50000,1,J865&gt;50000,1,K865&gt;50000,1,L865&gt;50000,1,M865&gt;50000,1,N865&gt;50000,1,O865&gt;50000,1,O865&lt;50000,0)</f>
        <v>0</v>
      </c>
      <c r="F865" s="4" t="str">
        <f t="shared" si="13"/>
        <v/>
      </c>
      <c r="G865" s="4" t="e">
        <f>VLOOKUP(D865,Triagem!$A$3:$A$251,1,)</f>
        <v>#N/A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8630</v>
      </c>
    </row>
    <row r="866" spans="1:15" x14ac:dyDescent="0.25">
      <c r="A866" s="2" t="s">
        <v>12</v>
      </c>
      <c r="B866" s="2" t="s">
        <v>778</v>
      </c>
      <c r="C866" s="2">
        <v>4407230101</v>
      </c>
      <c r="D866" s="2" t="s">
        <v>646</v>
      </c>
      <c r="E866" s="4" cm="1">
        <f t="array" ref="E866">_xlfn.IFS(H866&gt;50000,1,I866&gt;50000,1,J866&gt;50000,1,K866&gt;50000,1,L866&gt;50000,1,M866&gt;50000,1,N866&gt;50000,1,O866&gt;50000,1,O866&lt;50000,0)</f>
        <v>0</v>
      </c>
      <c r="F866" s="4" t="str">
        <f t="shared" si="13"/>
        <v/>
      </c>
      <c r="G866" s="4" t="e">
        <f>VLOOKUP(D866,Triagem!$A$3:$A$251,1,)</f>
        <v>#N/A</v>
      </c>
      <c r="H866" s="3">
        <v>0</v>
      </c>
      <c r="I866" s="3">
        <v>0</v>
      </c>
      <c r="J866" s="3">
        <v>4500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 x14ac:dyDescent="0.25">
      <c r="A867" s="2" t="s">
        <v>12</v>
      </c>
      <c r="B867" s="2" t="s">
        <v>778</v>
      </c>
      <c r="C867" s="2">
        <v>4407230102</v>
      </c>
      <c r="D867" s="2" t="s">
        <v>24</v>
      </c>
      <c r="E867" s="4" cm="1">
        <f t="array" ref="E867">_xlfn.IFS(H867&gt;50000,1,I867&gt;50000,1,J867&gt;50000,1,K867&gt;50000,1,L867&gt;50000,1,M867&gt;50000,1,N867&gt;50000,1,O867&gt;50000,1,O867&lt;50000,0)</f>
        <v>1</v>
      </c>
      <c r="F867" s="4" t="str">
        <f t="shared" si="13"/>
        <v>MADEIRA DE AGUANO/MOGNO,SERRADA/FENDIDA LONGITUD.E&gt;6MM</v>
      </c>
      <c r="G867" s="4" t="str">
        <f>VLOOKUP(D867,Triagem!$A$3:$A$251,1,)</f>
        <v>MADEIRA DE AGUANO/MOGNO,SERRADA/FENDIDA LONGITUD.E&gt;6MM</v>
      </c>
      <c r="H867" s="3">
        <v>61810</v>
      </c>
      <c r="I867" s="3">
        <v>240877</v>
      </c>
      <c r="J867" s="3">
        <v>313329</v>
      </c>
      <c r="K867" s="3">
        <v>293209</v>
      </c>
      <c r="L867" s="3">
        <v>1443193</v>
      </c>
      <c r="M867" s="3">
        <v>2645666</v>
      </c>
      <c r="N867" s="3">
        <v>2143328</v>
      </c>
      <c r="O867" s="3">
        <v>5070277</v>
      </c>
    </row>
    <row r="868" spans="1:15" x14ac:dyDescent="0.25">
      <c r="A868" s="2" t="s">
        <v>12</v>
      </c>
      <c r="B868" s="2" t="s">
        <v>778</v>
      </c>
      <c r="C868" s="2">
        <v>4407230199</v>
      </c>
      <c r="D868" s="2" t="s">
        <v>647</v>
      </c>
      <c r="E868" s="4" cm="1">
        <f t="array" ref="E868">_xlfn.IFS(H868&gt;50000,1,I868&gt;50000,1,J868&gt;50000,1,K868&gt;50000,1,L868&gt;50000,1,M868&gt;50000,1,N868&gt;50000,1,O868&gt;50000,1,O868&lt;50000,0)</f>
        <v>0</v>
      </c>
      <c r="F868" s="4" t="str">
        <f t="shared" si="13"/>
        <v/>
      </c>
      <c r="G868" s="4" t="e">
        <f>VLOOKUP(D868,Triagem!$A$3:$A$251,1,)</f>
        <v>#N/A</v>
      </c>
      <c r="H868" s="3">
        <v>0</v>
      </c>
      <c r="I868" s="3">
        <v>0</v>
      </c>
      <c r="J868" s="3">
        <v>0</v>
      </c>
      <c r="K868" s="3">
        <v>7975</v>
      </c>
      <c r="L868" s="3">
        <v>0</v>
      </c>
      <c r="M868" s="3">
        <v>0</v>
      </c>
      <c r="N868" s="3">
        <v>0</v>
      </c>
      <c r="O868" s="3">
        <v>0</v>
      </c>
    </row>
    <row r="869" spans="1:15" x14ac:dyDescent="0.25">
      <c r="A869" s="2" t="s">
        <v>12</v>
      </c>
      <c r="B869" s="2" t="s">
        <v>778</v>
      </c>
      <c r="C869" s="2">
        <v>4407230201</v>
      </c>
      <c r="D869" s="2" t="s">
        <v>25</v>
      </c>
      <c r="E869" s="4" cm="1">
        <f t="array" ref="E869">_xlfn.IFS(H869&gt;50000,1,I869&gt;50000,1,J869&gt;50000,1,K869&gt;50000,1,L869&gt;50000,1,M869&gt;50000,1,N869&gt;50000,1,O869&gt;50000,1,O869&lt;50000,0)</f>
        <v>1</v>
      </c>
      <c r="F869" s="4" t="str">
        <f t="shared" si="13"/>
        <v>MADEIRA DE AGUANO/MOGNO,APLAINADA/POLIDA/UNIDA,ESP&gt;6MM</v>
      </c>
      <c r="G869" s="4" t="str">
        <f>VLOOKUP(D869,Triagem!$A$3:$A$251,1,)</f>
        <v>MADEIRA DE AGUANO/MOGNO,APLAINADA/POLIDA/UNIDA,ESP&gt;6MM</v>
      </c>
      <c r="H869" s="3">
        <v>0</v>
      </c>
      <c r="I869" s="3">
        <v>0</v>
      </c>
      <c r="J869" s="3">
        <v>0</v>
      </c>
      <c r="K869" s="3">
        <v>0</v>
      </c>
      <c r="L869" s="3">
        <v>402485</v>
      </c>
      <c r="M869" s="3">
        <v>665125</v>
      </c>
      <c r="N869" s="3">
        <v>16463</v>
      </c>
      <c r="O869" s="3">
        <v>441656</v>
      </c>
    </row>
    <row r="870" spans="1:15" x14ac:dyDescent="0.25">
      <c r="A870" s="2" t="s">
        <v>12</v>
      </c>
      <c r="B870" s="2" t="s">
        <v>778</v>
      </c>
      <c r="C870" s="2">
        <v>4407990201</v>
      </c>
      <c r="D870" s="2" t="s">
        <v>26</v>
      </c>
      <c r="E870" s="4" cm="1">
        <f t="array" ref="E870">_xlfn.IFS(H870&gt;50000,1,I870&gt;50000,1,J870&gt;50000,1,K870&gt;50000,1,L870&gt;50000,1,M870&gt;50000,1,N870&gt;50000,1,O870&gt;50000,1,O870&lt;50000,0)</f>
        <v>1</v>
      </c>
      <c r="F870" s="4" t="str">
        <f t="shared" si="13"/>
        <v>MADEIRA DE CEDRO,SERRADA LONGIT/CORT.EM FLS.ESPESS&gt;6MM</v>
      </c>
      <c r="G870" s="4" t="str">
        <f>VLOOKUP(D870,Triagem!$A$3:$A$251,1,)</f>
        <v>MADEIRA DE CEDRO,SERRADA LONGIT/CORT.EM FLS.ESPESS&gt;6MM</v>
      </c>
      <c r="H870" s="3">
        <v>611257</v>
      </c>
      <c r="I870" s="3">
        <v>438871</v>
      </c>
      <c r="J870" s="3">
        <v>960752</v>
      </c>
      <c r="K870" s="3">
        <v>369839</v>
      </c>
      <c r="L870" s="3">
        <v>74310</v>
      </c>
      <c r="M870" s="3">
        <v>113956</v>
      </c>
      <c r="N870" s="3">
        <v>44885</v>
      </c>
      <c r="O870" s="3">
        <v>75806</v>
      </c>
    </row>
    <row r="871" spans="1:15" x14ac:dyDescent="0.25">
      <c r="A871" s="2" t="s">
        <v>12</v>
      </c>
      <c r="B871" s="2" t="s">
        <v>778</v>
      </c>
      <c r="C871" s="2">
        <v>4407990203</v>
      </c>
      <c r="D871" s="2" t="s">
        <v>476</v>
      </c>
      <c r="E871" s="4" cm="1">
        <f t="array" ref="E871">_xlfn.IFS(H871&gt;50000,1,I871&gt;50000,1,J871&gt;50000,1,K871&gt;50000,1,L871&gt;50000,1,M871&gt;50000,1,N871&gt;50000,1,O871&gt;50000,1,O871&lt;50000,0)</f>
        <v>0</v>
      </c>
      <c r="F871" s="4" t="str">
        <f t="shared" si="13"/>
        <v/>
      </c>
      <c r="G871" s="4" t="e">
        <f>VLOOKUP(D871,Triagem!$A$3:$A$251,1,)</f>
        <v>#N/A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1110</v>
      </c>
      <c r="O871" s="3">
        <v>0</v>
      </c>
    </row>
    <row r="872" spans="1:15" x14ac:dyDescent="0.25">
      <c r="A872" s="2" t="s">
        <v>12</v>
      </c>
      <c r="B872" s="2" t="s">
        <v>778</v>
      </c>
      <c r="C872" s="2">
        <v>4407990204</v>
      </c>
      <c r="D872" s="2" t="s">
        <v>27</v>
      </c>
      <c r="E872" s="4" cm="1">
        <f t="array" ref="E872">_xlfn.IFS(H872&gt;50000,1,I872&gt;50000,1,J872&gt;50000,1,K872&gt;50000,1,L872&gt;50000,1,M872&gt;50000,1,N872&gt;50000,1,O872&gt;50000,1,O872&lt;50000,0)</f>
        <v>0</v>
      </c>
      <c r="F872" s="4" t="str">
        <f t="shared" si="13"/>
        <v/>
      </c>
      <c r="G872" s="4" t="str">
        <f>VLOOKUP(D872,Triagem!$A$3:$A$251,1,)</f>
        <v>MADEIRA DE SUCUPIRA,SERRADA LONGIT/CORT.EM FLS.ESP&gt;6MM</v>
      </c>
      <c r="H872" s="3">
        <v>0</v>
      </c>
      <c r="I872" s="3">
        <v>0</v>
      </c>
      <c r="J872" s="3">
        <v>0</v>
      </c>
      <c r="K872" s="3">
        <v>0</v>
      </c>
      <c r="L872" s="3">
        <v>48210</v>
      </c>
      <c r="M872" s="3">
        <v>0</v>
      </c>
      <c r="N872" s="3">
        <v>5627</v>
      </c>
      <c r="O872" s="3">
        <v>0</v>
      </c>
    </row>
    <row r="873" spans="1:15" x14ac:dyDescent="0.25">
      <c r="A873" s="2" t="s">
        <v>12</v>
      </c>
      <c r="B873" s="2" t="s">
        <v>778</v>
      </c>
      <c r="C873" s="2">
        <v>4407990206</v>
      </c>
      <c r="D873" s="2" t="s">
        <v>40</v>
      </c>
      <c r="E873" s="4" cm="1">
        <f t="array" ref="E873">_xlfn.IFS(H873&gt;50000,1,I873&gt;50000,1,J873&gt;50000,1,K873&gt;50000,1,L873&gt;50000,1,M873&gt;50000,1,N873&gt;50000,1,O873&gt;50000,1,O873&lt;50000,0)</f>
        <v>0</v>
      </c>
      <c r="F873" s="4" t="str">
        <f t="shared" si="13"/>
        <v/>
      </c>
      <c r="G873" s="4" t="str">
        <f>VLOOKUP(D873,Triagem!$A$3:$A$251,1,)</f>
        <v>MADEIRA DE CEDRORANA,SERRADA LONGIT/CORT.EM FLS.ESP&gt;6MM</v>
      </c>
      <c r="H873" s="3">
        <v>0</v>
      </c>
      <c r="I873" s="3">
        <v>34265</v>
      </c>
      <c r="J873" s="3">
        <v>33163</v>
      </c>
      <c r="K873" s="3">
        <v>0</v>
      </c>
      <c r="L873" s="3">
        <v>11282</v>
      </c>
      <c r="M873" s="3">
        <v>0</v>
      </c>
      <c r="N873" s="3">
        <v>0</v>
      </c>
      <c r="O873" s="3">
        <v>0</v>
      </c>
    </row>
    <row r="874" spans="1:15" x14ac:dyDescent="0.25">
      <c r="A874" s="2" t="s">
        <v>12</v>
      </c>
      <c r="B874" s="2" t="s">
        <v>778</v>
      </c>
      <c r="C874" s="2">
        <v>4407990208</v>
      </c>
      <c r="D874" s="2" t="s">
        <v>354</v>
      </c>
      <c r="E874" s="4" cm="1">
        <f t="array" ref="E874">_xlfn.IFS(H874&gt;50000,1,I874&gt;50000,1,J874&gt;50000,1,K874&gt;50000,1,L874&gt;50000,1,M874&gt;50000,1,N874&gt;50000,1,O874&gt;50000,1,O874&lt;50000,0)</f>
        <v>1</v>
      </c>
      <c r="F874" s="4" t="str">
        <f t="shared" si="13"/>
        <v>MADEIRA DE IPE,SERRADA LONGIT/CORTADA EM FLS.ESPESS&gt;6MM</v>
      </c>
      <c r="G874" s="4" t="str">
        <f>VLOOKUP(D874,Triagem!$A$3:$A$251,1,)</f>
        <v>MADEIRA DE IPE,SERRADA LONGIT/CORTADA EM FLS.ESPESS&gt;6MM</v>
      </c>
      <c r="H874" s="3">
        <v>0</v>
      </c>
      <c r="I874" s="3">
        <v>12982</v>
      </c>
      <c r="J874" s="3">
        <v>0</v>
      </c>
      <c r="K874" s="3">
        <v>0</v>
      </c>
      <c r="L874" s="3">
        <v>46468</v>
      </c>
      <c r="M874" s="3">
        <v>103315</v>
      </c>
      <c r="N874" s="3">
        <v>38415</v>
      </c>
      <c r="O874" s="3">
        <v>371</v>
      </c>
    </row>
    <row r="875" spans="1:15" x14ac:dyDescent="0.25">
      <c r="A875" s="2" t="s">
        <v>12</v>
      </c>
      <c r="B875" s="2" t="s">
        <v>778</v>
      </c>
      <c r="C875" s="2">
        <v>4407990210</v>
      </c>
      <c r="D875" s="2" t="s">
        <v>149</v>
      </c>
      <c r="E875" s="4" cm="1">
        <f t="array" ref="E875">_xlfn.IFS(H875&gt;50000,1,I875&gt;50000,1,J875&gt;50000,1,K875&gt;50000,1,L875&gt;50000,1,M875&gt;50000,1,N875&gt;50000,1,O875&gt;50000,1,O875&lt;50000,0)</f>
        <v>0</v>
      </c>
      <c r="F875" s="4" t="str">
        <f t="shared" si="13"/>
        <v/>
      </c>
      <c r="G875" s="4" t="str">
        <f>VLOOKUP(D875,Triagem!$A$3:$A$251,1,)</f>
        <v>MADEIRA DE ANGELIM VERMELHO,SERRADA LONGIT.EM FLS.E&gt;6MM</v>
      </c>
      <c r="H875" s="3">
        <v>16675</v>
      </c>
      <c r="I875" s="3">
        <v>4941</v>
      </c>
      <c r="J875" s="3">
        <v>2485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 x14ac:dyDescent="0.25">
      <c r="A876" s="2" t="s">
        <v>12</v>
      </c>
      <c r="B876" s="2" t="s">
        <v>778</v>
      </c>
      <c r="C876" s="2">
        <v>4407990211</v>
      </c>
      <c r="D876" s="2" t="s">
        <v>355</v>
      </c>
      <c r="E876" s="4" cm="1">
        <f t="array" ref="E876">_xlfn.IFS(H876&gt;50000,1,I876&gt;50000,1,J876&gt;50000,1,K876&gt;50000,1,L876&gt;50000,1,M876&gt;50000,1,N876&gt;50000,1,O876&gt;50000,1,O876&lt;50000,0)</f>
        <v>1</v>
      </c>
      <c r="F876" s="4" t="str">
        <f t="shared" si="13"/>
        <v>MADEIRA DE CEREJEIRA,SERRADA LONGIT/CORT.EM FLS.ESP&gt;6MM</v>
      </c>
      <c r="G876" s="4" t="str">
        <f>VLOOKUP(D876,Triagem!$A$3:$A$251,1,)</f>
        <v>MADEIRA DE CEREJEIRA,SERRADA LONGIT/CORT.EM FLS.ESP&gt;6MM</v>
      </c>
      <c r="H876" s="3">
        <v>39599</v>
      </c>
      <c r="I876" s="3">
        <v>137589</v>
      </c>
      <c r="J876" s="3">
        <v>29128</v>
      </c>
      <c r="K876" s="3">
        <v>35969</v>
      </c>
      <c r="L876" s="3">
        <v>139630</v>
      </c>
      <c r="M876" s="3">
        <v>506146</v>
      </c>
      <c r="N876" s="3">
        <v>111663</v>
      </c>
      <c r="O876" s="3">
        <v>30795</v>
      </c>
    </row>
    <row r="877" spans="1:15" x14ac:dyDescent="0.25">
      <c r="A877" s="2" t="s">
        <v>12</v>
      </c>
      <c r="B877" s="2" t="s">
        <v>778</v>
      </c>
      <c r="C877" s="2">
        <v>4407990212</v>
      </c>
      <c r="D877" s="2" t="s">
        <v>29</v>
      </c>
      <c r="E877" s="4" cm="1">
        <f t="array" ref="E877">_xlfn.IFS(H877&gt;50000,1,I877&gt;50000,1,J877&gt;50000,1,K877&gt;50000,1,L877&gt;50000,1,M877&gt;50000,1,N877&gt;50000,1,O877&gt;50000,1,O877&lt;50000,0)</f>
        <v>1</v>
      </c>
      <c r="F877" s="4" t="str">
        <f t="shared" si="13"/>
        <v>MADEIRA DE JATOBA,SERRADA LONGIT/CORTADA EM FLS.ESP&gt;6MM</v>
      </c>
      <c r="G877" s="4" t="str">
        <f>VLOOKUP(D877,Triagem!$A$3:$A$251,1,)</f>
        <v>MADEIRA DE JATOBA,SERRADA LONGIT/CORTADA EM FLS.ESP&gt;6MM</v>
      </c>
      <c r="H877" s="3">
        <v>268931</v>
      </c>
      <c r="I877" s="3">
        <v>102603</v>
      </c>
      <c r="J877" s="3">
        <v>202076</v>
      </c>
      <c r="K877" s="3">
        <v>37047</v>
      </c>
      <c r="L877" s="3">
        <v>127974</v>
      </c>
      <c r="M877" s="3">
        <v>445760</v>
      </c>
      <c r="N877" s="3">
        <v>54768</v>
      </c>
      <c r="O877" s="3">
        <v>3816</v>
      </c>
    </row>
    <row r="878" spans="1:15" x14ac:dyDescent="0.25">
      <c r="A878" s="2" t="s">
        <v>12</v>
      </c>
      <c r="B878" s="2" t="s">
        <v>778</v>
      </c>
      <c r="C878" s="2">
        <v>4407990213</v>
      </c>
      <c r="D878" s="2" t="s">
        <v>652</v>
      </c>
      <c r="E878" s="4" cm="1">
        <f t="array" ref="E878">_xlfn.IFS(H878&gt;50000,1,I878&gt;50000,1,J878&gt;50000,1,K878&gt;50000,1,L878&gt;50000,1,M878&gt;50000,1,N878&gt;50000,1,O878&gt;50000,1,O878&lt;50000,0)</f>
        <v>0</v>
      </c>
      <c r="F878" s="4" t="str">
        <f t="shared" si="13"/>
        <v/>
      </c>
      <c r="G878" s="4" t="e">
        <f>VLOOKUP(D878,Triagem!$A$3:$A$251,1,)</f>
        <v>#N/A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7145</v>
      </c>
      <c r="O878" s="3">
        <v>0</v>
      </c>
    </row>
    <row r="879" spans="1:15" x14ac:dyDescent="0.25">
      <c r="A879" s="2" t="s">
        <v>12</v>
      </c>
      <c r="B879" s="2" t="s">
        <v>778</v>
      </c>
      <c r="C879" s="2">
        <v>4407990214</v>
      </c>
      <c r="D879" s="2" t="s">
        <v>41</v>
      </c>
      <c r="E879" s="4" cm="1">
        <f t="array" ref="E879">_xlfn.IFS(H879&gt;50000,1,I879&gt;50000,1,J879&gt;50000,1,K879&gt;50000,1,L879&gt;50000,1,M879&gt;50000,1,N879&gt;50000,1,O879&gt;50000,1,O879&lt;50000,0)</f>
        <v>1</v>
      </c>
      <c r="F879" s="4" t="str">
        <f t="shared" si="13"/>
        <v>MADEIRA DE TATAJUBA,SERRADA LONGIT/CORT.EM FLS.ESP&gt;6MM</v>
      </c>
      <c r="G879" s="4" t="str">
        <f>VLOOKUP(D879,Triagem!$A$3:$A$251,1,)</f>
        <v>MADEIRA DE TATAJUBA,SERRADA LONGIT/CORT.EM FLS.ESP&gt;6MM</v>
      </c>
      <c r="H879" s="3">
        <v>82882</v>
      </c>
      <c r="I879" s="3">
        <v>459405</v>
      </c>
      <c r="J879" s="3">
        <v>282657</v>
      </c>
      <c r="K879" s="3">
        <v>24396</v>
      </c>
      <c r="L879" s="3">
        <v>75505</v>
      </c>
      <c r="M879" s="3">
        <v>3866</v>
      </c>
      <c r="N879" s="3">
        <v>41385</v>
      </c>
      <c r="O879" s="3">
        <v>25983</v>
      </c>
    </row>
    <row r="880" spans="1:15" x14ac:dyDescent="0.25">
      <c r="A880" s="2" t="s">
        <v>12</v>
      </c>
      <c r="B880" s="2" t="s">
        <v>778</v>
      </c>
      <c r="C880" s="2">
        <v>4407990216</v>
      </c>
      <c r="D880" s="2" t="s">
        <v>654</v>
      </c>
      <c r="E880" s="4" cm="1">
        <f t="array" ref="E880">_xlfn.IFS(H880&gt;50000,1,I880&gt;50000,1,J880&gt;50000,1,K880&gt;50000,1,L880&gt;50000,1,M880&gt;50000,1,N880&gt;50000,1,O880&gt;50000,1,O880&lt;50000,0)</f>
        <v>0</v>
      </c>
      <c r="F880" s="4" t="str">
        <f t="shared" si="13"/>
        <v/>
      </c>
      <c r="G880" s="4" t="str">
        <f>VLOOKUP(D880,Triagem!$A$3:$A$251,1,)</f>
        <v>MADEIRA DE FREIJO,SERRADA LONGIT/CORTADA EM FLS.ESP&gt;6MM</v>
      </c>
      <c r="H880" s="3">
        <v>0</v>
      </c>
      <c r="I880" s="3">
        <v>0</v>
      </c>
      <c r="J880" s="3">
        <v>9245</v>
      </c>
      <c r="K880" s="3">
        <v>9845</v>
      </c>
      <c r="L880" s="3">
        <v>24710</v>
      </c>
      <c r="M880" s="3">
        <v>0</v>
      </c>
      <c r="N880" s="3">
        <v>614</v>
      </c>
      <c r="O880" s="3">
        <v>0</v>
      </c>
    </row>
    <row r="881" spans="1:15" x14ac:dyDescent="0.25">
      <c r="A881" s="2" t="s">
        <v>12</v>
      </c>
      <c r="B881" s="2" t="s">
        <v>778</v>
      </c>
      <c r="C881" s="2">
        <v>4407990299</v>
      </c>
      <c r="D881" s="2" t="s">
        <v>30</v>
      </c>
      <c r="E881" s="4" cm="1">
        <f t="array" ref="E881">_xlfn.IFS(H881&gt;50000,1,I881&gt;50000,1,J881&gt;50000,1,K881&gt;50000,1,L881&gt;50000,1,M881&gt;50000,1,N881&gt;50000,1,O881&gt;50000,1,O881&lt;50000,0)</f>
        <v>1</v>
      </c>
      <c r="F881" s="4" t="str">
        <f t="shared" si="13"/>
        <v>QQ.OUT.MADEIRA SERRADA LONGIT/CORTADA EM FLS.ESP&gt;6MM</v>
      </c>
      <c r="G881" s="4" t="str">
        <f>VLOOKUP(D881,Triagem!$A$3:$A$251,1,)</f>
        <v>QQ.OUT.MADEIRA SERRADA LONGIT/CORTADA EM FLS.ESP&gt;6MM</v>
      </c>
      <c r="H881" s="3">
        <v>4063359</v>
      </c>
      <c r="I881" s="3">
        <v>2174550</v>
      </c>
      <c r="J881" s="3">
        <v>552612</v>
      </c>
      <c r="K881" s="3">
        <v>893342</v>
      </c>
      <c r="L881" s="3">
        <v>73530</v>
      </c>
      <c r="M881" s="3">
        <v>34218</v>
      </c>
      <c r="N881" s="3">
        <v>67646</v>
      </c>
      <c r="O881" s="3">
        <v>29360</v>
      </c>
    </row>
    <row r="882" spans="1:15" x14ac:dyDescent="0.25">
      <c r="A882" s="2" t="s">
        <v>12</v>
      </c>
      <c r="B882" s="2" t="s">
        <v>778</v>
      </c>
      <c r="C882" s="2">
        <v>4407990303</v>
      </c>
      <c r="D882" s="2" t="s">
        <v>656</v>
      </c>
      <c r="E882" s="4" cm="1">
        <f t="array" ref="E882">_xlfn.IFS(H882&gt;50000,1,I882&gt;50000,1,J882&gt;50000,1,K882&gt;50000,1,L882&gt;50000,1,M882&gt;50000,1,N882&gt;50000,1,O882&gt;50000,1,O882&lt;50000,0)</f>
        <v>1</v>
      </c>
      <c r="F882" s="4" t="str">
        <f t="shared" si="13"/>
        <v>MADEIRA DE IPE,APLAINADA/POLIDA/UNIDA,ESPESS&gt;6MM</v>
      </c>
      <c r="G882" s="4" t="str">
        <f>VLOOKUP(D882,Triagem!$A$3:$A$251,1,)</f>
        <v>MADEIRA DE IPE,APLAINADA/POLIDA/UNIDA,ESPESS&gt;6MM</v>
      </c>
      <c r="H882" s="3">
        <v>0</v>
      </c>
      <c r="I882" s="3">
        <v>0</v>
      </c>
      <c r="J882" s="3">
        <v>0</v>
      </c>
      <c r="K882" s="3">
        <v>844</v>
      </c>
      <c r="L882" s="3">
        <v>0</v>
      </c>
      <c r="M882" s="3">
        <v>0</v>
      </c>
      <c r="N882" s="3">
        <v>76704</v>
      </c>
      <c r="O882" s="3">
        <v>42171</v>
      </c>
    </row>
    <row r="883" spans="1:15" x14ac:dyDescent="0.25">
      <c r="A883" s="2" t="s">
        <v>12</v>
      </c>
      <c r="B883" s="2" t="s">
        <v>778</v>
      </c>
      <c r="C883" s="2">
        <v>4407990304</v>
      </c>
      <c r="D883" s="2" t="s">
        <v>356</v>
      </c>
      <c r="E883" s="4" cm="1">
        <f t="array" ref="E883">_xlfn.IFS(H883&gt;50000,1,I883&gt;50000,1,J883&gt;50000,1,K883&gt;50000,1,L883&gt;50000,1,M883&gt;50000,1,N883&gt;50000,1,O883&gt;50000,1,O883&lt;50000,0)</f>
        <v>0</v>
      </c>
      <c r="F883" s="4" t="str">
        <f t="shared" si="13"/>
        <v/>
      </c>
      <c r="G883" s="4" t="str">
        <f>VLOOKUP(D883,Triagem!$A$3:$A$251,1,)</f>
        <v>MADEIRA DE JATOBA,APLAINADA/POLIDA/UNIDA,ESPESS&gt;6MM</v>
      </c>
      <c r="H883" s="3">
        <v>0</v>
      </c>
      <c r="I883" s="3">
        <v>0</v>
      </c>
      <c r="J883" s="3">
        <v>0</v>
      </c>
      <c r="K883" s="3">
        <v>0</v>
      </c>
      <c r="L883" s="3">
        <v>10850</v>
      </c>
      <c r="M883" s="3">
        <v>0</v>
      </c>
      <c r="N883" s="3">
        <v>26410</v>
      </c>
      <c r="O883" s="3">
        <v>0</v>
      </c>
    </row>
    <row r="884" spans="1:15" x14ac:dyDescent="0.25">
      <c r="A884" s="2" t="s">
        <v>12</v>
      </c>
      <c r="B884" s="2" t="s">
        <v>778</v>
      </c>
      <c r="C884" s="2">
        <v>4407990399</v>
      </c>
      <c r="D884" s="2" t="s">
        <v>150</v>
      </c>
      <c r="E884" s="4" cm="1">
        <f t="array" ref="E884">_xlfn.IFS(H884&gt;50000,1,I884&gt;50000,1,J884&gt;50000,1,K884&gt;50000,1,L884&gt;50000,1,M884&gt;50000,1,N884&gt;50000,1,O884&gt;50000,1,O884&lt;50000,0)</f>
        <v>1</v>
      </c>
      <c r="F884" s="4" t="str">
        <f t="shared" si="13"/>
        <v>QQ.OUT.MADEIRA APLAINADA/POLIDA/UNIDA,ESPESSURA&gt;6MM</v>
      </c>
      <c r="G884" s="4" t="str">
        <f>VLOOKUP(D884,Triagem!$A$3:$A$251,1,)</f>
        <v>QQ.OUT.MADEIRA APLAINADA/POLIDA/UNIDA,ESPESSURA&gt;6MM</v>
      </c>
      <c r="H884" s="3">
        <v>2651</v>
      </c>
      <c r="I884" s="3">
        <v>13199</v>
      </c>
      <c r="J884" s="3">
        <v>0</v>
      </c>
      <c r="K884" s="3">
        <v>0</v>
      </c>
      <c r="L884" s="3">
        <v>20968</v>
      </c>
      <c r="M884" s="3">
        <v>5538</v>
      </c>
      <c r="N884" s="3">
        <v>78663</v>
      </c>
      <c r="O884" s="3">
        <v>20040</v>
      </c>
    </row>
    <row r="885" spans="1:15" x14ac:dyDescent="0.25">
      <c r="A885" s="2" t="s">
        <v>12</v>
      </c>
      <c r="B885" s="2" t="s">
        <v>778</v>
      </c>
      <c r="C885" s="2">
        <v>4408100199</v>
      </c>
      <c r="D885" s="2" t="s">
        <v>357</v>
      </c>
      <c r="E885" s="4" cm="1">
        <f t="array" ref="E885">_xlfn.IFS(H885&gt;50000,1,I885&gt;50000,1,J885&gt;50000,1,K885&gt;50000,1,L885&gt;50000,1,M885&gt;50000,1,N885&gt;50000,1,O885&gt;50000,1,O885&lt;50000,0)</f>
        <v>1</v>
      </c>
      <c r="F885" s="4" t="str">
        <f t="shared" si="13"/>
        <v>QQ.OUT.MADEIRA CONIFERA EM FLS.P/COMPENSADOS,ESP&lt;=6MM</v>
      </c>
      <c r="G885" s="4" t="str">
        <f>VLOOKUP(D885,Triagem!$A$3:$A$251,1,)</f>
        <v>QQ.OUT.MADEIRA CONIFERA EM FLS.P/COMPENSADOS,ESP&lt;=6MM</v>
      </c>
      <c r="H885" s="3">
        <v>0</v>
      </c>
      <c r="I885" s="3">
        <v>56435</v>
      </c>
      <c r="J885" s="3">
        <v>12770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 x14ac:dyDescent="0.25">
      <c r="A886" s="2" t="s">
        <v>12</v>
      </c>
      <c r="B886" s="2" t="s">
        <v>778</v>
      </c>
      <c r="C886" s="2">
        <v>4408200199</v>
      </c>
      <c r="D886" s="2" t="s">
        <v>479</v>
      </c>
      <c r="E886" s="4" cm="1">
        <f t="array" ref="E886">_xlfn.IFS(H886&gt;50000,1,I886&gt;50000,1,J886&gt;50000,1,K886&gt;50000,1,L886&gt;50000,1,M886&gt;50000,1,N886&gt;50000,1,O886&gt;50000,1,O886&lt;50000,0)</f>
        <v>1</v>
      </c>
      <c r="F886" s="4" t="str">
        <f t="shared" si="13"/>
        <v>QQ.OUT.MADEIRA TROPICAL,EM FLS.P/COMPENSADO/ETC.E&lt;=6MM</v>
      </c>
      <c r="G886" s="4" t="str">
        <f>VLOOKUP(D886,Triagem!$A$3:$A$251,1,)</f>
        <v>QQ.OUT.MADEIRA TROPICAL,EM FLS.P/COMPENSADO/ETC.E&lt;=6MM</v>
      </c>
      <c r="H886" s="3">
        <v>0</v>
      </c>
      <c r="I886" s="3">
        <v>93851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 x14ac:dyDescent="0.25">
      <c r="A887" s="2" t="s">
        <v>12</v>
      </c>
      <c r="B887" s="2" t="s">
        <v>778</v>
      </c>
      <c r="C887" s="2">
        <v>4408900105</v>
      </c>
      <c r="D887" s="2" t="s">
        <v>481</v>
      </c>
      <c r="E887" s="4" cm="1">
        <f t="array" ref="E887">_xlfn.IFS(H887&gt;50000,1,I887&gt;50000,1,J887&gt;50000,1,K887&gt;50000,1,L887&gt;50000,1,M887&gt;50000,1,N887&gt;50000,1,O887&gt;50000,1,O887&lt;50000,0)</f>
        <v>0</v>
      </c>
      <c r="F887" s="4" t="str">
        <f t="shared" si="13"/>
        <v/>
      </c>
      <c r="G887" s="4" t="str">
        <f>VLOOKUP(D887,Triagem!$A$3:$A$251,1,)</f>
        <v>MADEIRA DE CEREJEIRA,EM FLS.P/COMPENSADO/ETC.ESP&lt;=6MM</v>
      </c>
      <c r="H887" s="3">
        <v>0</v>
      </c>
      <c r="I887" s="3">
        <v>0</v>
      </c>
      <c r="J887" s="3">
        <v>4065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 x14ac:dyDescent="0.25">
      <c r="A888" s="2" t="s">
        <v>12</v>
      </c>
      <c r="B888" s="2" t="s">
        <v>778</v>
      </c>
      <c r="C888" s="2">
        <v>4408900199</v>
      </c>
      <c r="D888" s="2" t="s">
        <v>153</v>
      </c>
      <c r="E888" s="4" cm="1">
        <f t="array" ref="E888">_xlfn.IFS(H888&gt;50000,1,I888&gt;50000,1,J888&gt;50000,1,K888&gt;50000,1,L888&gt;50000,1,M888&gt;50000,1,N888&gt;50000,1,O888&gt;50000,1,O888&lt;50000,0)</f>
        <v>1</v>
      </c>
      <c r="F888" s="4" t="str">
        <f t="shared" si="13"/>
        <v>QQ.OUT.MADEIRA EM FLS.P/COMPENSADO/ETC.ESPESSURA&lt;=6MM</v>
      </c>
      <c r="G888" s="4" t="str">
        <f>VLOOKUP(D888,Triagem!$A$3:$A$251,1,)</f>
        <v>QQ.OUT.MADEIRA EM FLS.P/COMPENSADO/ETC.ESPESSURA&lt;=6MM</v>
      </c>
      <c r="H888" s="3">
        <v>213816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 x14ac:dyDescent="0.25">
      <c r="A889" s="2" t="s">
        <v>12</v>
      </c>
      <c r="B889" s="2" t="s">
        <v>778</v>
      </c>
      <c r="C889" s="2">
        <v>4408900214</v>
      </c>
      <c r="D889" s="2" t="s">
        <v>666</v>
      </c>
      <c r="E889" s="4" cm="1">
        <f t="array" ref="E889">_xlfn.IFS(H889&gt;50000,1,I889&gt;50000,1,J889&gt;50000,1,K889&gt;50000,1,L889&gt;50000,1,M889&gt;50000,1,N889&gt;50000,1,O889&gt;50000,1,O889&lt;50000,0)</f>
        <v>0</v>
      </c>
      <c r="F889" s="4" t="str">
        <f t="shared" si="13"/>
        <v/>
      </c>
      <c r="G889" s="4" t="str">
        <f>VLOOKUP(D889,Triagem!$A$3:$A$251,1,)</f>
        <v>MADEIRA DE JATOBA,SERRADA LONGIT/CORT.EM FLS.ESP&lt;=6MM</v>
      </c>
      <c r="H889" s="3">
        <v>0</v>
      </c>
      <c r="I889" s="3">
        <v>42421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 x14ac:dyDescent="0.25">
      <c r="A890" s="2" t="s">
        <v>12</v>
      </c>
      <c r="B890" s="2" t="s">
        <v>778</v>
      </c>
      <c r="C890" s="2">
        <v>4408900299</v>
      </c>
      <c r="D890" s="2" t="s">
        <v>157</v>
      </c>
      <c r="E890" s="4" cm="1">
        <f t="array" ref="E890">_xlfn.IFS(H890&gt;50000,1,I890&gt;50000,1,J890&gt;50000,1,K890&gt;50000,1,L890&gt;50000,1,M890&gt;50000,1,N890&gt;50000,1,O890&gt;50000,1,O890&lt;50000,0)</f>
        <v>1</v>
      </c>
      <c r="F890" s="4" t="str">
        <f t="shared" si="13"/>
        <v>QQ.OUT.MADEIRA SERRADA LONGIT/CORTADA EM FLS.ESP&lt;=6MM</v>
      </c>
      <c r="G890" s="4" t="str">
        <f>VLOOKUP(D890,Triagem!$A$3:$A$251,1,)</f>
        <v>QQ.OUT.MADEIRA SERRADA LONGIT/CORTADA EM FLS.ESP&lt;=6MM</v>
      </c>
      <c r="H890" s="3">
        <v>0</v>
      </c>
      <c r="I890" s="3">
        <v>0</v>
      </c>
      <c r="J890" s="3">
        <v>104000</v>
      </c>
      <c r="K890" s="3">
        <v>40068</v>
      </c>
      <c r="L890" s="3">
        <v>0</v>
      </c>
      <c r="M890" s="3">
        <v>0</v>
      </c>
      <c r="N890" s="3">
        <v>0</v>
      </c>
      <c r="O890" s="3">
        <v>0</v>
      </c>
    </row>
    <row r="891" spans="1:15" x14ac:dyDescent="0.25">
      <c r="A891" s="2" t="s">
        <v>12</v>
      </c>
      <c r="B891" s="2" t="s">
        <v>778</v>
      </c>
      <c r="C891" s="2">
        <v>4408900300</v>
      </c>
      <c r="D891" s="2" t="s">
        <v>158</v>
      </c>
      <c r="E891" s="4" cm="1">
        <f t="array" ref="E891">_xlfn.IFS(H891&gt;50000,1,I891&gt;50000,1,J891&gt;50000,1,K891&gt;50000,1,L891&gt;50000,1,M891&gt;50000,1,N891&gt;50000,1,O891&gt;50000,1,O891&lt;50000,0)</f>
        <v>0</v>
      </c>
      <c r="F891" s="4" t="str">
        <f t="shared" si="13"/>
        <v/>
      </c>
      <c r="G891" s="4" t="e">
        <f>VLOOKUP(D891,Triagem!$A$3:$A$251,1,)</f>
        <v>#N/A</v>
      </c>
      <c r="H891" s="3">
        <v>5800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 x14ac:dyDescent="0.25">
      <c r="A892" s="2" t="s">
        <v>12</v>
      </c>
      <c r="B892" s="2" t="s">
        <v>778</v>
      </c>
      <c r="C892" s="2">
        <v>4409100300</v>
      </c>
      <c r="D892" s="2" t="s">
        <v>670</v>
      </c>
      <c r="E892" s="4" cm="1">
        <f t="array" ref="E892">_xlfn.IFS(H892&gt;50000,1,I892&gt;50000,1,J892&gt;50000,1,K892&gt;50000,1,L892&gt;50000,1,M892&gt;50000,1,N892&gt;50000,1,O892&gt;50000,1,O892&lt;50000,0)</f>
        <v>1</v>
      </c>
      <c r="F892" s="4" t="str">
        <f t="shared" si="13"/>
        <v>MADEIRA CONIFERA,EM TACOS/FRISOS,P/SOALHOS</v>
      </c>
      <c r="G892" s="4" t="str">
        <f>VLOOKUP(D892,Triagem!$A$3:$A$251,1,)</f>
        <v>MADEIRA CONIFERA,EM TACOS/FRISOS,P/SOALHOS</v>
      </c>
      <c r="H892" s="3">
        <v>0</v>
      </c>
      <c r="I892" s="3">
        <v>50750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 x14ac:dyDescent="0.25">
      <c r="A893" s="2" t="s">
        <v>12</v>
      </c>
      <c r="B893" s="2" t="s">
        <v>778</v>
      </c>
      <c r="C893" s="2">
        <v>4409109900</v>
      </c>
      <c r="D893" s="2" t="s">
        <v>159</v>
      </c>
      <c r="E893" s="4" cm="1">
        <f t="array" ref="E893">_xlfn.IFS(H893&gt;50000,1,I893&gt;50000,1,J893&gt;50000,1,K893&gt;50000,1,L893&gt;50000,1,M893&gt;50000,1,N893&gt;50000,1,O893&gt;50000,1,O893&lt;50000,0)</f>
        <v>0</v>
      </c>
      <c r="F893" s="4" t="str">
        <f t="shared" si="13"/>
        <v/>
      </c>
      <c r="G893" s="4" t="e">
        <f>VLOOKUP(D893,Triagem!$A$3:$A$251,1,)</f>
        <v>#N/A</v>
      </c>
      <c r="H893" s="3">
        <v>0</v>
      </c>
      <c r="I893" s="3">
        <v>0</v>
      </c>
      <c r="J893" s="3">
        <v>0</v>
      </c>
      <c r="K893" s="3">
        <v>9751</v>
      </c>
      <c r="L893" s="3">
        <v>0</v>
      </c>
      <c r="M893" s="3">
        <v>0</v>
      </c>
      <c r="N893" s="3">
        <v>0</v>
      </c>
      <c r="O893" s="3">
        <v>0</v>
      </c>
    </row>
    <row r="894" spans="1:15" x14ac:dyDescent="0.25">
      <c r="A894" s="2" t="s">
        <v>12</v>
      </c>
      <c r="B894" s="2" t="s">
        <v>778</v>
      </c>
      <c r="C894" s="2">
        <v>4409200300</v>
      </c>
      <c r="D894" s="2" t="s">
        <v>360</v>
      </c>
      <c r="E894" s="4" cm="1">
        <f t="array" ref="E894">_xlfn.IFS(H894&gt;50000,1,I894&gt;50000,1,J894&gt;50000,1,K894&gt;50000,1,L894&gt;50000,1,M894&gt;50000,1,N894&gt;50000,1,O894&gt;50000,1,O894&lt;50000,0)</f>
        <v>1</v>
      </c>
      <c r="F894" s="4" t="str">
        <f t="shared" si="13"/>
        <v>MADEIRA N/CONIFERA,EM TACOS/FRISOS,P/SOALHOS</v>
      </c>
      <c r="G894" s="4" t="str">
        <f>VLOOKUP(D894,Triagem!$A$3:$A$251,1,)</f>
        <v>MADEIRA N/CONIFERA,EM TACOS/FRISOS,P/SOALHOS</v>
      </c>
      <c r="H894" s="3">
        <v>209856</v>
      </c>
      <c r="I894" s="3">
        <v>72338</v>
      </c>
      <c r="J894" s="3">
        <v>16745</v>
      </c>
      <c r="K894" s="3">
        <v>0</v>
      </c>
      <c r="L894" s="3">
        <v>3197</v>
      </c>
      <c r="M894" s="3">
        <v>0</v>
      </c>
      <c r="N894" s="3">
        <v>0</v>
      </c>
      <c r="O894" s="3">
        <v>0</v>
      </c>
    </row>
    <row r="895" spans="1:15" x14ac:dyDescent="0.25">
      <c r="A895" s="2" t="s">
        <v>12</v>
      </c>
      <c r="B895" s="2" t="s">
        <v>778</v>
      </c>
      <c r="C895" s="2">
        <v>4409209900</v>
      </c>
      <c r="D895" s="2" t="s">
        <v>160</v>
      </c>
      <c r="E895" s="4" cm="1">
        <f t="array" ref="E895">_xlfn.IFS(H895&gt;50000,1,I895&gt;50000,1,J895&gt;50000,1,K895&gt;50000,1,L895&gt;50000,1,M895&gt;50000,1,N895&gt;50000,1,O895&gt;50000,1,O895&lt;50000,0)</f>
        <v>0</v>
      </c>
      <c r="F895" s="4" t="str">
        <f t="shared" si="13"/>
        <v/>
      </c>
      <c r="G895" s="4" t="str">
        <f>VLOOKUP(D895,Triagem!$A$3:$A$251,1,)</f>
        <v>OUTS.MADEIRAS N/CONIFERAS,PERFILADAS</v>
      </c>
      <c r="H895" s="3">
        <v>15959</v>
      </c>
      <c r="I895" s="3">
        <v>0</v>
      </c>
      <c r="J895" s="3">
        <v>6054</v>
      </c>
      <c r="K895" s="3">
        <v>2770</v>
      </c>
      <c r="L895" s="3">
        <v>0</v>
      </c>
      <c r="M895" s="3">
        <v>12294</v>
      </c>
      <c r="N895" s="3">
        <v>0</v>
      </c>
      <c r="O895" s="3">
        <v>0</v>
      </c>
    </row>
    <row r="896" spans="1:15" x14ac:dyDescent="0.25">
      <c r="A896" s="2" t="s">
        <v>12</v>
      </c>
      <c r="B896" s="2" t="s">
        <v>778</v>
      </c>
      <c r="C896" s="2">
        <v>4412119900</v>
      </c>
      <c r="D896" s="2" t="s">
        <v>43</v>
      </c>
      <c r="E896" s="4" cm="1">
        <f t="array" ref="E896">_xlfn.IFS(H896&gt;50000,1,I896&gt;50000,1,J896&gt;50000,1,K896&gt;50000,1,L896&gt;50000,1,M896&gt;50000,1,N896&gt;50000,1,O896&gt;50000,1,O896&lt;50000,0)</f>
        <v>1</v>
      </c>
      <c r="F896" s="4" t="str">
        <f t="shared" si="13"/>
        <v>OUTS.MADEIRAS COMPENSADAS,FACE MADEIRA TROPICAL,E&lt;=6MM</v>
      </c>
      <c r="G896" s="4" t="str">
        <f>VLOOKUP(D896,Triagem!$A$3:$A$251,1,)</f>
        <v>OUTS.MADEIRAS COMPENSADAS,FACE MADEIRA TROPICAL,E&lt;=6MM</v>
      </c>
      <c r="H896" s="3">
        <v>0</v>
      </c>
      <c r="I896" s="3">
        <v>56654</v>
      </c>
      <c r="J896" s="3">
        <v>300811</v>
      </c>
      <c r="K896" s="3">
        <v>23058</v>
      </c>
      <c r="L896" s="3">
        <v>0</v>
      </c>
      <c r="M896" s="3">
        <v>0</v>
      </c>
      <c r="N896" s="3">
        <v>0</v>
      </c>
      <c r="O896" s="3">
        <v>0</v>
      </c>
    </row>
    <row r="897" spans="1:15" x14ac:dyDescent="0.25">
      <c r="A897" s="2" t="s">
        <v>12</v>
      </c>
      <c r="B897" s="2" t="s">
        <v>778</v>
      </c>
      <c r="C897" s="2">
        <v>4412129900</v>
      </c>
      <c r="D897" s="2" t="s">
        <v>44</v>
      </c>
      <c r="E897" s="4" cm="1">
        <f t="array" ref="E897">_xlfn.IFS(H897&gt;50000,1,I897&gt;50000,1,J897&gt;50000,1,K897&gt;50000,1,L897&gt;50000,1,M897&gt;50000,1,N897&gt;50000,1,O897&gt;50000,1,O897&lt;50000,0)</f>
        <v>1</v>
      </c>
      <c r="F897" s="4" t="str">
        <f t="shared" si="13"/>
        <v>OUTS.MADEIRAS COMPENSADAS,FACE MADEIRA N/CONIF.E&lt;=6MM</v>
      </c>
      <c r="G897" s="4" t="str">
        <f>VLOOKUP(D897,Triagem!$A$3:$A$251,1,)</f>
        <v>OUTS.MADEIRAS COMPENSADAS,FACE MADEIRA N/CONIF.E&lt;=6MM</v>
      </c>
      <c r="H897" s="3">
        <v>3559680</v>
      </c>
      <c r="I897" s="3">
        <v>5059014</v>
      </c>
      <c r="J897" s="3">
        <v>5775758</v>
      </c>
      <c r="K897" s="3">
        <v>4573686</v>
      </c>
      <c r="L897" s="3">
        <v>1214136</v>
      </c>
      <c r="M897" s="3">
        <v>51804</v>
      </c>
      <c r="N897" s="3">
        <v>34731</v>
      </c>
      <c r="O897" s="3">
        <v>0</v>
      </c>
    </row>
    <row r="898" spans="1:15" x14ac:dyDescent="0.25">
      <c r="A898" s="2" t="s">
        <v>12</v>
      </c>
      <c r="B898" s="2" t="s">
        <v>778</v>
      </c>
      <c r="C898" s="2">
        <v>4412199900</v>
      </c>
      <c r="D898" s="2" t="s">
        <v>162</v>
      </c>
      <c r="E898" s="4" cm="1">
        <f t="array" ref="E898">_xlfn.IFS(H898&gt;50000,1,I898&gt;50000,1,J898&gt;50000,1,K898&gt;50000,1,L898&gt;50000,1,M898&gt;50000,1,N898&gt;50000,1,O898&gt;50000,1,O898&lt;50000,0)</f>
        <v>0</v>
      </c>
      <c r="F898" s="4" t="str">
        <f t="shared" si="13"/>
        <v/>
      </c>
      <c r="G898" s="4" t="str">
        <f>VLOOKUP(D898,Triagem!$A$3:$A$251,1,)</f>
        <v>OUTS.MADEIRAS COMPENSADAS,FACE DE OUTS.MADEIRAS,E&lt;=6MM</v>
      </c>
      <c r="H898" s="3">
        <v>35715</v>
      </c>
      <c r="I898" s="3">
        <v>0</v>
      </c>
      <c r="J898" s="3">
        <v>3515</v>
      </c>
      <c r="K898" s="3">
        <v>13484</v>
      </c>
      <c r="L898" s="3">
        <v>0</v>
      </c>
      <c r="M898" s="3">
        <v>0</v>
      </c>
      <c r="N898" s="3">
        <v>0</v>
      </c>
      <c r="O898" s="3">
        <v>0</v>
      </c>
    </row>
    <row r="899" spans="1:15" x14ac:dyDescent="0.25">
      <c r="A899" s="2" t="s">
        <v>12</v>
      </c>
      <c r="B899" s="2" t="s">
        <v>778</v>
      </c>
      <c r="C899" s="2">
        <v>4412299900</v>
      </c>
      <c r="D899" s="2" t="s">
        <v>46</v>
      </c>
      <c r="E899" s="4" cm="1">
        <f t="array" ref="E899">_xlfn.IFS(H899&gt;50000,1,I899&gt;50000,1,J899&gt;50000,1,K899&gt;50000,1,L899&gt;50000,1,M899&gt;50000,1,N899&gt;50000,1,O899&gt;50000,1,O899&lt;50000,0)</f>
        <v>0</v>
      </c>
      <c r="F899" s="4" t="str">
        <f t="shared" ref="F899:F925" si="14">IF(E899=1,D899,"")</f>
        <v/>
      </c>
      <c r="G899" s="4" t="str">
        <f>VLOOKUP(D899,Triagem!$A$3:$A$251,1,)</f>
        <v>OUTS.MADEIRAS FOLHEADAS,N/CONIFERAS</v>
      </c>
      <c r="H899" s="3">
        <v>0</v>
      </c>
      <c r="I899" s="3">
        <v>0</v>
      </c>
      <c r="J899" s="3">
        <v>2157</v>
      </c>
      <c r="K899" s="3">
        <v>31753</v>
      </c>
      <c r="L899" s="3">
        <v>0</v>
      </c>
      <c r="M899" s="3">
        <v>0</v>
      </c>
      <c r="N899" s="3">
        <v>0</v>
      </c>
      <c r="O899" s="3">
        <v>0</v>
      </c>
    </row>
    <row r="900" spans="1:15" x14ac:dyDescent="0.25">
      <c r="A900" s="2" t="s">
        <v>12</v>
      </c>
      <c r="B900" s="2" t="s">
        <v>778</v>
      </c>
      <c r="C900" s="2">
        <v>4412999900</v>
      </c>
      <c r="D900" s="2" t="s">
        <v>163</v>
      </c>
      <c r="E900" s="4" cm="1">
        <f t="array" ref="E900">_xlfn.IFS(H900&gt;50000,1,I900&gt;50000,1,J900&gt;50000,1,K900&gt;50000,1,L900&gt;50000,1,M900&gt;50000,1,N900&gt;50000,1,O900&gt;50000,1,O900&lt;50000,0)</f>
        <v>1</v>
      </c>
      <c r="F900" s="4" t="str">
        <f t="shared" si="14"/>
        <v>OUTS.MADEIRAS ESTRATIFICADAS,N/CONIFERAS</v>
      </c>
      <c r="G900" s="4" t="str">
        <f>VLOOKUP(D900,Triagem!$A$3:$A$251,1,)</f>
        <v>OUTS.MADEIRAS ESTRATIFICADAS,N/CONIFERAS</v>
      </c>
      <c r="H900" s="3">
        <v>123018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 x14ac:dyDescent="0.25">
      <c r="A901" s="2" t="s">
        <v>12</v>
      </c>
      <c r="B901" s="2" t="s">
        <v>778</v>
      </c>
      <c r="C901" s="2">
        <v>4413009900</v>
      </c>
      <c r="D901" s="2" t="s">
        <v>164</v>
      </c>
      <c r="E901" s="4" cm="1">
        <f t="array" ref="E901">_xlfn.IFS(H901&gt;50000,1,I901&gt;50000,1,J901&gt;50000,1,K901&gt;50000,1,L901&gt;50000,1,M901&gt;50000,1,N901&gt;50000,1,O901&gt;50000,1,O901&lt;50000,0)</f>
        <v>1</v>
      </c>
      <c r="F901" s="4" t="str">
        <f t="shared" si="14"/>
        <v>MADEIRA "DENSIFICADA",EM PRANCHAS/LAMINAS</v>
      </c>
      <c r="G901" s="4" t="str">
        <f>VLOOKUP(D901,Triagem!$A$3:$A$251,1,)</f>
        <v>MADEIRA "DENSIFICADA",EM PRANCHAS/LAMINAS</v>
      </c>
      <c r="H901" s="3">
        <v>0</v>
      </c>
      <c r="I901" s="3">
        <v>773730</v>
      </c>
      <c r="J901" s="3">
        <v>182369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 x14ac:dyDescent="0.25">
      <c r="A902" s="2" t="s">
        <v>12</v>
      </c>
      <c r="B902" s="2" t="s">
        <v>778</v>
      </c>
      <c r="C902" s="2">
        <v>4417000102</v>
      </c>
      <c r="D902" s="2" t="s">
        <v>490</v>
      </c>
      <c r="E902" s="4" cm="1">
        <f t="array" ref="E902">_xlfn.IFS(H902&gt;50000,1,I902&gt;50000,1,J902&gt;50000,1,K902&gt;50000,1,L902&gt;50000,1,M902&gt;50000,1,N902&gt;50000,1,O902&gt;50000,1,O902&lt;50000,0)</f>
        <v>0</v>
      </c>
      <c r="F902" s="4" t="str">
        <f t="shared" si="14"/>
        <v/>
      </c>
      <c r="G902" s="4" t="str">
        <f>VLOOKUP(D902,Triagem!$A$3:$A$251,1,)</f>
        <v>CABOS DE MADEIRA,P/VASSOURAS</v>
      </c>
      <c r="H902" s="3">
        <v>4906</v>
      </c>
      <c r="I902" s="3">
        <v>13478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 x14ac:dyDescent="0.25">
      <c r="A903" s="2" t="s">
        <v>12</v>
      </c>
      <c r="B903" s="2" t="s">
        <v>778</v>
      </c>
      <c r="C903" s="2">
        <v>4418200000</v>
      </c>
      <c r="D903" s="2" t="s">
        <v>362</v>
      </c>
      <c r="E903" s="4" cm="1">
        <f t="array" ref="E903">_xlfn.IFS(H903&gt;50000,1,I903&gt;50000,1,J903&gt;50000,1,K903&gt;50000,1,L903&gt;50000,1,M903&gt;50000,1,N903&gt;50000,1,O903&gt;50000,1,O903&lt;50000,0)</f>
        <v>0</v>
      </c>
      <c r="F903" s="4" t="str">
        <f t="shared" si="14"/>
        <v/>
      </c>
      <c r="G903" s="4" t="str">
        <f>VLOOKUP(D903,Triagem!$A$3:$A$251,1,)</f>
        <v>PORTA/CAIXILHOS/ALIZARES/SOLEIRAS,DE MADEIRA</v>
      </c>
      <c r="H903" s="3">
        <v>0</v>
      </c>
      <c r="I903" s="3">
        <v>13560</v>
      </c>
      <c r="J903" s="3">
        <v>0</v>
      </c>
      <c r="K903" s="3">
        <v>9080</v>
      </c>
      <c r="L903" s="3">
        <v>0</v>
      </c>
      <c r="M903" s="3">
        <v>7030</v>
      </c>
      <c r="N903" s="3">
        <v>6808</v>
      </c>
      <c r="O903" s="3">
        <v>0</v>
      </c>
    </row>
    <row r="904" spans="1:15" x14ac:dyDescent="0.25">
      <c r="A904" s="2" t="s">
        <v>12</v>
      </c>
      <c r="B904" s="2" t="s">
        <v>778</v>
      </c>
      <c r="C904" s="2">
        <v>4421100000</v>
      </c>
      <c r="D904" s="2" t="s">
        <v>782</v>
      </c>
      <c r="E904" s="4" cm="1">
        <f t="array" ref="E904">_xlfn.IFS(H904&gt;50000,1,I904&gt;50000,1,J904&gt;50000,1,K904&gt;50000,1,L904&gt;50000,1,M904&gt;50000,1,N904&gt;50000,1,O904&gt;50000,1,O904&lt;50000,0)</f>
        <v>0</v>
      </c>
      <c r="F904" s="4" t="str">
        <f t="shared" si="14"/>
        <v/>
      </c>
      <c r="G904" s="4" t="e">
        <f>VLOOKUP(D904,Triagem!$A$3:$A$251,1,)</f>
        <v>#N/A</v>
      </c>
      <c r="H904" s="3">
        <v>0</v>
      </c>
      <c r="I904" s="3">
        <v>0</v>
      </c>
      <c r="J904" s="3">
        <v>0</v>
      </c>
      <c r="K904" s="3">
        <v>18</v>
      </c>
      <c r="L904" s="3">
        <v>0</v>
      </c>
      <c r="M904" s="3">
        <v>0</v>
      </c>
      <c r="N904" s="3">
        <v>0</v>
      </c>
      <c r="O904" s="3">
        <v>0</v>
      </c>
    </row>
    <row r="905" spans="1:15" x14ac:dyDescent="0.25">
      <c r="A905" s="2" t="s">
        <v>12</v>
      </c>
      <c r="B905" s="2" t="s">
        <v>778</v>
      </c>
      <c r="C905" s="2">
        <v>7102390100</v>
      </c>
      <c r="D905" s="2" t="s">
        <v>497</v>
      </c>
      <c r="E905" s="4" cm="1">
        <f t="array" ref="E905">_xlfn.IFS(H905&gt;50000,1,I905&gt;50000,1,J905&gt;50000,1,K905&gt;50000,1,L905&gt;50000,1,M905&gt;50000,1,N905&gt;50000,1,O905&gt;50000,1,O905&lt;50000,0)</f>
        <v>1</v>
      </c>
      <c r="F905" s="4" t="str">
        <f t="shared" si="14"/>
        <v>DIAMANTE NAO INDUSTRIAL,LAPIDADO</v>
      </c>
      <c r="G905" s="4" t="e">
        <f>VLOOKUP(D905,Triagem!$A$3:$A$251,1,)</f>
        <v>#N/A</v>
      </c>
      <c r="H905" s="3">
        <v>0</v>
      </c>
      <c r="I905" s="3">
        <v>0</v>
      </c>
      <c r="J905" s="3">
        <v>0</v>
      </c>
      <c r="K905" s="3">
        <v>758533</v>
      </c>
      <c r="L905" s="3">
        <v>0</v>
      </c>
      <c r="M905" s="3">
        <v>0</v>
      </c>
      <c r="N905" s="3">
        <v>0</v>
      </c>
      <c r="O905" s="3">
        <v>0</v>
      </c>
    </row>
    <row r="906" spans="1:15" x14ac:dyDescent="0.25">
      <c r="A906" s="2" t="s">
        <v>12</v>
      </c>
      <c r="B906" s="2" t="s">
        <v>778</v>
      </c>
      <c r="C906" s="2">
        <v>7103100599</v>
      </c>
      <c r="D906" s="2" t="s">
        <v>726</v>
      </c>
      <c r="E906" s="4" cm="1">
        <f t="array" ref="E906">_xlfn.IFS(H906&gt;50000,1,I906&gt;50000,1,J906&gt;50000,1,K906&gt;50000,1,L906&gt;50000,1,M906&gt;50000,1,N906&gt;50000,1,O906&gt;50000,1,O906&lt;50000,0)</f>
        <v>0</v>
      </c>
      <c r="F906" s="4" t="str">
        <f t="shared" si="14"/>
        <v/>
      </c>
      <c r="G906" s="4" t="e">
        <f>VLOOKUP(D906,Triagem!$A$3:$A$251,1,)</f>
        <v>#N/A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253</v>
      </c>
      <c r="N906" s="3">
        <v>0</v>
      </c>
      <c r="O906" s="3">
        <v>0</v>
      </c>
    </row>
    <row r="907" spans="1:15" x14ac:dyDescent="0.25">
      <c r="A907" s="2" t="s">
        <v>12</v>
      </c>
      <c r="B907" s="2" t="s">
        <v>778</v>
      </c>
      <c r="C907" s="2">
        <v>7103990503</v>
      </c>
      <c r="D907" s="2" t="s">
        <v>742</v>
      </c>
      <c r="E907" s="4" cm="1">
        <f t="array" ref="E907">_xlfn.IFS(H907&gt;50000,1,I907&gt;50000,1,J907&gt;50000,1,K907&gt;50000,1,L907&gt;50000,1,M907&gt;50000,1,N907&gt;50000,1,O907&gt;50000,1,O907&lt;50000,0)</f>
        <v>0</v>
      </c>
      <c r="F907" s="4" t="str">
        <f t="shared" si="14"/>
        <v/>
      </c>
      <c r="G907" s="4" t="e">
        <f>VLOOKUP(D907,Triagem!$A$3:$A$251,1,)</f>
        <v>#N/A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901</v>
      </c>
      <c r="N907" s="3">
        <v>0</v>
      </c>
      <c r="O907" s="3">
        <v>0</v>
      </c>
    </row>
    <row r="908" spans="1:15" x14ac:dyDescent="0.25">
      <c r="A908" s="2" t="s">
        <v>12</v>
      </c>
      <c r="B908" s="2" t="s">
        <v>778</v>
      </c>
      <c r="C908" s="2">
        <v>7103990599</v>
      </c>
      <c r="D908" s="2" t="s">
        <v>783</v>
      </c>
      <c r="E908" s="4" cm="1">
        <f t="array" ref="E908">_xlfn.IFS(H908&gt;50000,1,I908&gt;50000,1,J908&gt;50000,1,K908&gt;50000,1,L908&gt;50000,1,M908&gt;50000,1,N908&gt;50000,1,O908&gt;50000,1,O908&lt;50000,0)</f>
        <v>0</v>
      </c>
      <c r="F908" s="4" t="str">
        <f t="shared" si="14"/>
        <v/>
      </c>
      <c r="G908" s="4" t="e">
        <f>VLOOKUP(D908,Triagem!$A$3:$A$251,1,)</f>
        <v>#N/A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449</v>
      </c>
      <c r="N908" s="3">
        <v>0</v>
      </c>
      <c r="O908" s="3">
        <v>0</v>
      </c>
    </row>
    <row r="909" spans="1:15" x14ac:dyDescent="0.25">
      <c r="A909" s="2" t="s">
        <v>12</v>
      </c>
      <c r="B909" s="2" t="s">
        <v>778</v>
      </c>
      <c r="C909" s="2">
        <v>7108130100</v>
      </c>
      <c r="D909" s="2" t="s">
        <v>47</v>
      </c>
      <c r="E909" s="4" cm="1">
        <f t="array" ref="E909">_xlfn.IFS(H909&gt;50000,1,I909&gt;50000,1,J909&gt;50000,1,K909&gt;50000,1,L909&gt;50000,1,M909&gt;50000,1,N909&gt;50000,1,O909&gt;50000,1,O909&lt;50000,0)</f>
        <v>1</v>
      </c>
      <c r="F909" s="4" t="str">
        <f t="shared" si="14"/>
        <v>OURO EM BARRAS/FIOS/ETC.SECAO MACICA,P/USO N/MONETARIO</v>
      </c>
      <c r="G909" s="4" t="e">
        <f>VLOOKUP(D909,Triagem!$A$3:$A$251,1,)</f>
        <v>#N/A</v>
      </c>
      <c r="H909" s="3">
        <v>247510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 x14ac:dyDescent="0.25">
      <c r="A910" s="2" t="s">
        <v>12</v>
      </c>
      <c r="B910" s="2" t="s">
        <v>778</v>
      </c>
      <c r="C910" s="2">
        <v>8001100000</v>
      </c>
      <c r="D910" s="2" t="s">
        <v>193</v>
      </c>
      <c r="E910" s="4" cm="1">
        <f t="array" ref="E910">_xlfn.IFS(H910&gt;50000,1,I910&gt;50000,1,J910&gt;50000,1,K910&gt;50000,1,L910&gt;50000,1,M910&gt;50000,1,N910&gt;50000,1,O910&gt;50000,1,O910&lt;50000,0)</f>
        <v>1</v>
      </c>
      <c r="F910" s="4" t="str">
        <f t="shared" si="14"/>
        <v>ESTANHO NAO LIGADO,EM FORMA BRUTA</v>
      </c>
      <c r="G910" s="4" t="e">
        <f>VLOOKUP(D910,Triagem!$A$3:$A$251,1,)</f>
        <v>#N/A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1879500</v>
      </c>
      <c r="N910" s="3">
        <v>0</v>
      </c>
      <c r="O910" s="3">
        <v>0</v>
      </c>
    </row>
    <row r="911" spans="1:15" x14ac:dyDescent="0.25">
      <c r="A911" s="2" t="s">
        <v>12</v>
      </c>
      <c r="B911" s="2" t="s">
        <v>778</v>
      </c>
      <c r="C911" s="2">
        <v>9406000200</v>
      </c>
      <c r="D911" s="2" t="s">
        <v>375</v>
      </c>
      <c r="E911" s="4" cm="1">
        <f t="array" ref="E911">_xlfn.IFS(H911&gt;50000,1,I911&gt;50000,1,J911&gt;50000,1,K911&gt;50000,1,L911&gt;50000,1,M911&gt;50000,1,N911&gt;50000,1,O911&gt;50000,1,O911&lt;50000,0)</f>
        <v>1</v>
      </c>
      <c r="F911" s="4" t="str">
        <f t="shared" si="14"/>
        <v>CONSTRUCAO PRE-FABRICADA,DE MADEIRA</v>
      </c>
      <c r="G911" s="4" t="str">
        <f>VLOOKUP(D911,Triagem!$A$3:$A$251,1,)</f>
        <v>CONSTRUCAO PRE-FABRICADA,DE MADEIRA</v>
      </c>
      <c r="H911" s="3">
        <v>248000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 x14ac:dyDescent="0.25">
      <c r="A912" s="2" t="s">
        <v>12</v>
      </c>
      <c r="B912" s="2" t="s">
        <v>778</v>
      </c>
      <c r="C912" s="2">
        <v>9406000299</v>
      </c>
      <c r="D912" s="2" t="s">
        <v>376</v>
      </c>
      <c r="E912" s="4" cm="1">
        <f t="array" ref="E912">_xlfn.IFS(H912&gt;50000,1,I912&gt;50000,1,J912&gt;50000,1,K912&gt;50000,1,L912&gt;50000,1,M912&gt;50000,1,N912&gt;50000,1,O912&gt;50000,1,O912&lt;50000,0)</f>
        <v>0</v>
      </c>
      <c r="F912" s="4" t="str">
        <f t="shared" si="14"/>
        <v/>
      </c>
      <c r="G912" s="4" t="str">
        <f>VLOOKUP(D912,Triagem!$A$3:$A$251,1,)</f>
        <v>QQ.OUT.CONSTRUCAO PRE-FABRICADA,DE MADEIRA</v>
      </c>
      <c r="H912" s="3">
        <v>0</v>
      </c>
      <c r="I912" s="3">
        <v>0</v>
      </c>
      <c r="J912" s="3">
        <v>0</v>
      </c>
      <c r="K912" s="3">
        <v>40000</v>
      </c>
      <c r="L912" s="3">
        <v>0</v>
      </c>
      <c r="M912" s="3">
        <v>0</v>
      </c>
      <c r="N912" s="3">
        <v>0</v>
      </c>
      <c r="O912" s="3">
        <v>0</v>
      </c>
    </row>
    <row r="913" spans="1:15" x14ac:dyDescent="0.25">
      <c r="A913" s="2" t="s">
        <v>12</v>
      </c>
      <c r="B913" s="2" t="s">
        <v>778</v>
      </c>
      <c r="C913" s="2">
        <v>9406009900</v>
      </c>
      <c r="D913" s="2" t="s">
        <v>377</v>
      </c>
      <c r="E913" s="4" cm="1">
        <f t="array" ref="E913">_xlfn.IFS(H913&gt;50000,1,I913&gt;50000,1,J913&gt;50000,1,K913&gt;50000,1,L913&gt;50000,1,M913&gt;50000,1,N913&gt;50000,1,O913&gt;50000,1,O913&lt;50000,0)</f>
        <v>1</v>
      </c>
      <c r="F913" s="4" t="str">
        <f t="shared" si="14"/>
        <v>CONSTRUCAO PRE-FABRICADA,DE OUTRAS MATERIAS</v>
      </c>
      <c r="G913" s="4" t="e">
        <f>VLOOKUP(D913,Triagem!$A$3:$A$251,1,)</f>
        <v>#N/A</v>
      </c>
      <c r="H913" s="3">
        <v>0</v>
      </c>
      <c r="I913" s="3">
        <v>372000</v>
      </c>
      <c r="J913" s="3">
        <v>50500</v>
      </c>
      <c r="K913" s="3">
        <v>2850</v>
      </c>
      <c r="L913" s="3">
        <v>0</v>
      </c>
      <c r="M913" s="3">
        <v>0</v>
      </c>
      <c r="N913" s="3">
        <v>0</v>
      </c>
      <c r="O913" s="3">
        <v>0</v>
      </c>
    </row>
    <row r="914" spans="1:15" x14ac:dyDescent="0.25">
      <c r="A914" s="2" t="s">
        <v>12</v>
      </c>
      <c r="B914" s="2" t="s">
        <v>784</v>
      </c>
      <c r="C914" s="2">
        <v>4104100204</v>
      </c>
      <c r="D914" s="2" t="s">
        <v>350</v>
      </c>
      <c r="E914" s="4" cm="1">
        <f t="array" ref="E914">_xlfn.IFS(H914&gt;50000,1,I914&gt;50000,1,J914&gt;50000,1,K914&gt;50000,1,L914&gt;50000,1,M914&gt;50000,1,N914&gt;50000,1,O914&gt;50000,1,O914&lt;50000,0)</f>
        <v>1</v>
      </c>
      <c r="F914" s="4" t="str">
        <f t="shared" si="14"/>
        <v>COURO/PELE DE BOVINO,INTEIRO,CURTIDO AO CROMO,UMIDO</v>
      </c>
      <c r="G914" s="4" t="str">
        <f>VLOOKUP(D914,Triagem!$A$3:$A$251,1,)</f>
        <v>COURO/PELE DE BOVINO,INTEIRO,CURTIDO AO CROMO,UMIDO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123600</v>
      </c>
      <c r="O914" s="3">
        <v>0</v>
      </c>
    </row>
    <row r="915" spans="1:15" x14ac:dyDescent="0.25">
      <c r="A915" s="2" t="s">
        <v>12</v>
      </c>
      <c r="B915" s="2" t="s">
        <v>784</v>
      </c>
      <c r="C915" s="2">
        <v>4104100302</v>
      </c>
      <c r="D915" s="2" t="s">
        <v>626</v>
      </c>
      <c r="E915" s="4" cm="1">
        <f t="array" ref="E915">_xlfn.IFS(H915&gt;50000,1,I915&gt;50000,1,J915&gt;50000,1,K915&gt;50000,1,L915&gt;50000,1,M915&gt;50000,1,N915&gt;50000,1,O915&gt;50000,1,O915&lt;50000,0)</f>
        <v>1</v>
      </c>
      <c r="F915" s="4" t="str">
        <f t="shared" si="14"/>
        <v>COURO/PELE,INT.BOVINO,S&lt;=2.6M2,CURT.CROMO,UMIDO</v>
      </c>
      <c r="G915" s="4" t="str">
        <f>VLOOKUP(D915,Triagem!$A$3:$A$251,1,)</f>
        <v>COURO/PELE,INT.BOVINO,S&lt;=2.6M2,CURT.CROMO,UMIDO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86400</v>
      </c>
    </row>
    <row r="916" spans="1:15" x14ac:dyDescent="0.25">
      <c r="A916" s="2" t="s">
        <v>12</v>
      </c>
      <c r="B916" s="2" t="s">
        <v>784</v>
      </c>
      <c r="C916" s="2">
        <v>4104290101</v>
      </c>
      <c r="D916" s="2" t="s">
        <v>22</v>
      </c>
      <c r="E916" s="4" cm="1">
        <f t="array" ref="E916">_xlfn.IFS(H916&gt;50000,1,I916&gt;50000,1,J916&gt;50000,1,K916&gt;50000,1,L916&gt;50000,1,M916&gt;50000,1,N916&gt;50000,1,O916&gt;50000,1,O916&lt;50000,0)</f>
        <v>1</v>
      </c>
      <c r="F916" s="4" t="str">
        <f t="shared" si="14"/>
        <v>COURO/PELE BOVINO,INT/MEIO,CURT.CROMO,UMIDO,FLOR INTEGR</v>
      </c>
      <c r="G916" s="4" t="str">
        <f>VLOOKUP(D916,Triagem!$A$3:$A$251,1,)</f>
        <v>COURO/PELE BOVINO,INT/MEIO,CURT.CROMO,UMIDO,FLOR INTEGR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58080</v>
      </c>
      <c r="O916" s="3">
        <v>111960</v>
      </c>
    </row>
    <row r="917" spans="1:15" x14ac:dyDescent="0.25">
      <c r="A917" s="2" t="s">
        <v>12</v>
      </c>
      <c r="B917" s="2" t="s">
        <v>784</v>
      </c>
      <c r="C917" s="2">
        <v>4412129900</v>
      </c>
      <c r="D917" s="2" t="s">
        <v>44</v>
      </c>
      <c r="E917" s="4" cm="1">
        <f t="array" ref="E917">_xlfn.IFS(H917&gt;50000,1,I917&gt;50000,1,J917&gt;50000,1,K917&gt;50000,1,L917&gt;50000,1,M917&gt;50000,1,N917&gt;50000,1,O917&gt;50000,1,O917&lt;50000,0)</f>
        <v>1</v>
      </c>
      <c r="F917" s="4" t="str">
        <f t="shared" si="14"/>
        <v>OUTS.MADEIRAS COMPENSADAS,FACE MADEIRA N/CONIF.E&lt;=6MM</v>
      </c>
      <c r="G917" s="4" t="str">
        <f>VLOOKUP(D917,Triagem!$A$3:$A$251,1,)</f>
        <v>OUTS.MADEIRAS COMPENSADAS,FACE MADEIRA N/CONIF.E&lt;=6MM</v>
      </c>
      <c r="H917" s="3">
        <v>138696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 x14ac:dyDescent="0.25">
      <c r="A918" s="2" t="s">
        <v>12</v>
      </c>
      <c r="B918" s="2" t="s">
        <v>784</v>
      </c>
      <c r="C918" s="2">
        <v>7102310100</v>
      </c>
      <c r="D918" s="2" t="s">
        <v>496</v>
      </c>
      <c r="E918" s="4" cm="1">
        <f t="array" ref="E918">_xlfn.IFS(H918&gt;50000,1,I918&gt;50000,1,J918&gt;50000,1,K918&gt;50000,1,L918&gt;50000,1,M918&gt;50000,1,N918&gt;50000,1,O918&gt;50000,1,O918&lt;50000,0)</f>
        <v>1</v>
      </c>
      <c r="F918" s="4" t="str">
        <f t="shared" si="14"/>
        <v>DIAMANTE NAO INDUSTRIAL,EM BRUTO</v>
      </c>
      <c r="G918" s="4" t="e">
        <f>VLOOKUP(D918,Triagem!$A$3:$A$251,1,)</f>
        <v>#N/A</v>
      </c>
      <c r="H918" s="3">
        <v>95384</v>
      </c>
      <c r="I918" s="3">
        <v>21261</v>
      </c>
      <c r="J918" s="3">
        <v>129845</v>
      </c>
      <c r="K918" s="3">
        <v>840975</v>
      </c>
      <c r="L918" s="3">
        <v>1167746</v>
      </c>
      <c r="M918" s="3">
        <v>249770</v>
      </c>
      <c r="N918" s="3">
        <v>0</v>
      </c>
      <c r="O918" s="3">
        <v>0</v>
      </c>
    </row>
    <row r="919" spans="1:15" x14ac:dyDescent="0.25">
      <c r="A919" s="2" t="s">
        <v>12</v>
      </c>
      <c r="B919" s="2" t="s">
        <v>784</v>
      </c>
      <c r="C919" s="2">
        <v>7102390100</v>
      </c>
      <c r="D919" s="2" t="s">
        <v>497</v>
      </c>
      <c r="E919" s="4" cm="1">
        <f t="array" ref="E919">_xlfn.IFS(H919&gt;50000,1,I919&gt;50000,1,J919&gt;50000,1,K919&gt;50000,1,L919&gt;50000,1,M919&gt;50000,1,N919&gt;50000,1,O919&gt;50000,1,O919&lt;50000,0)</f>
        <v>1</v>
      </c>
      <c r="F919" s="4" t="str">
        <f t="shared" si="14"/>
        <v>DIAMANTE NAO INDUSTRIAL,LAPIDADO</v>
      </c>
      <c r="G919" s="4" t="e">
        <f>VLOOKUP(D919,Triagem!$A$3:$A$251,1,)</f>
        <v>#N/A</v>
      </c>
      <c r="H919" s="3">
        <v>527234</v>
      </c>
      <c r="I919" s="3">
        <v>638201</v>
      </c>
      <c r="J919" s="3">
        <v>1679242</v>
      </c>
      <c r="K919" s="3">
        <v>3487334</v>
      </c>
      <c r="L919" s="3">
        <v>1630332</v>
      </c>
      <c r="M919" s="3">
        <v>0</v>
      </c>
      <c r="N919" s="3">
        <v>0</v>
      </c>
      <c r="O919" s="3">
        <v>0</v>
      </c>
    </row>
    <row r="920" spans="1:15" x14ac:dyDescent="0.25">
      <c r="A920" s="2" t="s">
        <v>12</v>
      </c>
      <c r="B920" s="2" t="s">
        <v>784</v>
      </c>
      <c r="C920" s="2">
        <v>7102399900</v>
      </c>
      <c r="D920" s="2" t="s">
        <v>498</v>
      </c>
      <c r="E920" s="4" cm="1">
        <f t="array" ref="E920">_xlfn.IFS(H920&gt;50000,1,I920&gt;50000,1,J920&gt;50000,1,K920&gt;50000,1,L920&gt;50000,1,M920&gt;50000,1,N920&gt;50000,1,O920&gt;50000,1,O920&lt;50000,0)</f>
        <v>1</v>
      </c>
      <c r="F920" s="4" t="str">
        <f t="shared" si="14"/>
        <v>DIAMANTE NAO INDUSTRIAL,EM OUTS.FORMAS</v>
      </c>
      <c r="G920" s="4" t="e">
        <f>VLOOKUP(D920,Triagem!$A$3:$A$251,1,)</f>
        <v>#N/A</v>
      </c>
      <c r="H920" s="3">
        <v>3793456</v>
      </c>
      <c r="I920" s="3">
        <v>2714829</v>
      </c>
      <c r="J920" s="3">
        <v>2719154</v>
      </c>
      <c r="K920" s="3">
        <v>1153099</v>
      </c>
      <c r="L920" s="3">
        <v>0</v>
      </c>
      <c r="M920" s="3">
        <v>0</v>
      </c>
      <c r="N920" s="3">
        <v>0</v>
      </c>
      <c r="O920" s="3">
        <v>0</v>
      </c>
    </row>
    <row r="921" spans="1:15" x14ac:dyDescent="0.25">
      <c r="A921" s="2" t="s">
        <v>12</v>
      </c>
      <c r="B921" s="2" t="s">
        <v>784</v>
      </c>
      <c r="C921" s="2">
        <v>7108130100</v>
      </c>
      <c r="D921" s="2" t="s">
        <v>47</v>
      </c>
      <c r="E921" s="4" cm="1">
        <f t="array" ref="E921">_xlfn.IFS(H921&gt;50000,1,I921&gt;50000,1,J921&gt;50000,1,K921&gt;50000,1,L921&gt;50000,1,M921&gt;50000,1,N921&gt;50000,1,O921&gt;50000,1,O921&lt;50000,0)</f>
        <v>1</v>
      </c>
      <c r="F921" s="4" t="str">
        <f t="shared" si="14"/>
        <v>OURO EM BARRAS/FIOS/ETC.SECAO MACICA,P/USO N/MONETARIO</v>
      </c>
      <c r="G921" s="4" t="e">
        <f>VLOOKUP(D921,Triagem!$A$3:$A$251,1,)</f>
        <v>#N/A</v>
      </c>
      <c r="H921" s="3">
        <v>1118123</v>
      </c>
      <c r="I921" s="3">
        <v>0</v>
      </c>
      <c r="J921" s="3">
        <v>311726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 x14ac:dyDescent="0.25">
      <c r="A922" s="2" t="s">
        <v>12</v>
      </c>
      <c r="B922" s="2" t="s">
        <v>785</v>
      </c>
      <c r="C922" s="2">
        <v>1201000000</v>
      </c>
      <c r="D922" s="2" t="s">
        <v>338</v>
      </c>
      <c r="E922" s="4" cm="1">
        <f t="array" ref="E922">_xlfn.IFS(H922&gt;50000,1,I922&gt;50000,1,J922&gt;50000,1,K922&gt;50000,1,L922&gt;50000,1,M922&gt;50000,1,N922&gt;50000,1,O922&gt;50000,1,O922&lt;50000,0)</f>
        <v>1</v>
      </c>
      <c r="F922" s="4" t="str">
        <f t="shared" si="14"/>
        <v>SOJA,MESMO TRITURADA</v>
      </c>
      <c r="G922" s="4" t="str">
        <f>VLOOKUP(D922,Triagem!$A$3:$A$251,1,)</f>
        <v>SOJA,MESMO TRITURADA</v>
      </c>
      <c r="H922" s="3">
        <v>694982</v>
      </c>
      <c r="I922" s="3">
        <v>0</v>
      </c>
      <c r="J922" s="3">
        <v>3636510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 x14ac:dyDescent="0.25">
      <c r="A923" s="2" t="s">
        <v>12</v>
      </c>
      <c r="B923" s="2" t="s">
        <v>785</v>
      </c>
      <c r="C923" s="2">
        <v>4104290101</v>
      </c>
      <c r="D923" s="2" t="s">
        <v>22</v>
      </c>
      <c r="E923" s="4" cm="1">
        <f t="array" ref="E923">_xlfn.IFS(H923&gt;50000,1,I923&gt;50000,1,J923&gt;50000,1,K923&gt;50000,1,L923&gt;50000,1,M923&gt;50000,1,N923&gt;50000,1,O923&gt;50000,1,O923&lt;50000,0)</f>
        <v>1</v>
      </c>
      <c r="F923" s="4" t="str">
        <f t="shared" si="14"/>
        <v>COURO/PELE BOVINO,INT/MEIO,CURT.CROMO,UMIDO,FLOR INTEGR</v>
      </c>
      <c r="G923" s="4" t="str">
        <f>VLOOKUP(D923,Triagem!$A$3:$A$251,1,)</f>
        <v>COURO/PELE BOVINO,INT/MEIO,CURT.CROMO,UMIDO,FLOR INTEGR</v>
      </c>
      <c r="H923" s="3">
        <v>624719</v>
      </c>
      <c r="I923" s="3">
        <v>18807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 x14ac:dyDescent="0.25">
      <c r="A924" s="2" t="s">
        <v>12</v>
      </c>
      <c r="B924" s="2" t="s">
        <v>785</v>
      </c>
      <c r="C924" s="2">
        <v>4412119900</v>
      </c>
      <c r="D924" s="2" t="s">
        <v>43</v>
      </c>
      <c r="E924" s="4" cm="1">
        <f t="array" ref="E924">_xlfn.IFS(H924&gt;50000,1,I924&gt;50000,1,J924&gt;50000,1,K924&gt;50000,1,L924&gt;50000,1,M924&gt;50000,1,N924&gt;50000,1,O924&gt;50000,1,O924&lt;50000,0)</f>
        <v>0</v>
      </c>
      <c r="F924" s="4" t="str">
        <f t="shared" si="14"/>
        <v/>
      </c>
      <c r="G924" s="4" t="str">
        <f>VLOOKUP(D924,Triagem!$A$3:$A$251,1,)</f>
        <v>OUTS.MADEIRAS COMPENSADAS,FACE MADEIRA TROPICAL,E&lt;=6MM</v>
      </c>
      <c r="H924" s="3">
        <v>0</v>
      </c>
      <c r="I924" s="3">
        <v>0</v>
      </c>
      <c r="J924" s="3">
        <v>0</v>
      </c>
      <c r="K924" s="3">
        <v>0</v>
      </c>
      <c r="L924" s="3">
        <v>20225</v>
      </c>
      <c r="M924" s="3">
        <v>0</v>
      </c>
      <c r="N924" s="3">
        <v>0</v>
      </c>
      <c r="O924" s="3">
        <v>0</v>
      </c>
    </row>
    <row r="925" spans="1:15" x14ac:dyDescent="0.25">
      <c r="A925" s="2" t="s">
        <v>12</v>
      </c>
      <c r="B925" s="2" t="s">
        <v>785</v>
      </c>
      <c r="C925" s="2">
        <v>4418300000</v>
      </c>
      <c r="D925" s="2" t="s">
        <v>363</v>
      </c>
      <c r="E925" s="4" cm="1">
        <f t="array" ref="E925">_xlfn.IFS(H925&gt;50000,1,I925&gt;50000,1,J925&gt;50000,1,K925&gt;50000,1,L925&gt;50000,1,M925&gt;50000,1,N925&gt;50000,1,O925&gt;50000,1,O925&lt;50000,0)</f>
        <v>1</v>
      </c>
      <c r="F925" s="4" t="str">
        <f t="shared" si="14"/>
        <v>PAINEIS MADEIRA,PARA SOALHOS</v>
      </c>
      <c r="G925" s="4" t="str">
        <f>VLOOKUP(D925,Triagem!$A$3:$A$251,1,)</f>
        <v>PAINEIS MADEIRA,PARA SOALHOS</v>
      </c>
      <c r="H925" s="3">
        <v>64446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 s="6" customFormat="1" x14ac:dyDescent="0.25">
      <c r="A926" s="8" t="s">
        <v>792</v>
      </c>
      <c r="G926" s="7"/>
      <c r="H926" s="8" t="s">
        <v>792</v>
      </c>
      <c r="I926" s="8" t="s">
        <v>792</v>
      </c>
      <c r="J926" s="8" t="s">
        <v>792</v>
      </c>
      <c r="K926" s="8" t="s">
        <v>792</v>
      </c>
      <c r="L926" s="8" t="s">
        <v>792</v>
      </c>
      <c r="M926" s="8" t="s">
        <v>792</v>
      </c>
      <c r="N926" s="8" t="s">
        <v>792</v>
      </c>
      <c r="O926" s="8" t="s">
        <v>792</v>
      </c>
    </row>
    <row r="927" spans="1:15" x14ac:dyDescent="0.25">
      <c r="B927" s="2" t="s">
        <v>13</v>
      </c>
      <c r="H927">
        <f>SUMIF($G$2:$G$16,"&lt;&gt;#N/A",H$2:H$16)</f>
        <v>292913</v>
      </c>
      <c r="I927">
        <f t="shared" ref="I927:O927" si="15">SUMIF($G$2:$G$16,"&lt;&gt;#N/A",I$2:I$16)</f>
        <v>72435</v>
      </c>
      <c r="J927">
        <f t="shared" si="15"/>
        <v>634686</v>
      </c>
      <c r="K927">
        <f t="shared" si="15"/>
        <v>383256</v>
      </c>
      <c r="L927">
        <f t="shared" si="15"/>
        <v>552812</v>
      </c>
      <c r="M927">
        <f t="shared" si="15"/>
        <v>957390</v>
      </c>
      <c r="N927">
        <f t="shared" si="15"/>
        <v>740727</v>
      </c>
      <c r="O927">
        <f t="shared" si="15"/>
        <v>304413</v>
      </c>
    </row>
    <row r="928" spans="1:15" x14ac:dyDescent="0.25">
      <c r="B928" s="2" t="s">
        <v>31</v>
      </c>
      <c r="H928">
        <f>SUMIF($G$17:$G$37,"&lt;&gt;#N/A",H$17:H$37)</f>
        <v>21233084</v>
      </c>
      <c r="I928">
        <f t="shared" ref="I928:O928" si="16">SUMIF($G$17:$G$37,"&lt;&gt;#N/A",I$17:I$37)</f>
        <v>13218687</v>
      </c>
      <c r="J928">
        <f t="shared" si="16"/>
        <v>12711911</v>
      </c>
      <c r="K928">
        <f t="shared" si="16"/>
        <v>2377472</v>
      </c>
      <c r="L928">
        <f t="shared" si="16"/>
        <v>1105895</v>
      </c>
      <c r="M928">
        <f t="shared" si="16"/>
        <v>1046958</v>
      </c>
      <c r="N928">
        <f t="shared" si="16"/>
        <v>2530564</v>
      </c>
      <c r="O928">
        <f t="shared" si="16"/>
        <v>2911820</v>
      </c>
    </row>
    <row r="929" spans="1:16" x14ac:dyDescent="0.25">
      <c r="B929" s="2" t="s">
        <v>49</v>
      </c>
      <c r="H929">
        <f>SUMIF($G$38:$G$310,"&lt;&gt;#N/A",H$38:H$310)</f>
        <v>9964368</v>
      </c>
      <c r="I929">
        <f t="shared" ref="I929:O929" si="17">SUMIF($G$38:$G$310,"&lt;&gt;#N/A",I$38:I$310)</f>
        <v>15794300</v>
      </c>
      <c r="J929">
        <f t="shared" si="17"/>
        <v>12099929</v>
      </c>
      <c r="K929">
        <f t="shared" si="17"/>
        <v>13346090</v>
      </c>
      <c r="L929">
        <f t="shared" si="17"/>
        <v>7658028</v>
      </c>
      <c r="M929">
        <f t="shared" si="17"/>
        <v>4150957</v>
      </c>
      <c r="N929">
        <f t="shared" si="17"/>
        <v>3662290</v>
      </c>
      <c r="O929">
        <f t="shared" si="17"/>
        <v>2820384</v>
      </c>
    </row>
    <row r="930" spans="1:16" x14ac:dyDescent="0.25">
      <c r="B930" s="2" t="s">
        <v>327</v>
      </c>
      <c r="H930">
        <f>SUMIF($G$311:$G$371,"&lt;&gt;#N/A",H$311:H$371)</f>
        <v>66202679</v>
      </c>
      <c r="I930">
        <f t="shared" ref="I930:O930" si="18">SUMIF($G$311:$G$371,"&lt;&gt;#N/A",I$311:I$371)</f>
        <v>34264966</v>
      </c>
      <c r="J930">
        <f t="shared" si="18"/>
        <v>32365107</v>
      </c>
      <c r="K930">
        <f t="shared" si="18"/>
        <v>7020325</v>
      </c>
      <c r="L930">
        <f t="shared" si="18"/>
        <v>3844714</v>
      </c>
      <c r="M930">
        <f t="shared" si="18"/>
        <v>1093740</v>
      </c>
      <c r="N930">
        <f t="shared" si="18"/>
        <v>562219</v>
      </c>
      <c r="O930">
        <f t="shared" si="18"/>
        <v>312630</v>
      </c>
    </row>
    <row r="931" spans="1:16" x14ac:dyDescent="0.25">
      <c r="B931" s="2" t="s">
        <v>378</v>
      </c>
      <c r="H931">
        <f>SUMIF($G$372:$G$504,"&lt;&gt;#N/A",H$372:H$504)</f>
        <v>466368978</v>
      </c>
      <c r="I931">
        <f t="shared" ref="I931:O931" si="19">SUMIF($G$372:$G$504,"&lt;&gt;#N/A",I$372:I$504)</f>
        <v>266870376</v>
      </c>
      <c r="J931">
        <f t="shared" si="19"/>
        <v>338561120</v>
      </c>
      <c r="K931">
        <f t="shared" si="19"/>
        <v>231620129</v>
      </c>
      <c r="L931">
        <f t="shared" si="19"/>
        <v>241010096</v>
      </c>
      <c r="M931">
        <f t="shared" si="19"/>
        <v>155304951</v>
      </c>
      <c r="N931">
        <f t="shared" si="19"/>
        <v>156908231</v>
      </c>
      <c r="O931">
        <f t="shared" si="19"/>
        <v>145260042</v>
      </c>
    </row>
    <row r="932" spans="1:16" x14ac:dyDescent="0.25">
      <c r="B932" s="2" t="s">
        <v>509</v>
      </c>
      <c r="H932">
        <f>SUMIF($G$505:$G$856,"&lt;&gt;#N/A",H$505:H$856)</f>
        <v>208294019</v>
      </c>
      <c r="I932">
        <f t="shared" ref="I932:N932" si="20">SUMIF($G$505:$G$856,"&lt;&gt;#N/A",I$505:I$856)</f>
        <v>307559882</v>
      </c>
      <c r="J932">
        <f t="shared" si="20"/>
        <v>245244972</v>
      </c>
      <c r="K932">
        <f t="shared" si="20"/>
        <v>191268456</v>
      </c>
      <c r="L932">
        <f t="shared" si="20"/>
        <v>164832380</v>
      </c>
      <c r="M932">
        <f t="shared" si="20"/>
        <v>166113731</v>
      </c>
      <c r="N932">
        <f t="shared" si="20"/>
        <v>198821397</v>
      </c>
      <c r="O932">
        <f>SUMIF($G$505:$G$856,"&lt;&gt;#N/A",O$505:O$856)</f>
        <v>185742112</v>
      </c>
    </row>
    <row r="933" spans="1:16" x14ac:dyDescent="0.25">
      <c r="B933" s="2" t="s">
        <v>778</v>
      </c>
      <c r="H933">
        <f>SUMIF($G$857:$G$913,"&lt;&gt;#N/A",H$857:H$913)</f>
        <v>9558114</v>
      </c>
      <c r="I933">
        <f t="shared" ref="I933:O933" si="21">SUMIF($G$857:$G$913,"&lt;&gt;#N/A",I$857:I$913)</f>
        <v>9868409</v>
      </c>
      <c r="J933">
        <f t="shared" si="21"/>
        <v>8793691</v>
      </c>
      <c r="K933">
        <f t="shared" si="21"/>
        <v>6398390</v>
      </c>
      <c r="L933">
        <f t="shared" si="21"/>
        <v>3752148</v>
      </c>
      <c r="M933">
        <f t="shared" si="21"/>
        <v>4623102</v>
      </c>
      <c r="N933">
        <f t="shared" si="21"/>
        <v>2776270</v>
      </c>
      <c r="O933">
        <f t="shared" si="21"/>
        <v>5750773</v>
      </c>
    </row>
    <row r="934" spans="1:16" x14ac:dyDescent="0.25">
      <c r="B934" s="2" t="s">
        <v>784</v>
      </c>
      <c r="H934">
        <f>SUMIF($G$914:$G$921,"&lt;&gt;#N/A",H$914:H$921)</f>
        <v>138696</v>
      </c>
      <c r="I934">
        <f t="shared" ref="I934:O934" si="22">SUMIF($G$914:$G$921,"&lt;&gt;#N/A",I$914:I$921)</f>
        <v>0</v>
      </c>
      <c r="J934">
        <f t="shared" si="22"/>
        <v>0</v>
      </c>
      <c r="K934">
        <f t="shared" si="22"/>
        <v>0</v>
      </c>
      <c r="L934">
        <f t="shared" si="22"/>
        <v>0</v>
      </c>
      <c r="M934">
        <f t="shared" si="22"/>
        <v>0</v>
      </c>
      <c r="N934">
        <f t="shared" si="22"/>
        <v>181680</v>
      </c>
      <c r="O934">
        <f t="shared" si="22"/>
        <v>198360</v>
      </c>
    </row>
    <row r="935" spans="1:16" x14ac:dyDescent="0.25">
      <c r="B935" s="2" t="s">
        <v>785</v>
      </c>
      <c r="H935">
        <f>SUMIF($G$922:$G$925,"&lt;&gt;#N/A",H$922:H$925)</f>
        <v>1384147</v>
      </c>
      <c r="I935">
        <f>SUMIF($G$922:$G$925,"&lt;&gt;#N/A",I$922:I$925)</f>
        <v>18807</v>
      </c>
      <c r="J935">
        <f t="shared" ref="J935:O935" si="23">SUMIF($G$922:$G$925,"&lt;&gt;#N/A",J$922:J$925)</f>
        <v>3636510</v>
      </c>
      <c r="K935">
        <f t="shared" si="23"/>
        <v>0</v>
      </c>
      <c r="L935">
        <f t="shared" si="23"/>
        <v>20225</v>
      </c>
      <c r="M935">
        <f t="shared" si="23"/>
        <v>0</v>
      </c>
      <c r="N935">
        <f t="shared" si="23"/>
        <v>0</v>
      </c>
      <c r="O935">
        <f t="shared" si="23"/>
        <v>0</v>
      </c>
    </row>
    <row r="936" spans="1:16" s="6" customFormat="1" x14ac:dyDescent="0.25">
      <c r="A936" s="8" t="s">
        <v>791</v>
      </c>
      <c r="G936" s="7"/>
      <c r="H936" s="8" t="s">
        <v>791</v>
      </c>
      <c r="I936" s="8" t="s">
        <v>791</v>
      </c>
      <c r="J936" s="8" t="s">
        <v>791</v>
      </c>
      <c r="K936" s="8" t="s">
        <v>791</v>
      </c>
      <c r="L936" s="8" t="s">
        <v>791</v>
      </c>
      <c r="M936" s="8" t="s">
        <v>791</v>
      </c>
      <c r="N936" s="8" t="s">
        <v>791</v>
      </c>
      <c r="O936" s="8" t="s">
        <v>791</v>
      </c>
    </row>
    <row r="937" spans="1:16" x14ac:dyDescent="0.25">
      <c r="B937" s="2" t="s">
        <v>13</v>
      </c>
      <c r="H937" s="5">
        <f>SUM(H$2:H$16)</f>
        <v>347895</v>
      </c>
      <c r="I937" s="5">
        <f t="shared" ref="I937:O937" si="24">SUM(I$2:I$16)</f>
        <v>72435</v>
      </c>
      <c r="J937" s="5">
        <f t="shared" si="24"/>
        <v>634686</v>
      </c>
      <c r="K937" s="5">
        <f t="shared" si="24"/>
        <v>495569</v>
      </c>
      <c r="L937" s="5">
        <f t="shared" si="24"/>
        <v>574527</v>
      </c>
      <c r="M937" s="5">
        <f t="shared" si="24"/>
        <v>965940</v>
      </c>
      <c r="N937" s="5">
        <f t="shared" si="24"/>
        <v>753267</v>
      </c>
      <c r="O937" s="5">
        <f t="shared" si="24"/>
        <v>727248</v>
      </c>
      <c r="P937" s="5"/>
    </row>
    <row r="938" spans="1:16" x14ac:dyDescent="0.25">
      <c r="B938" s="2" t="s">
        <v>31</v>
      </c>
      <c r="H938" s="5">
        <f>SUM(H$17:H$37)</f>
        <v>39643468</v>
      </c>
      <c r="I938" s="5">
        <f t="shared" ref="I938:O938" si="25">SUM(I$17:I$37)</f>
        <v>28457365</v>
      </c>
      <c r="J938" s="5">
        <f t="shared" si="25"/>
        <v>36127253</v>
      </c>
      <c r="K938" s="5">
        <f t="shared" si="25"/>
        <v>22071647</v>
      </c>
      <c r="L938" s="5">
        <f t="shared" si="25"/>
        <v>3458848</v>
      </c>
      <c r="M938" s="5">
        <f t="shared" si="25"/>
        <v>18882622</v>
      </c>
      <c r="N938" s="5">
        <f t="shared" si="25"/>
        <v>31343569</v>
      </c>
      <c r="O938" s="5">
        <f t="shared" si="25"/>
        <v>22519230</v>
      </c>
      <c r="P938" s="5"/>
    </row>
    <row r="939" spans="1:16" x14ac:dyDescent="0.25">
      <c r="B939" s="2" t="s">
        <v>49</v>
      </c>
      <c r="H939" s="5">
        <f>SUM(H$38:H$310)</f>
        <v>28868413</v>
      </c>
      <c r="I939" s="5">
        <f t="shared" ref="I939:O939" si="26">SUM(I$38:I$310)</f>
        <v>36031154</v>
      </c>
      <c r="J939" s="5">
        <f t="shared" si="26"/>
        <v>33564019</v>
      </c>
      <c r="K939" s="5">
        <f t="shared" si="26"/>
        <v>35096709</v>
      </c>
      <c r="L939" s="5">
        <f t="shared" si="26"/>
        <v>28595779</v>
      </c>
      <c r="M939" s="5">
        <f t="shared" si="26"/>
        <v>34219991</v>
      </c>
      <c r="N939" s="5">
        <f t="shared" si="26"/>
        <v>123123714</v>
      </c>
      <c r="O939" s="5">
        <f t="shared" si="26"/>
        <v>69144173</v>
      </c>
      <c r="P939" s="5"/>
    </row>
    <row r="940" spans="1:16" x14ac:dyDescent="0.25">
      <c r="B940" s="2" t="s">
        <v>327</v>
      </c>
      <c r="H940" s="5">
        <f>SUM(H$311:H$371)</f>
        <v>223582731</v>
      </c>
      <c r="I940" s="5">
        <f t="shared" ref="I940:O940" si="27">SUM(I$311:I$371)</f>
        <v>132347938</v>
      </c>
      <c r="J940" s="5">
        <f t="shared" si="27"/>
        <v>156826096</v>
      </c>
      <c r="K940" s="5">
        <f t="shared" si="27"/>
        <v>114973588</v>
      </c>
      <c r="L940" s="5">
        <f t="shared" si="27"/>
        <v>126044892</v>
      </c>
      <c r="M940" s="5">
        <f t="shared" si="27"/>
        <v>212009138</v>
      </c>
      <c r="N940" s="5">
        <f t="shared" si="27"/>
        <v>153353957</v>
      </c>
      <c r="O940" s="5">
        <f t="shared" si="27"/>
        <v>238252047</v>
      </c>
      <c r="P940" s="5"/>
    </row>
    <row r="941" spans="1:16" x14ac:dyDescent="0.25">
      <c r="B941" s="2" t="s">
        <v>378</v>
      </c>
      <c r="H941" s="5">
        <f>SUM(H$372:H$504)</f>
        <v>548636473</v>
      </c>
      <c r="I941" s="5">
        <f t="shared" ref="I941:O941" si="28">SUM(I$372:I$504)</f>
        <v>298680168</v>
      </c>
      <c r="J941" s="5">
        <f t="shared" si="28"/>
        <v>356402833</v>
      </c>
      <c r="K941" s="5">
        <f t="shared" si="28"/>
        <v>260616475</v>
      </c>
      <c r="L941" s="5">
        <f t="shared" si="28"/>
        <v>256380311</v>
      </c>
      <c r="M941" s="5">
        <f t="shared" si="28"/>
        <v>183413791</v>
      </c>
      <c r="N941" s="5">
        <f t="shared" si="28"/>
        <v>181030469</v>
      </c>
      <c r="O941" s="5">
        <f t="shared" si="28"/>
        <v>145953854</v>
      </c>
      <c r="P941" s="5"/>
    </row>
    <row r="942" spans="1:16" x14ac:dyDescent="0.25">
      <c r="B942" s="2" t="s">
        <v>509</v>
      </c>
      <c r="H942" s="5">
        <f>SUM(H$505:H$856)</f>
        <v>932917535</v>
      </c>
      <c r="I942" s="5">
        <f t="shared" ref="I942:O942" si="29">SUM(I$505:I$856)</f>
        <v>851092078</v>
      </c>
      <c r="J942" s="5">
        <f t="shared" si="29"/>
        <v>706361429</v>
      </c>
      <c r="K942" s="5">
        <f t="shared" si="29"/>
        <v>828433361</v>
      </c>
      <c r="L942" s="5">
        <f t="shared" si="29"/>
        <v>779728185</v>
      </c>
      <c r="M942" s="5">
        <f t="shared" si="29"/>
        <v>689138455</v>
      </c>
      <c r="N942" s="5">
        <f t="shared" si="29"/>
        <v>731306455</v>
      </c>
      <c r="O942" s="5">
        <f t="shared" si="29"/>
        <v>619460454</v>
      </c>
      <c r="P942" s="5"/>
    </row>
    <row r="943" spans="1:16" x14ac:dyDescent="0.25">
      <c r="B943" s="2" t="s">
        <v>778</v>
      </c>
      <c r="H943" s="5">
        <f>SUM(H$857:H$913)</f>
        <v>10020874</v>
      </c>
      <c r="I943" s="5">
        <f t="shared" ref="I943:O943" si="30">SUM(I$857:I$913)</f>
        <v>12412156</v>
      </c>
      <c r="J943" s="5">
        <f t="shared" si="30"/>
        <v>11927918</v>
      </c>
      <c r="K943" s="5">
        <f t="shared" si="30"/>
        <v>9123973</v>
      </c>
      <c r="L943" s="5">
        <f t="shared" si="30"/>
        <v>5184537</v>
      </c>
      <c r="M943" s="5">
        <f t="shared" si="30"/>
        <v>7325352</v>
      </c>
      <c r="N943" s="5">
        <f t="shared" si="30"/>
        <v>2992113</v>
      </c>
      <c r="O943" s="5">
        <f t="shared" si="30"/>
        <v>6003476</v>
      </c>
      <c r="P943" s="5"/>
    </row>
    <row r="944" spans="1:16" x14ac:dyDescent="0.25">
      <c r="B944" s="2" t="s">
        <v>784</v>
      </c>
      <c r="H944" s="5">
        <f>SUM(H$914:H$921)</f>
        <v>5672893</v>
      </c>
      <c r="I944" s="5">
        <f t="shared" ref="I944:O944" si="31">SUM(I$914:I$921)</f>
        <v>3374291</v>
      </c>
      <c r="J944" s="5">
        <f t="shared" si="31"/>
        <v>4839967</v>
      </c>
      <c r="K944" s="5">
        <f t="shared" si="31"/>
        <v>5481408</v>
      </c>
      <c r="L944" s="5">
        <f t="shared" si="31"/>
        <v>2798078</v>
      </c>
      <c r="M944" s="5">
        <f t="shared" si="31"/>
        <v>249770</v>
      </c>
      <c r="N944" s="5">
        <f t="shared" si="31"/>
        <v>181680</v>
      </c>
      <c r="O944" s="5">
        <f t="shared" si="31"/>
        <v>198360</v>
      </c>
      <c r="P944" s="5"/>
    </row>
    <row r="945" spans="2:16" x14ac:dyDescent="0.25">
      <c r="B945" s="2" t="s">
        <v>785</v>
      </c>
      <c r="H945" s="5">
        <f>SUM(H$922:H$925)</f>
        <v>1384147</v>
      </c>
      <c r="I945" s="5">
        <f t="shared" ref="I945:O945" si="32">SUM(I$922:I$925)</f>
        <v>18807</v>
      </c>
      <c r="J945" s="5">
        <f t="shared" si="32"/>
        <v>3636510</v>
      </c>
      <c r="K945" s="5">
        <f t="shared" si="32"/>
        <v>0</v>
      </c>
      <c r="L945" s="5">
        <f t="shared" si="32"/>
        <v>20225</v>
      </c>
      <c r="M945" s="5">
        <f t="shared" si="32"/>
        <v>0</v>
      </c>
      <c r="N945" s="5">
        <f t="shared" si="32"/>
        <v>0</v>
      </c>
      <c r="O945" s="5">
        <f t="shared" si="32"/>
        <v>0</v>
      </c>
      <c r="P94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181F4-3F06-43F5-AE54-007B3FFC0F23}">
  <dimension ref="A1:C251"/>
  <sheetViews>
    <sheetView topLeftCell="A49" zoomScale="40" zoomScaleNormal="40" workbookViewId="0">
      <selection activeCell="A4" sqref="A4:A251"/>
    </sheetView>
  </sheetViews>
  <sheetFormatPr defaultRowHeight="15" x14ac:dyDescent="0.25"/>
  <cols>
    <col min="1" max="1" width="51.5703125" customWidth="1"/>
  </cols>
  <sheetData>
    <row r="1" spans="1:3" x14ac:dyDescent="0.25">
      <c r="C1" t="s">
        <v>787</v>
      </c>
    </row>
    <row r="2" spans="1:3" x14ac:dyDescent="0.25">
      <c r="C2" t="s">
        <v>786</v>
      </c>
    </row>
    <row r="3" spans="1:3" x14ac:dyDescent="0.25">
      <c r="A3" t="b">
        <f>IF(B3=0,FALSE,C3)</f>
        <v>0</v>
      </c>
      <c r="B3">
        <v>0</v>
      </c>
      <c r="C3" t="s">
        <v>17</v>
      </c>
    </row>
    <row r="4" spans="1:3" x14ac:dyDescent="0.25">
      <c r="A4" t="str">
        <f t="shared" ref="A4:A67" si="0">IF(B4=0,FALSE,C4)</f>
        <v>COURO/PELE BOVINO,INT/MEIO,CURT.CROMO,UMIDO,FLOR INTEGR</v>
      </c>
      <c r="B4">
        <v>1</v>
      </c>
      <c r="C4" t="s">
        <v>22</v>
      </c>
    </row>
    <row r="5" spans="1:3" x14ac:dyDescent="0.25">
      <c r="A5" t="str">
        <f t="shared" si="0"/>
        <v>COURO/PELE BOVINO,OUT.FORMA,CURT.CROMO,UMIDO,FLOR INTEG</v>
      </c>
      <c r="B5">
        <v>1</v>
      </c>
      <c r="C5" t="s">
        <v>23</v>
      </c>
    </row>
    <row r="6" spans="1:3" x14ac:dyDescent="0.25">
      <c r="A6" t="str">
        <f t="shared" si="0"/>
        <v>MADEIRA DE AGUANO/MOGNO,SERRADA/FENDIDA LONGITUD.E&gt;6MM</v>
      </c>
      <c r="B6">
        <v>1</v>
      </c>
      <c r="C6" t="s">
        <v>24</v>
      </c>
    </row>
    <row r="7" spans="1:3" x14ac:dyDescent="0.25">
      <c r="A7" t="str">
        <f t="shared" si="0"/>
        <v>MADEIRA DE AGUANO/MOGNO,APLAINADA/POLIDA/UNIDA,ESP&gt;6MM</v>
      </c>
      <c r="B7">
        <v>1</v>
      </c>
      <c r="C7" t="s">
        <v>25</v>
      </c>
    </row>
    <row r="8" spans="1:3" x14ac:dyDescent="0.25">
      <c r="A8" t="str">
        <f t="shared" si="0"/>
        <v>MADEIRA DE CEDRO,SERRADA LONGIT/CORT.EM FLS.ESPESS&gt;6MM</v>
      </c>
      <c r="B8">
        <v>1</v>
      </c>
      <c r="C8" t="s">
        <v>26</v>
      </c>
    </row>
    <row r="9" spans="1:3" x14ac:dyDescent="0.25">
      <c r="A9" t="str">
        <f t="shared" si="0"/>
        <v>OUTS.OLEOS DE DENDE,REFINADOS</v>
      </c>
      <c r="B9">
        <v>1</v>
      </c>
      <c r="C9" t="s">
        <v>32</v>
      </c>
    </row>
    <row r="10" spans="1:3" x14ac:dyDescent="0.25">
      <c r="A10" t="str">
        <f t="shared" si="0"/>
        <v>PALMITOS PREPARADOS/CONSERVADOS,EM VINAGRE/AC.ACETICO</v>
      </c>
      <c r="B10">
        <v>1</v>
      </c>
      <c r="C10" t="s">
        <v>33</v>
      </c>
    </row>
    <row r="11" spans="1:3" x14ac:dyDescent="0.25">
      <c r="A11" t="str">
        <f t="shared" si="0"/>
        <v>PALMITOS PREPARADOS/CONSERVADOS DE OUT.MODO</v>
      </c>
      <c r="B11">
        <v>1</v>
      </c>
      <c r="C11" t="s">
        <v>20</v>
      </c>
    </row>
    <row r="12" spans="1:3" x14ac:dyDescent="0.25">
      <c r="A12" t="b">
        <f t="shared" si="0"/>
        <v>0</v>
      </c>
      <c r="B12">
        <v>0</v>
      </c>
      <c r="C12" t="s">
        <v>34</v>
      </c>
    </row>
    <row r="13" spans="1:3" x14ac:dyDescent="0.25">
      <c r="A13" t="b">
        <f t="shared" si="0"/>
        <v>0</v>
      </c>
      <c r="B13">
        <v>0</v>
      </c>
      <c r="C13" t="s">
        <v>35</v>
      </c>
    </row>
    <row r="14" spans="1:3" x14ac:dyDescent="0.25">
      <c r="A14" t="b">
        <f t="shared" si="0"/>
        <v>0</v>
      </c>
      <c r="B14">
        <v>0</v>
      </c>
      <c r="C14" t="s">
        <v>36</v>
      </c>
    </row>
    <row r="15" spans="1:3" x14ac:dyDescent="0.25">
      <c r="A15" t="b">
        <f t="shared" si="0"/>
        <v>0</v>
      </c>
      <c r="B15">
        <v>0</v>
      </c>
      <c r="C15" t="s">
        <v>38</v>
      </c>
    </row>
    <row r="16" spans="1:3" x14ac:dyDescent="0.25">
      <c r="A16" t="str">
        <f t="shared" si="0"/>
        <v>MADEIRA DE CONIFERA,EM OUTS.FORMAS</v>
      </c>
      <c r="B16">
        <v>1</v>
      </c>
      <c r="C16" t="s">
        <v>39</v>
      </c>
    </row>
    <row r="17" spans="1:3" x14ac:dyDescent="0.25">
      <c r="A17" t="str">
        <f t="shared" si="0"/>
        <v>MADEIRA DE ANDIROBA,SERRADA LONGIT/CORT.EM FLS.ESP&gt;6MM</v>
      </c>
      <c r="B17">
        <v>1</v>
      </c>
      <c r="C17" t="s">
        <v>28</v>
      </c>
    </row>
    <row r="18" spans="1:3" x14ac:dyDescent="0.25">
      <c r="A18" t="str">
        <f t="shared" si="0"/>
        <v>QQ.OUT.MADEIRA SERRADA LONGIT/CORTADA EM FLS.ESP&gt;6MM</v>
      </c>
      <c r="B18">
        <v>1</v>
      </c>
      <c r="C18" t="s">
        <v>30</v>
      </c>
    </row>
    <row r="19" spans="1:3" x14ac:dyDescent="0.25">
      <c r="A19" t="str">
        <f t="shared" si="0"/>
        <v>OUTS.MADEIRAS COMPENSADAS,FACE MADEIRA TROPICAL,E&lt;=6MM</v>
      </c>
      <c r="B19">
        <v>1</v>
      </c>
      <c r="C19" t="s">
        <v>43</v>
      </c>
    </row>
    <row r="20" spans="1:3" x14ac:dyDescent="0.25">
      <c r="A20" t="str">
        <f t="shared" si="0"/>
        <v>OUTS.MADEIRAS COMPENSADAS,FACE MADEIRA N/CONIF.E&lt;=6MM</v>
      </c>
      <c r="B20">
        <v>1</v>
      </c>
      <c r="C20" t="s">
        <v>44</v>
      </c>
    </row>
    <row r="21" spans="1:3" x14ac:dyDescent="0.25">
      <c r="A21" t="str">
        <f t="shared" si="0"/>
        <v>OUTS.MADEIRAS FOLHEADAS,N/CONIF.C/PAINEL DE PARTICULAS</v>
      </c>
      <c r="B21">
        <v>1</v>
      </c>
      <c r="C21" t="s">
        <v>45</v>
      </c>
    </row>
    <row r="22" spans="1:3" x14ac:dyDescent="0.25">
      <c r="A22" t="str">
        <f t="shared" si="0"/>
        <v>OUTS.MADEIRAS FOLHEADAS,N/CONIFERAS</v>
      </c>
      <c r="B22">
        <v>1</v>
      </c>
      <c r="C22" t="s">
        <v>46</v>
      </c>
    </row>
    <row r="23" spans="1:3" x14ac:dyDescent="0.25">
      <c r="A23" t="b">
        <f t="shared" si="0"/>
        <v>0</v>
      </c>
      <c r="B23">
        <v>0</v>
      </c>
      <c r="C23" t="s">
        <v>47</v>
      </c>
    </row>
    <row r="24" spans="1:3" x14ac:dyDescent="0.25">
      <c r="A24" t="b">
        <f t="shared" si="0"/>
        <v>0</v>
      </c>
      <c r="B24">
        <v>0</v>
      </c>
      <c r="C24" t="s">
        <v>48</v>
      </c>
    </row>
    <row r="25" spans="1:3" x14ac:dyDescent="0.25">
      <c r="A25" t="b">
        <f t="shared" si="0"/>
        <v>0</v>
      </c>
      <c r="B25">
        <v>0</v>
      </c>
      <c r="C25" t="s">
        <v>55</v>
      </c>
    </row>
    <row r="26" spans="1:3" x14ac:dyDescent="0.25">
      <c r="A26" t="b">
        <f t="shared" si="0"/>
        <v>0</v>
      </c>
      <c r="B26">
        <v>0</v>
      </c>
      <c r="C26" t="s">
        <v>59</v>
      </c>
    </row>
    <row r="27" spans="1:3" x14ac:dyDescent="0.25">
      <c r="A27" t="b">
        <f t="shared" si="0"/>
        <v>0</v>
      </c>
      <c r="B27">
        <v>0</v>
      </c>
      <c r="C27" t="s">
        <v>63</v>
      </c>
    </row>
    <row r="28" spans="1:3" x14ac:dyDescent="0.25">
      <c r="A28" t="b">
        <f t="shared" si="0"/>
        <v>0</v>
      </c>
      <c r="B28">
        <v>0</v>
      </c>
      <c r="C28" t="s">
        <v>67</v>
      </c>
    </row>
    <row r="29" spans="1:3" x14ac:dyDescent="0.25">
      <c r="A29" t="b">
        <f t="shared" si="0"/>
        <v>0</v>
      </c>
      <c r="B29">
        <v>0</v>
      </c>
      <c r="C29" t="s">
        <v>69</v>
      </c>
    </row>
    <row r="30" spans="1:3" x14ac:dyDescent="0.25">
      <c r="A30" t="b">
        <f t="shared" si="0"/>
        <v>0</v>
      </c>
      <c r="B30">
        <v>0</v>
      </c>
      <c r="C30" t="s">
        <v>73</v>
      </c>
    </row>
    <row r="31" spans="1:3" x14ac:dyDescent="0.25">
      <c r="A31" t="b">
        <f t="shared" si="0"/>
        <v>0</v>
      </c>
      <c r="B31">
        <v>0</v>
      </c>
      <c r="C31" t="s">
        <v>75</v>
      </c>
    </row>
    <row r="32" spans="1:3" x14ac:dyDescent="0.25">
      <c r="A32" t="b">
        <f t="shared" si="0"/>
        <v>0</v>
      </c>
      <c r="B32">
        <v>0</v>
      </c>
      <c r="C32" t="s">
        <v>78</v>
      </c>
    </row>
    <row r="33" spans="1:3" x14ac:dyDescent="0.25">
      <c r="A33" t="b">
        <f t="shared" si="0"/>
        <v>0</v>
      </c>
      <c r="B33">
        <v>0</v>
      </c>
      <c r="C33" t="s">
        <v>18</v>
      </c>
    </row>
    <row r="34" spans="1:3" x14ac:dyDescent="0.25">
      <c r="A34" t="b">
        <f t="shared" si="0"/>
        <v>0</v>
      </c>
      <c r="B34">
        <v>0</v>
      </c>
      <c r="C34" t="s">
        <v>19</v>
      </c>
    </row>
    <row r="35" spans="1:3" x14ac:dyDescent="0.25">
      <c r="A35" t="b">
        <f t="shared" si="0"/>
        <v>0</v>
      </c>
      <c r="B35">
        <v>0</v>
      </c>
      <c r="C35" t="s">
        <v>80</v>
      </c>
    </row>
    <row r="36" spans="1:3" x14ac:dyDescent="0.25">
      <c r="A36" t="b">
        <f t="shared" si="0"/>
        <v>0</v>
      </c>
      <c r="B36">
        <v>0</v>
      </c>
      <c r="C36" t="s">
        <v>81</v>
      </c>
    </row>
    <row r="37" spans="1:3" x14ac:dyDescent="0.25">
      <c r="A37" t="b">
        <f t="shared" si="0"/>
        <v>0</v>
      </c>
      <c r="B37">
        <v>0</v>
      </c>
      <c r="C37" t="s">
        <v>83</v>
      </c>
    </row>
    <row r="38" spans="1:3" x14ac:dyDescent="0.25">
      <c r="A38" t="str">
        <f t="shared" si="0"/>
        <v>FARELO DE SOJA,DA EXTRACAO DO OLEO</v>
      </c>
      <c r="B38">
        <v>1</v>
      </c>
      <c r="C38" t="s">
        <v>86</v>
      </c>
    </row>
    <row r="39" spans="1:3" x14ac:dyDescent="0.25">
      <c r="A39" t="str">
        <f t="shared" si="0"/>
        <v>OLEO ESSENCIAL DE PAU-ROSA</v>
      </c>
      <c r="B39">
        <v>1</v>
      </c>
      <c r="C39" t="s">
        <v>96</v>
      </c>
    </row>
    <row r="40" spans="1:3" x14ac:dyDescent="0.25">
      <c r="A40" t="b">
        <f t="shared" si="0"/>
        <v>0</v>
      </c>
      <c r="B40">
        <v>0</v>
      </c>
      <c r="C40" t="s">
        <v>117</v>
      </c>
    </row>
    <row r="41" spans="1:3" x14ac:dyDescent="0.25">
      <c r="A41" t="b">
        <f t="shared" si="0"/>
        <v>0</v>
      </c>
      <c r="B41">
        <v>0</v>
      </c>
      <c r="C41" t="s">
        <v>118</v>
      </c>
    </row>
    <row r="42" spans="1:3" x14ac:dyDescent="0.25">
      <c r="A42" t="b">
        <f t="shared" si="0"/>
        <v>0</v>
      </c>
      <c r="B42">
        <v>0</v>
      </c>
      <c r="C42" t="s">
        <v>120</v>
      </c>
    </row>
    <row r="43" spans="1:3" x14ac:dyDescent="0.25">
      <c r="A43" t="b">
        <f t="shared" si="0"/>
        <v>0</v>
      </c>
      <c r="B43">
        <v>0</v>
      </c>
      <c r="C43" t="s">
        <v>131</v>
      </c>
    </row>
    <row r="44" spans="1:3" x14ac:dyDescent="0.25">
      <c r="A44" t="b">
        <f t="shared" si="0"/>
        <v>0</v>
      </c>
      <c r="B44">
        <v>0</v>
      </c>
      <c r="C44" t="s">
        <v>132</v>
      </c>
    </row>
    <row r="45" spans="1:3" x14ac:dyDescent="0.25">
      <c r="A45" t="b">
        <f t="shared" si="0"/>
        <v>0</v>
      </c>
      <c r="B45">
        <v>0</v>
      </c>
      <c r="C45" t="s">
        <v>133</v>
      </c>
    </row>
    <row r="46" spans="1:3" x14ac:dyDescent="0.25">
      <c r="A46" t="b">
        <f t="shared" si="0"/>
        <v>0</v>
      </c>
      <c r="B46">
        <v>0</v>
      </c>
      <c r="C46" t="s">
        <v>134</v>
      </c>
    </row>
    <row r="47" spans="1:3" x14ac:dyDescent="0.25">
      <c r="A47" t="str">
        <f t="shared" si="0"/>
        <v>QQ.OUT.COURO/PELE DE BOVINO,INTEIRO,CURTIDO,C/ACABAM.</v>
      </c>
      <c r="B47">
        <v>1</v>
      </c>
      <c r="C47" t="s">
        <v>142</v>
      </c>
    </row>
    <row r="48" spans="1:3" x14ac:dyDescent="0.25">
      <c r="A48" t="str">
        <f t="shared" si="0"/>
        <v>MADEIRA DE SUCUPIRA,SERRADA LONGIT/CORT.EM FLS.ESP&gt;6MM</v>
      </c>
      <c r="B48">
        <v>1</v>
      </c>
      <c r="C48" t="s">
        <v>27</v>
      </c>
    </row>
    <row r="49" spans="1:3" x14ac:dyDescent="0.25">
      <c r="A49" t="str">
        <f t="shared" si="0"/>
        <v>MADEIRA DE VIROLA,SERRADA LONGIT/CORT.EM FLS.ESPESS&gt;6MM</v>
      </c>
      <c r="B49">
        <v>1</v>
      </c>
      <c r="C49" t="s">
        <v>148</v>
      </c>
    </row>
    <row r="50" spans="1:3" x14ac:dyDescent="0.25">
      <c r="A50" t="str">
        <f t="shared" si="0"/>
        <v>MADEIRA DE JATOBA,SERRADA LONGIT/CORTADA EM FLS.ESP&gt;6MM</v>
      </c>
      <c r="B50">
        <v>1</v>
      </c>
      <c r="C50" t="s">
        <v>29</v>
      </c>
    </row>
    <row r="51" spans="1:3" x14ac:dyDescent="0.25">
      <c r="A51" t="str">
        <f t="shared" si="0"/>
        <v>QQ.OUT.MADEIRA APLAINADA/POLIDA/UNIDA,ESPESSURA&gt;6MM</v>
      </c>
      <c r="B51">
        <v>1</v>
      </c>
      <c r="C51" t="s">
        <v>150</v>
      </c>
    </row>
    <row r="52" spans="1:3" x14ac:dyDescent="0.25">
      <c r="A52" t="str">
        <f t="shared" si="0"/>
        <v>MADEIRA DE MUIRATINGA,EM FLS.P/COMPENSADO/ETC.ESP&lt;=6MM</v>
      </c>
      <c r="B52">
        <v>1</v>
      </c>
      <c r="C52" t="s">
        <v>152</v>
      </c>
    </row>
    <row r="53" spans="1:3" x14ac:dyDescent="0.25">
      <c r="A53" t="str">
        <f t="shared" si="0"/>
        <v>QQ.OUT.MADEIRA EM FLS.P/COMPENSADO/ETC.ESPESSURA&lt;=6MM</v>
      </c>
      <c r="B53">
        <v>1</v>
      </c>
      <c r="C53" t="s">
        <v>153</v>
      </c>
    </row>
    <row r="54" spans="1:3" x14ac:dyDescent="0.25">
      <c r="A54" t="str">
        <f t="shared" si="0"/>
        <v>MADEIRA DE ASSACU,SERRADA LONGIT/CORT.EM FLS.ESP&lt;=6MM</v>
      </c>
      <c r="B54">
        <v>1</v>
      </c>
      <c r="C54" t="s">
        <v>154</v>
      </c>
    </row>
    <row r="55" spans="1:3" x14ac:dyDescent="0.25">
      <c r="A55" t="str">
        <f t="shared" si="0"/>
        <v>MADEIRA COMPENSADA,FACE OUTS.MADEIRAS,E&lt;=6MM,EM PERFIS</v>
      </c>
      <c r="B55">
        <v>1</v>
      </c>
      <c r="C55" t="s">
        <v>161</v>
      </c>
    </row>
    <row r="56" spans="1:3" x14ac:dyDescent="0.25">
      <c r="A56" t="str">
        <f t="shared" si="0"/>
        <v>OUTS.MADEIRAS COMPENSADAS,FACE DE OUTS.MADEIRAS,E&lt;=6MM</v>
      </c>
      <c r="B56">
        <v>1</v>
      </c>
      <c r="C56" t="s">
        <v>162</v>
      </c>
    </row>
    <row r="57" spans="1:3" x14ac:dyDescent="0.25">
      <c r="A57" t="str">
        <f t="shared" si="0"/>
        <v>OUTS.MADEIRAS ESTRATIFICADAS,N/CONIFERAS</v>
      </c>
      <c r="B57">
        <v>1</v>
      </c>
      <c r="C57" t="s">
        <v>163</v>
      </c>
    </row>
    <row r="58" spans="1:3" x14ac:dyDescent="0.25">
      <c r="A58" t="str">
        <f t="shared" si="0"/>
        <v>MADEIRA "DENSIFICADA",EM PRANCHAS/LAMINAS</v>
      </c>
      <c r="B58">
        <v>1</v>
      </c>
      <c r="C58" t="s">
        <v>164</v>
      </c>
    </row>
    <row r="59" spans="1:3" x14ac:dyDescent="0.25">
      <c r="A59" t="b">
        <f t="shared" si="0"/>
        <v>0</v>
      </c>
      <c r="B59">
        <v>0</v>
      </c>
      <c r="C59" t="s">
        <v>175</v>
      </c>
    </row>
    <row r="60" spans="1:3" x14ac:dyDescent="0.25">
      <c r="A60" t="b">
        <f t="shared" si="0"/>
        <v>0</v>
      </c>
      <c r="B60">
        <v>0</v>
      </c>
      <c r="C60" t="s">
        <v>180</v>
      </c>
    </row>
    <row r="61" spans="1:3" x14ac:dyDescent="0.25">
      <c r="A61" t="b">
        <f t="shared" si="0"/>
        <v>0</v>
      </c>
      <c r="B61">
        <v>0</v>
      </c>
      <c r="C61" t="s">
        <v>182</v>
      </c>
    </row>
    <row r="62" spans="1:3" x14ac:dyDescent="0.25">
      <c r="A62" t="b">
        <f t="shared" si="0"/>
        <v>0</v>
      </c>
      <c r="B62">
        <v>0</v>
      </c>
      <c r="C62" t="s">
        <v>187</v>
      </c>
    </row>
    <row r="63" spans="1:3" x14ac:dyDescent="0.25">
      <c r="A63" t="b">
        <f t="shared" si="0"/>
        <v>0</v>
      </c>
      <c r="B63">
        <v>0</v>
      </c>
      <c r="C63" t="s">
        <v>188</v>
      </c>
    </row>
    <row r="64" spans="1:3" x14ac:dyDescent="0.25">
      <c r="A64" t="b">
        <f t="shared" si="0"/>
        <v>0</v>
      </c>
      <c r="B64">
        <v>0</v>
      </c>
      <c r="C64" t="s">
        <v>191</v>
      </c>
    </row>
    <row r="65" spans="1:3" x14ac:dyDescent="0.25">
      <c r="A65" t="b">
        <f t="shared" si="0"/>
        <v>0</v>
      </c>
      <c r="B65">
        <v>0</v>
      </c>
      <c r="C65" t="s">
        <v>193</v>
      </c>
    </row>
    <row r="66" spans="1:3" x14ac:dyDescent="0.25">
      <c r="A66" t="b">
        <f t="shared" si="0"/>
        <v>0</v>
      </c>
      <c r="B66">
        <v>0</v>
      </c>
      <c r="C66" t="s">
        <v>196</v>
      </c>
    </row>
    <row r="67" spans="1:3" x14ac:dyDescent="0.25">
      <c r="A67" t="b">
        <f t="shared" si="0"/>
        <v>0</v>
      </c>
      <c r="B67">
        <v>0</v>
      </c>
      <c r="C67" t="s">
        <v>197</v>
      </c>
    </row>
    <row r="68" spans="1:3" x14ac:dyDescent="0.25">
      <c r="A68" t="b">
        <f t="shared" ref="A68:A131" si="1">IF(B68=0,FALSE,C68)</f>
        <v>0</v>
      </c>
      <c r="B68">
        <v>0</v>
      </c>
      <c r="C68" t="s">
        <v>198</v>
      </c>
    </row>
    <row r="69" spans="1:3" x14ac:dyDescent="0.25">
      <c r="A69" t="b">
        <f t="shared" si="1"/>
        <v>0</v>
      </c>
      <c r="B69">
        <v>0</v>
      </c>
      <c r="C69" t="s">
        <v>210</v>
      </c>
    </row>
    <row r="70" spans="1:3" x14ac:dyDescent="0.25">
      <c r="A70" t="b">
        <f t="shared" si="1"/>
        <v>0</v>
      </c>
      <c r="B70">
        <v>0</v>
      </c>
      <c r="C70" t="s">
        <v>213</v>
      </c>
    </row>
    <row r="71" spans="1:3" x14ac:dyDescent="0.25">
      <c r="A71" t="b">
        <f t="shared" si="1"/>
        <v>0</v>
      </c>
      <c r="B71">
        <v>0</v>
      </c>
      <c r="C71" t="s">
        <v>245</v>
      </c>
    </row>
    <row r="72" spans="1:3" x14ac:dyDescent="0.25">
      <c r="A72" t="b">
        <f t="shared" si="1"/>
        <v>0</v>
      </c>
      <c r="B72">
        <v>0</v>
      </c>
      <c r="C72" t="s">
        <v>247</v>
      </c>
    </row>
    <row r="73" spans="1:3" x14ac:dyDescent="0.25">
      <c r="A73" t="b">
        <f t="shared" si="1"/>
        <v>0</v>
      </c>
      <c r="B73">
        <v>0</v>
      </c>
      <c r="C73" t="s">
        <v>248</v>
      </c>
    </row>
    <row r="74" spans="1:3" x14ac:dyDescent="0.25">
      <c r="A74" t="b">
        <f t="shared" si="1"/>
        <v>0</v>
      </c>
      <c r="B74">
        <v>0</v>
      </c>
      <c r="C74" t="s">
        <v>257</v>
      </c>
    </row>
    <row r="75" spans="1:3" x14ac:dyDescent="0.25">
      <c r="A75" t="b">
        <f t="shared" si="1"/>
        <v>0</v>
      </c>
      <c r="B75">
        <v>0</v>
      </c>
      <c r="C75" t="s">
        <v>258</v>
      </c>
    </row>
    <row r="76" spans="1:3" x14ac:dyDescent="0.25">
      <c r="A76" t="b">
        <f t="shared" si="1"/>
        <v>0</v>
      </c>
      <c r="B76">
        <v>0</v>
      </c>
      <c r="C76" t="s">
        <v>260</v>
      </c>
    </row>
    <row r="77" spans="1:3" x14ac:dyDescent="0.25">
      <c r="A77" t="b">
        <f t="shared" si="1"/>
        <v>0</v>
      </c>
      <c r="B77">
        <v>0</v>
      </c>
      <c r="C77" t="s">
        <v>262</v>
      </c>
    </row>
    <row r="78" spans="1:3" x14ac:dyDescent="0.25">
      <c r="A78" t="b">
        <f t="shared" si="1"/>
        <v>0</v>
      </c>
      <c r="B78">
        <v>0</v>
      </c>
      <c r="C78" t="s">
        <v>263</v>
      </c>
    </row>
    <row r="79" spans="1:3" x14ac:dyDescent="0.25">
      <c r="A79" t="b">
        <f t="shared" si="1"/>
        <v>0</v>
      </c>
      <c r="B79">
        <v>0</v>
      </c>
      <c r="C79" t="s">
        <v>265</v>
      </c>
    </row>
    <row r="80" spans="1:3" x14ac:dyDescent="0.25">
      <c r="A80" t="b">
        <f t="shared" si="1"/>
        <v>0</v>
      </c>
      <c r="B80">
        <v>0</v>
      </c>
      <c r="C80" t="s">
        <v>267</v>
      </c>
    </row>
    <row r="81" spans="1:3" x14ac:dyDescent="0.25">
      <c r="A81" t="b">
        <f t="shared" si="1"/>
        <v>0</v>
      </c>
      <c r="B81">
        <v>0</v>
      </c>
      <c r="C81" t="s">
        <v>268</v>
      </c>
    </row>
    <row r="82" spans="1:3" x14ac:dyDescent="0.25">
      <c r="A82" t="b">
        <f t="shared" si="1"/>
        <v>0</v>
      </c>
      <c r="B82">
        <v>0</v>
      </c>
      <c r="C82" t="s">
        <v>271</v>
      </c>
    </row>
    <row r="83" spans="1:3" x14ac:dyDescent="0.25">
      <c r="A83" t="b">
        <f t="shared" si="1"/>
        <v>0</v>
      </c>
      <c r="B83">
        <v>0</v>
      </c>
      <c r="C83" t="s">
        <v>280</v>
      </c>
    </row>
    <row r="84" spans="1:3" x14ac:dyDescent="0.25">
      <c r="A84" t="b">
        <f t="shared" si="1"/>
        <v>0</v>
      </c>
      <c r="B84">
        <v>0</v>
      </c>
      <c r="C84" t="s">
        <v>282</v>
      </c>
    </row>
    <row r="85" spans="1:3" x14ac:dyDescent="0.25">
      <c r="A85" t="b">
        <f t="shared" si="1"/>
        <v>0</v>
      </c>
      <c r="B85">
        <v>0</v>
      </c>
      <c r="C85" t="s">
        <v>283</v>
      </c>
    </row>
    <row r="86" spans="1:3" x14ac:dyDescent="0.25">
      <c r="A86" t="b">
        <f t="shared" si="1"/>
        <v>0</v>
      </c>
      <c r="B86">
        <v>0</v>
      </c>
      <c r="C86" t="s">
        <v>285</v>
      </c>
    </row>
    <row r="87" spans="1:3" x14ac:dyDescent="0.25">
      <c r="A87" t="b">
        <f t="shared" si="1"/>
        <v>0</v>
      </c>
      <c r="B87">
        <v>0</v>
      </c>
      <c r="C87" t="s">
        <v>286</v>
      </c>
    </row>
    <row r="88" spans="1:3" x14ac:dyDescent="0.25">
      <c r="A88" t="b">
        <f t="shared" si="1"/>
        <v>0</v>
      </c>
      <c r="B88">
        <v>0</v>
      </c>
      <c r="C88" t="s">
        <v>287</v>
      </c>
    </row>
    <row r="89" spans="1:3" x14ac:dyDescent="0.25">
      <c r="A89" t="b">
        <f t="shared" si="1"/>
        <v>0</v>
      </c>
      <c r="B89">
        <v>0</v>
      </c>
      <c r="C89" t="s">
        <v>288</v>
      </c>
    </row>
    <row r="90" spans="1:3" x14ac:dyDescent="0.25">
      <c r="A90" t="b">
        <f t="shared" si="1"/>
        <v>0</v>
      </c>
      <c r="B90">
        <v>0</v>
      </c>
      <c r="C90" t="s">
        <v>289</v>
      </c>
    </row>
    <row r="91" spans="1:3" x14ac:dyDescent="0.25">
      <c r="A91" t="b">
        <f t="shared" si="1"/>
        <v>0</v>
      </c>
      <c r="B91">
        <v>0</v>
      </c>
      <c r="C91" t="s">
        <v>292</v>
      </c>
    </row>
    <row r="92" spans="1:3" x14ac:dyDescent="0.25">
      <c r="A92" t="b">
        <f t="shared" si="1"/>
        <v>0</v>
      </c>
      <c r="B92">
        <v>0</v>
      </c>
      <c r="C92" t="s">
        <v>296</v>
      </c>
    </row>
    <row r="93" spans="1:3" x14ac:dyDescent="0.25">
      <c r="A93" t="b">
        <f t="shared" si="1"/>
        <v>0</v>
      </c>
      <c r="B93">
        <v>0</v>
      </c>
      <c r="C93" t="s">
        <v>301</v>
      </c>
    </row>
    <row r="94" spans="1:3" x14ac:dyDescent="0.25">
      <c r="A94" t="b">
        <f t="shared" si="1"/>
        <v>0</v>
      </c>
      <c r="B94">
        <v>0</v>
      </c>
      <c r="C94" t="s">
        <v>313</v>
      </c>
    </row>
    <row r="95" spans="1:3" x14ac:dyDescent="0.25">
      <c r="A95" t="b">
        <f t="shared" si="1"/>
        <v>0</v>
      </c>
      <c r="B95">
        <v>0</v>
      </c>
      <c r="C95" t="s">
        <v>319</v>
      </c>
    </row>
    <row r="96" spans="1:3" x14ac:dyDescent="0.25">
      <c r="A96" t="b">
        <f t="shared" si="1"/>
        <v>0</v>
      </c>
      <c r="B96">
        <v>0</v>
      </c>
      <c r="C96" t="s">
        <v>321</v>
      </c>
    </row>
    <row r="97" spans="1:3" x14ac:dyDescent="0.25">
      <c r="A97" t="b">
        <f t="shared" si="1"/>
        <v>0</v>
      </c>
      <c r="B97">
        <v>0</v>
      </c>
      <c r="C97" t="s">
        <v>322</v>
      </c>
    </row>
    <row r="98" spans="1:3" x14ac:dyDescent="0.25">
      <c r="A98" t="b">
        <f t="shared" si="1"/>
        <v>0</v>
      </c>
      <c r="B98">
        <v>0</v>
      </c>
      <c r="C98" t="s">
        <v>326</v>
      </c>
    </row>
    <row r="99" spans="1:3" x14ac:dyDescent="0.25">
      <c r="A99" t="b">
        <f t="shared" si="1"/>
        <v>0</v>
      </c>
      <c r="B99">
        <v>0</v>
      </c>
      <c r="C99" t="s">
        <v>329</v>
      </c>
    </row>
    <row r="100" spans="1:3" x14ac:dyDescent="0.25">
      <c r="A100" t="b">
        <f t="shared" si="1"/>
        <v>0</v>
      </c>
      <c r="B100">
        <v>0</v>
      </c>
      <c r="C100" t="s">
        <v>333</v>
      </c>
    </row>
    <row r="101" spans="1:3" x14ac:dyDescent="0.25">
      <c r="A101" t="str">
        <f t="shared" si="1"/>
        <v>OUTS.PROD.DE ORIGEM ANIMAL,IMPROPR.P/ALIMENTACAO HUMANA</v>
      </c>
      <c r="B101">
        <v>1</v>
      </c>
      <c r="C101" t="s">
        <v>335</v>
      </c>
    </row>
    <row r="102" spans="1:3" x14ac:dyDescent="0.25">
      <c r="A102" t="str">
        <f t="shared" si="1"/>
        <v>SOJA,MESMO TRITURADA</v>
      </c>
      <c r="B102">
        <v>1</v>
      </c>
      <c r="C102" t="s">
        <v>338</v>
      </c>
    </row>
    <row r="103" spans="1:3" x14ac:dyDescent="0.25">
      <c r="A103" t="b">
        <f t="shared" si="1"/>
        <v>0</v>
      </c>
      <c r="B103">
        <v>0</v>
      </c>
      <c r="C103" t="s">
        <v>79</v>
      </c>
    </row>
    <row r="104" spans="1:3" x14ac:dyDescent="0.25">
      <c r="A104" t="str">
        <f t="shared" si="1"/>
        <v>OLEO DE BABACU,EM BRUTO</v>
      </c>
      <c r="B104">
        <v>1</v>
      </c>
      <c r="C104" t="s">
        <v>339</v>
      </c>
    </row>
    <row r="105" spans="1:3" x14ac:dyDescent="0.25">
      <c r="A105" t="b">
        <f t="shared" si="1"/>
        <v>0</v>
      </c>
      <c r="B105">
        <v>0</v>
      </c>
      <c r="C105" t="s">
        <v>341</v>
      </c>
    </row>
    <row r="106" spans="1:3" x14ac:dyDescent="0.25">
      <c r="A106" t="b">
        <f t="shared" si="1"/>
        <v>0</v>
      </c>
      <c r="B106">
        <v>0</v>
      </c>
      <c r="C106" t="s">
        <v>342</v>
      </c>
    </row>
    <row r="107" spans="1:3" x14ac:dyDescent="0.25">
      <c r="A107" t="b">
        <f t="shared" si="1"/>
        <v>0</v>
      </c>
      <c r="B107">
        <v>0</v>
      </c>
      <c r="C107" t="s">
        <v>344</v>
      </c>
    </row>
    <row r="108" spans="1:3" x14ac:dyDescent="0.25">
      <c r="A108" t="b">
        <f t="shared" si="1"/>
        <v>0</v>
      </c>
      <c r="B108">
        <v>0</v>
      </c>
      <c r="C108" t="s">
        <v>346</v>
      </c>
    </row>
    <row r="109" spans="1:3" x14ac:dyDescent="0.25">
      <c r="A109" t="b">
        <f t="shared" si="1"/>
        <v>0</v>
      </c>
      <c r="B109">
        <v>0</v>
      </c>
      <c r="C109" t="s">
        <v>347</v>
      </c>
    </row>
    <row r="110" spans="1:3" x14ac:dyDescent="0.25">
      <c r="A110" t="str">
        <f t="shared" si="1"/>
        <v>CARVOES VEGETAIS,MESMO AGLOMERADOS</v>
      </c>
      <c r="B110">
        <v>1</v>
      </c>
      <c r="C110" t="s">
        <v>352</v>
      </c>
    </row>
    <row r="111" spans="1:3" x14ac:dyDescent="0.25">
      <c r="A111" t="str">
        <f t="shared" si="1"/>
        <v>MADEIRA DE ANGELIM VERMELHO,SERRADA LONGIT.EM FLS.E&gt;6MM</v>
      </c>
      <c r="B111">
        <v>1</v>
      </c>
      <c r="C111" t="s">
        <v>149</v>
      </c>
    </row>
    <row r="112" spans="1:3" x14ac:dyDescent="0.25">
      <c r="A112" t="str">
        <f t="shared" si="1"/>
        <v>MADEIRA DE TATAJUBA,SERRADA LONGIT/CORT.EM FLS.ESP&gt;6MM</v>
      </c>
      <c r="B112">
        <v>1</v>
      </c>
      <c r="C112" t="s">
        <v>41</v>
      </c>
    </row>
    <row r="113" spans="1:3" x14ac:dyDescent="0.25">
      <c r="A113" t="str">
        <f t="shared" si="1"/>
        <v>MADEIRA COMPENSADA,FACE MADEIRA N/CONIF.E&lt;=6MM,PERFIS</v>
      </c>
      <c r="B113">
        <v>1</v>
      </c>
      <c r="C113" t="s">
        <v>361</v>
      </c>
    </row>
    <row r="114" spans="1:3" x14ac:dyDescent="0.25">
      <c r="A114" t="str">
        <f t="shared" si="1"/>
        <v>PORTA/CAIXILHOS/ALIZARES/SOLEIRAS,DE MADEIRA</v>
      </c>
      <c r="B114">
        <v>1</v>
      </c>
      <c r="C114" t="s">
        <v>362</v>
      </c>
    </row>
    <row r="115" spans="1:3" x14ac:dyDescent="0.25">
      <c r="A115" t="str">
        <f t="shared" si="1"/>
        <v>PAINEIS MADEIRA,PARA SOALHOS</v>
      </c>
      <c r="B115">
        <v>1</v>
      </c>
      <c r="C115" t="s">
        <v>363</v>
      </c>
    </row>
    <row r="116" spans="1:3" x14ac:dyDescent="0.25">
      <c r="A116" t="str">
        <f t="shared" si="1"/>
        <v>PAPEL/CARTAO,C/AS CAMADAS BRANQ.N/REVEST.EM ROLO/FOLHAS</v>
      </c>
      <c r="B116">
        <v>1</v>
      </c>
      <c r="C116" t="s">
        <v>364</v>
      </c>
    </row>
    <row r="117" spans="1:3" x14ac:dyDescent="0.25">
      <c r="A117" t="str">
        <f t="shared" si="1"/>
        <v>PAPEL/CARTAO,C/1CAMADA EXTER.BRANQ.N/REVEST.EM ROLO/FLS</v>
      </c>
      <c r="B117">
        <v>1</v>
      </c>
      <c r="C117" t="s">
        <v>365</v>
      </c>
    </row>
    <row r="118" spans="1:3" x14ac:dyDescent="0.25">
      <c r="A118" t="b">
        <f t="shared" si="1"/>
        <v>0</v>
      </c>
      <c r="B118">
        <v>0</v>
      </c>
      <c r="C118" t="s">
        <v>367</v>
      </c>
    </row>
    <row r="119" spans="1:3" x14ac:dyDescent="0.25">
      <c r="A119" t="b">
        <f t="shared" si="1"/>
        <v>0</v>
      </c>
      <c r="B119">
        <v>0</v>
      </c>
      <c r="C119" t="s">
        <v>369</v>
      </c>
    </row>
    <row r="120" spans="1:3" x14ac:dyDescent="0.25">
      <c r="A120" t="b">
        <f t="shared" si="1"/>
        <v>0</v>
      </c>
      <c r="B120">
        <v>0</v>
      </c>
      <c r="C120" t="s">
        <v>370</v>
      </c>
    </row>
    <row r="121" spans="1:3" x14ac:dyDescent="0.25">
      <c r="A121" t="b">
        <f t="shared" si="1"/>
        <v>0</v>
      </c>
      <c r="B121">
        <v>0</v>
      </c>
      <c r="C121" t="s">
        <v>371</v>
      </c>
    </row>
    <row r="122" spans="1:3" x14ac:dyDescent="0.25">
      <c r="A122" t="str">
        <f t="shared" si="1"/>
        <v>QQ.OUT.CONSTRUCAO PRE-FABRICADA,DE MADEIRA</v>
      </c>
      <c r="B122">
        <v>1</v>
      </c>
      <c r="C122" t="s">
        <v>376</v>
      </c>
    </row>
    <row r="123" spans="1:3" x14ac:dyDescent="0.25">
      <c r="A123" t="str">
        <f t="shared" si="1"/>
        <v>CARNES DE BOVINO,DESSOSSADAS,FRESCAS OU REFRIGERADAS</v>
      </c>
      <c r="B123">
        <v>1</v>
      </c>
      <c r="C123" t="s">
        <v>380</v>
      </c>
    </row>
    <row r="124" spans="1:3" x14ac:dyDescent="0.25">
      <c r="A124" t="str">
        <f t="shared" si="1"/>
        <v>QUARTO DE TRASEIRO,DE BOVINO,DESOSSADO,FRESCO OU REFRIG</v>
      </c>
      <c r="B124">
        <v>1</v>
      </c>
      <c r="C124" t="s">
        <v>384</v>
      </c>
    </row>
    <row r="125" spans="1:3" x14ac:dyDescent="0.25">
      <c r="A125" t="str">
        <f t="shared" si="1"/>
        <v>CORACAO DE ALCATRA,DE BOVINO,DESOSSADO,FRESCO OU REFRIG</v>
      </c>
      <c r="B125">
        <v>1</v>
      </c>
      <c r="C125" t="s">
        <v>386</v>
      </c>
    </row>
    <row r="126" spans="1:3" x14ac:dyDescent="0.25">
      <c r="A126" t="str">
        <f t="shared" si="1"/>
        <v>CONTRAFILE DE BOVINO,DESOSSADO,FRESCO OU REFRIGERADO</v>
      </c>
      <c r="B126">
        <v>1</v>
      </c>
      <c r="C126" t="s">
        <v>390</v>
      </c>
    </row>
    <row r="127" spans="1:3" x14ac:dyDescent="0.25">
      <c r="A127" t="str">
        <f t="shared" si="1"/>
        <v>FILE MIGNON,DE BOVINO,DESOSSADO,FRESCO OU REFRIGERADO</v>
      </c>
      <c r="B127">
        <v>1</v>
      </c>
      <c r="C127" t="s">
        <v>394</v>
      </c>
    </row>
    <row r="128" spans="1:3" x14ac:dyDescent="0.25">
      <c r="A128" t="str">
        <f t="shared" si="1"/>
        <v>OUTS.CARNES DE BOVINO,DESOSSADAS,FRESCAS OU REFRIGERAD.</v>
      </c>
      <c r="B128">
        <v>1</v>
      </c>
      <c r="C128" t="s">
        <v>400</v>
      </c>
    </row>
    <row r="129" spans="1:3" x14ac:dyDescent="0.25">
      <c r="A129" t="str">
        <f t="shared" si="1"/>
        <v>CARNE DE BOVINO,DESSOSSADA,CONGELADA</v>
      </c>
      <c r="B129">
        <v>1</v>
      </c>
      <c r="C129" t="s">
        <v>404</v>
      </c>
    </row>
    <row r="130" spans="1:3" x14ac:dyDescent="0.25">
      <c r="A130" t="str">
        <f t="shared" si="1"/>
        <v>CORACAO DE ALCATRA,DE BOVINO,DESOSSADO,CONGELADO</v>
      </c>
      <c r="B130">
        <v>1</v>
      </c>
      <c r="C130" t="s">
        <v>406</v>
      </c>
    </row>
    <row r="131" spans="1:3" x14ac:dyDescent="0.25">
      <c r="A131" t="str">
        <f t="shared" si="1"/>
        <v>CONTRAFILE DE BOVINO,DESOSSADO,CONGELADO</v>
      </c>
      <c r="B131">
        <v>1</v>
      </c>
      <c r="C131" t="s">
        <v>410</v>
      </c>
    </row>
    <row r="132" spans="1:3" x14ac:dyDescent="0.25">
      <c r="A132" t="str">
        <f t="shared" ref="A132:A195" si="2">IF(B132=0,FALSE,C132)</f>
        <v>COXAO MOLE,DE BOVINO,DESOSSADO,CONGELADO</v>
      </c>
      <c r="B132">
        <v>1</v>
      </c>
      <c r="C132" t="s">
        <v>414</v>
      </c>
    </row>
    <row r="133" spans="1:3" x14ac:dyDescent="0.25">
      <c r="A133" t="str">
        <f t="shared" si="2"/>
        <v>FILE MIGNON,DE BOVINO,DESOSSADO,CONGELADO</v>
      </c>
      <c r="B133">
        <v>1</v>
      </c>
      <c r="C133" t="s">
        <v>416</v>
      </c>
    </row>
    <row r="134" spans="1:3" x14ac:dyDescent="0.25">
      <c r="A134" t="str">
        <f t="shared" si="2"/>
        <v>LAGARTO DE BOVINO,DESOSSADO,CONGELADO</v>
      </c>
      <c r="B134">
        <v>1</v>
      </c>
      <c r="C134" t="s">
        <v>418</v>
      </c>
    </row>
    <row r="135" spans="1:3" x14ac:dyDescent="0.25">
      <c r="A135" t="str">
        <f t="shared" si="2"/>
        <v>OUTS.CARNES DE BOVINO,DESOSSADAS,CONGELADAS</v>
      </c>
      <c r="B135">
        <v>1</v>
      </c>
      <c r="C135" t="s">
        <v>422</v>
      </c>
    </row>
    <row r="136" spans="1:3" x14ac:dyDescent="0.25">
      <c r="A136" t="str">
        <f t="shared" si="2"/>
        <v>LINGUAS DE BOVINO,CONGELADAS</v>
      </c>
      <c r="B136">
        <v>1</v>
      </c>
      <c r="C136" t="s">
        <v>426</v>
      </c>
    </row>
    <row r="137" spans="1:3" x14ac:dyDescent="0.25">
      <c r="A137" t="str">
        <f t="shared" si="2"/>
        <v>BUCHOS DE ANIMAIS,EXCETO DE PEIXES</v>
      </c>
      <c r="B137">
        <v>1</v>
      </c>
      <c r="C137" t="s">
        <v>436</v>
      </c>
    </row>
    <row r="138" spans="1:3" x14ac:dyDescent="0.25">
      <c r="A138" t="str">
        <f t="shared" si="2"/>
        <v>BILIS DE BOI,P/PREPAR.DE PRODS.FARMACEUTICOS</v>
      </c>
      <c r="B138">
        <v>1</v>
      </c>
      <c r="C138" t="s">
        <v>446</v>
      </c>
    </row>
    <row r="139" spans="1:3" x14ac:dyDescent="0.25">
      <c r="A139" t="str">
        <f t="shared" si="2"/>
        <v>OLEO DE SOJA,EM BRUTO,MESMO DEGOMADO</v>
      </c>
      <c r="B139">
        <v>1</v>
      </c>
      <c r="C139" t="s">
        <v>454</v>
      </c>
    </row>
    <row r="140" spans="1:3" x14ac:dyDescent="0.25">
      <c r="A140" t="str">
        <f t="shared" si="2"/>
        <v>ENCHIDOS/PRODUTOS SEMELHANTES,DE CARNES/MIUDEZAS/SANGUE</v>
      </c>
      <c r="B140">
        <v>1</v>
      </c>
      <c r="C140" t="s">
        <v>455</v>
      </c>
    </row>
    <row r="141" spans="1:3" x14ac:dyDescent="0.25">
      <c r="A141" t="str">
        <f t="shared" si="2"/>
        <v>PREPAR.ALIMENTICIA COMPOSTA,HOMOGENEIZADA,DE BOVINOS</v>
      </c>
      <c r="B141">
        <v>1</v>
      </c>
      <c r="C141" t="s">
        <v>456</v>
      </c>
    </row>
    <row r="142" spans="1:3" x14ac:dyDescent="0.25">
      <c r="A142" t="str">
        <f t="shared" si="2"/>
        <v>LINGUAS DE BOVINO,PREPARADAS OU CONSERVADAS</v>
      </c>
      <c r="B142">
        <v>1</v>
      </c>
      <c r="C142" t="s">
        <v>457</v>
      </c>
    </row>
    <row r="143" spans="1:3" x14ac:dyDescent="0.25">
      <c r="A143" t="str">
        <f t="shared" si="2"/>
        <v>CARNE DE BOVINO,COZIDA,NAO CONGELADA</v>
      </c>
      <c r="B143">
        <v>1</v>
      </c>
      <c r="C143" t="s">
        <v>458</v>
      </c>
    </row>
    <row r="144" spans="1:3" x14ac:dyDescent="0.25">
      <c r="A144" t="str">
        <f t="shared" si="2"/>
        <v>CARNE DE BOVINO,COZIDA,CONGELADA</v>
      </c>
      <c r="B144">
        <v>1</v>
      </c>
      <c r="C144" t="s">
        <v>459</v>
      </c>
    </row>
    <row r="145" spans="1:3" x14ac:dyDescent="0.25">
      <c r="A145" t="str">
        <f t="shared" si="2"/>
        <v>EXTRATOS DE CARNE</v>
      </c>
      <c r="B145">
        <v>1</v>
      </c>
      <c r="C145" t="s">
        <v>461</v>
      </c>
    </row>
    <row r="146" spans="1:3" x14ac:dyDescent="0.25">
      <c r="A146" t="str">
        <f t="shared" si="2"/>
        <v>SUCOS DE CARNES</v>
      </c>
      <c r="B146">
        <v>1</v>
      </c>
      <c r="C146" t="s">
        <v>462</v>
      </c>
    </row>
    <row r="147" spans="1:3" x14ac:dyDescent="0.25">
      <c r="A147" t="str">
        <f t="shared" si="2"/>
        <v>COURO/PELE BOVINO,CURT.CROMO,C/FLOR INTEGRAL,S/ACABAM.</v>
      </c>
      <c r="B147">
        <v>1</v>
      </c>
      <c r="C147" t="s">
        <v>465</v>
      </c>
    </row>
    <row r="148" spans="1:3" x14ac:dyDescent="0.25">
      <c r="A148" t="str">
        <f t="shared" si="2"/>
        <v>QQ.OUT.MADEIRA CONIFERA,SERRADA LONGIT.CORT.FLS.ESP&gt;6MM</v>
      </c>
      <c r="B148">
        <v>1</v>
      </c>
      <c r="C148" t="s">
        <v>470</v>
      </c>
    </row>
    <row r="149" spans="1:3" x14ac:dyDescent="0.25">
      <c r="A149" t="str">
        <f t="shared" si="2"/>
        <v>MADEIRA DE CEDRORANA,SERRADA LONGIT/CORT.EM FLS.ESP&gt;6MM</v>
      </c>
      <c r="B149">
        <v>1</v>
      </c>
      <c r="C149" t="s">
        <v>40</v>
      </c>
    </row>
    <row r="150" spans="1:3" x14ac:dyDescent="0.25">
      <c r="A150" t="str">
        <f t="shared" si="2"/>
        <v>MADEIRA DE IPE,SERRADA LONGIT/CORTADA EM FLS.ESPESS&gt;6MM</v>
      </c>
      <c r="B150">
        <v>1</v>
      </c>
      <c r="C150" t="s">
        <v>354</v>
      </c>
    </row>
    <row r="151" spans="1:3" x14ac:dyDescent="0.25">
      <c r="A151" t="str">
        <f t="shared" si="2"/>
        <v>MADEIRA DE CEREJEIRA,SERRADA LONGIT/CORT.EM FLS.ESP&gt;6MM</v>
      </c>
      <c r="B151">
        <v>1</v>
      </c>
      <c r="C151" t="s">
        <v>355</v>
      </c>
    </row>
    <row r="152" spans="1:3" x14ac:dyDescent="0.25">
      <c r="A152" t="str">
        <f t="shared" si="2"/>
        <v>QQ.OUT.MADEIRA CONIFERA EM FLS.P/COMPENSADOS,ESP&lt;=6MM</v>
      </c>
      <c r="B152">
        <v>1</v>
      </c>
      <c r="C152" t="s">
        <v>357</v>
      </c>
    </row>
    <row r="153" spans="1:3" x14ac:dyDescent="0.25">
      <c r="A153" t="str">
        <f t="shared" si="2"/>
        <v>MADEIRA DE AGUANO/MOGNO,EM FLS.P/COMPENSADO/ETC.E&lt;=6MM</v>
      </c>
      <c r="B153">
        <v>1</v>
      </c>
      <c r="C153" t="s">
        <v>478</v>
      </c>
    </row>
    <row r="154" spans="1:3" x14ac:dyDescent="0.25">
      <c r="A154" t="str">
        <f t="shared" si="2"/>
        <v>MADEIRA DE CEREJEIRA,EM FLS.P/COMPENSADO/ETC.ESP&lt;=6MM</v>
      </c>
      <c r="B154">
        <v>1</v>
      </c>
      <c r="C154" t="s">
        <v>481</v>
      </c>
    </row>
    <row r="155" spans="1:3" x14ac:dyDescent="0.25">
      <c r="A155" t="str">
        <f t="shared" si="2"/>
        <v>MADEIRA DE LOURO,EM FLS.P/COMPENSADO/ETC.ESPESS&lt;=6MM</v>
      </c>
      <c r="B155">
        <v>1</v>
      </c>
      <c r="C155" t="s">
        <v>482</v>
      </c>
    </row>
    <row r="156" spans="1:3" x14ac:dyDescent="0.25">
      <c r="A156" t="str">
        <f t="shared" si="2"/>
        <v>MADEIRA N/CONIFERA,PERFILADA,DO DESBASTE/ARREDOND.BORDO</v>
      </c>
      <c r="B156">
        <v>1</v>
      </c>
      <c r="C156" t="s">
        <v>485</v>
      </c>
    </row>
    <row r="157" spans="1:3" x14ac:dyDescent="0.25">
      <c r="A157" t="str">
        <f t="shared" si="2"/>
        <v>OUTS.MADEIRAS N/CONIFERAS,PERFILADAS</v>
      </c>
      <c r="B157">
        <v>1</v>
      </c>
      <c r="C157" t="s">
        <v>160</v>
      </c>
    </row>
    <row r="158" spans="1:3" x14ac:dyDescent="0.25">
      <c r="A158" t="str">
        <f t="shared" si="2"/>
        <v>CABOS DE MADEIRA,P/VASSOURAS</v>
      </c>
      <c r="B158">
        <v>1</v>
      </c>
      <c r="C158" t="s">
        <v>490</v>
      </c>
    </row>
    <row r="159" spans="1:3" x14ac:dyDescent="0.25">
      <c r="A159" t="str">
        <f t="shared" si="2"/>
        <v>OUTS.OBRAS DE MARCENARIA/CARPINTARIA,P/CONSTRUCOES</v>
      </c>
      <c r="B159">
        <v>1</v>
      </c>
      <c r="C159" t="s">
        <v>494</v>
      </c>
    </row>
    <row r="160" spans="1:3" x14ac:dyDescent="0.25">
      <c r="A160" t="b">
        <f t="shared" si="2"/>
        <v>0</v>
      </c>
      <c r="B160">
        <v>0</v>
      </c>
      <c r="C160" t="s">
        <v>495</v>
      </c>
    </row>
    <row r="161" spans="1:3" x14ac:dyDescent="0.25">
      <c r="A161" t="b">
        <f t="shared" si="2"/>
        <v>0</v>
      </c>
      <c r="B161">
        <v>0</v>
      </c>
      <c r="C161" t="s">
        <v>496</v>
      </c>
    </row>
    <row r="162" spans="1:3" x14ac:dyDescent="0.25">
      <c r="A162" t="b">
        <f t="shared" si="2"/>
        <v>0</v>
      </c>
      <c r="B162">
        <v>0</v>
      </c>
      <c r="C162" t="s">
        <v>497</v>
      </c>
    </row>
    <row r="163" spans="1:3" x14ac:dyDescent="0.25">
      <c r="A163" t="b">
        <f t="shared" si="2"/>
        <v>0</v>
      </c>
      <c r="B163">
        <v>0</v>
      </c>
      <c r="C163" t="s">
        <v>498</v>
      </c>
    </row>
    <row r="164" spans="1:3" x14ac:dyDescent="0.25">
      <c r="A164" t="b">
        <f t="shared" si="2"/>
        <v>0</v>
      </c>
      <c r="B164">
        <v>0</v>
      </c>
      <c r="C164" t="s">
        <v>515</v>
      </c>
    </row>
    <row r="165" spans="1:3" x14ac:dyDescent="0.25">
      <c r="A165" t="b">
        <f t="shared" si="2"/>
        <v>0</v>
      </c>
      <c r="B165">
        <v>0</v>
      </c>
      <c r="C165" t="s">
        <v>523</v>
      </c>
    </row>
    <row r="166" spans="1:3" x14ac:dyDescent="0.25">
      <c r="A166" t="b">
        <f t="shared" si="2"/>
        <v>0</v>
      </c>
      <c r="B166">
        <v>0</v>
      </c>
      <c r="C166" t="s">
        <v>525</v>
      </c>
    </row>
    <row r="167" spans="1:3" x14ac:dyDescent="0.25">
      <c r="A167" t="b">
        <f t="shared" si="2"/>
        <v>0</v>
      </c>
      <c r="B167">
        <v>0</v>
      </c>
      <c r="C167" t="s">
        <v>529</v>
      </c>
    </row>
    <row r="168" spans="1:3" x14ac:dyDescent="0.25">
      <c r="A168" t="b">
        <f t="shared" si="2"/>
        <v>0</v>
      </c>
      <c r="B168">
        <v>0</v>
      </c>
      <c r="C168" t="s">
        <v>543</v>
      </c>
    </row>
    <row r="169" spans="1:3" x14ac:dyDescent="0.25">
      <c r="A169" t="b">
        <f t="shared" si="2"/>
        <v>0</v>
      </c>
      <c r="B169">
        <v>0</v>
      </c>
      <c r="C169" t="s">
        <v>551</v>
      </c>
    </row>
    <row r="170" spans="1:3" x14ac:dyDescent="0.25">
      <c r="A170" t="b">
        <f t="shared" si="2"/>
        <v>0</v>
      </c>
      <c r="B170">
        <v>0</v>
      </c>
      <c r="C170" t="s">
        <v>553</v>
      </c>
    </row>
    <row r="171" spans="1:3" x14ac:dyDescent="0.25">
      <c r="A171" t="b">
        <f t="shared" si="2"/>
        <v>0</v>
      </c>
      <c r="B171">
        <v>0</v>
      </c>
      <c r="C171" t="s">
        <v>77</v>
      </c>
    </row>
    <row r="172" spans="1:3" x14ac:dyDescent="0.25">
      <c r="A172" t="b">
        <f t="shared" si="2"/>
        <v>0</v>
      </c>
      <c r="B172">
        <v>0</v>
      </c>
      <c r="C172" t="s">
        <v>555</v>
      </c>
    </row>
    <row r="173" spans="1:3" x14ac:dyDescent="0.25">
      <c r="A173" t="b">
        <f t="shared" si="2"/>
        <v>0</v>
      </c>
      <c r="B173">
        <v>0</v>
      </c>
      <c r="C173" t="s">
        <v>557</v>
      </c>
    </row>
    <row r="174" spans="1:3" x14ac:dyDescent="0.25">
      <c r="A174" t="b">
        <f t="shared" si="2"/>
        <v>0</v>
      </c>
      <c r="B174">
        <v>0</v>
      </c>
      <c r="C174" t="s">
        <v>559</v>
      </c>
    </row>
    <row r="175" spans="1:3" x14ac:dyDescent="0.25">
      <c r="A175" t="b">
        <f t="shared" si="2"/>
        <v>0</v>
      </c>
      <c r="B175">
        <v>0</v>
      </c>
      <c r="C175" t="s">
        <v>561</v>
      </c>
    </row>
    <row r="176" spans="1:3" x14ac:dyDescent="0.25">
      <c r="A176" t="b">
        <f t="shared" si="2"/>
        <v>0</v>
      </c>
      <c r="B176">
        <v>0</v>
      </c>
      <c r="C176" t="s">
        <v>563</v>
      </c>
    </row>
    <row r="177" spans="1:3" x14ac:dyDescent="0.25">
      <c r="A177" t="b">
        <f t="shared" si="2"/>
        <v>0</v>
      </c>
      <c r="B177">
        <v>0</v>
      </c>
      <c r="C177" t="s">
        <v>565</v>
      </c>
    </row>
    <row r="178" spans="1:3" x14ac:dyDescent="0.25">
      <c r="A178" t="b">
        <f t="shared" si="2"/>
        <v>0</v>
      </c>
      <c r="B178">
        <v>0</v>
      </c>
      <c r="C178" t="s">
        <v>571</v>
      </c>
    </row>
    <row r="179" spans="1:3" x14ac:dyDescent="0.25">
      <c r="A179" t="b">
        <f t="shared" si="2"/>
        <v>0</v>
      </c>
      <c r="B179">
        <v>0</v>
      </c>
      <c r="C179" t="s">
        <v>574</v>
      </c>
    </row>
    <row r="180" spans="1:3" x14ac:dyDescent="0.25">
      <c r="A180" t="str">
        <f t="shared" si="2"/>
        <v>OLEO DE DENDE (PALMA),EM BRUTO</v>
      </c>
      <c r="B180">
        <v>1</v>
      </c>
      <c r="C180" t="s">
        <v>579</v>
      </c>
    </row>
    <row r="181" spans="1:3" x14ac:dyDescent="0.25">
      <c r="A181" t="b">
        <f t="shared" si="2"/>
        <v>0</v>
      </c>
      <c r="B181">
        <v>0</v>
      </c>
      <c r="C181" t="s">
        <v>585</v>
      </c>
    </row>
    <row r="182" spans="1:3" x14ac:dyDescent="0.25">
      <c r="A182" t="b">
        <f t="shared" si="2"/>
        <v>0</v>
      </c>
      <c r="B182">
        <v>0</v>
      </c>
      <c r="C182" t="s">
        <v>586</v>
      </c>
    </row>
    <row r="183" spans="1:3" x14ac:dyDescent="0.25">
      <c r="A183" t="b">
        <f t="shared" si="2"/>
        <v>0</v>
      </c>
      <c r="B183">
        <v>0</v>
      </c>
      <c r="C183" t="s">
        <v>594</v>
      </c>
    </row>
    <row r="184" spans="1:3" x14ac:dyDescent="0.25">
      <c r="A184" t="b">
        <f t="shared" si="2"/>
        <v>0</v>
      </c>
      <c r="B184">
        <v>0</v>
      </c>
      <c r="C184" t="s">
        <v>604</v>
      </c>
    </row>
    <row r="185" spans="1:3" x14ac:dyDescent="0.25">
      <c r="A185" t="b">
        <f t="shared" si="2"/>
        <v>0</v>
      </c>
      <c r="B185">
        <v>0</v>
      </c>
      <c r="C185" t="s">
        <v>88</v>
      </c>
    </row>
    <row r="186" spans="1:3" x14ac:dyDescent="0.25">
      <c r="A186" t="b">
        <f t="shared" si="2"/>
        <v>0</v>
      </c>
      <c r="B186">
        <v>0</v>
      </c>
      <c r="C186" t="s">
        <v>606</v>
      </c>
    </row>
    <row r="187" spans="1:3" x14ac:dyDescent="0.25">
      <c r="A187" t="b">
        <f t="shared" si="2"/>
        <v>0</v>
      </c>
      <c r="B187">
        <v>0</v>
      </c>
      <c r="C187" t="s">
        <v>608</v>
      </c>
    </row>
    <row r="188" spans="1:3" x14ac:dyDescent="0.25">
      <c r="A188" t="b">
        <f t="shared" si="2"/>
        <v>0</v>
      </c>
      <c r="B188">
        <v>0</v>
      </c>
      <c r="C188" t="s">
        <v>609</v>
      </c>
    </row>
    <row r="189" spans="1:3" x14ac:dyDescent="0.25">
      <c r="A189" t="b">
        <f t="shared" si="2"/>
        <v>0</v>
      </c>
      <c r="B189">
        <v>0</v>
      </c>
      <c r="C189" t="s">
        <v>610</v>
      </c>
    </row>
    <row r="190" spans="1:3" x14ac:dyDescent="0.25">
      <c r="A190" t="b">
        <f t="shared" si="2"/>
        <v>0</v>
      </c>
      <c r="B190">
        <v>0</v>
      </c>
      <c r="C190" t="s">
        <v>611</v>
      </c>
    </row>
    <row r="191" spans="1:3" x14ac:dyDescent="0.25">
      <c r="A191" t="b">
        <f t="shared" si="2"/>
        <v>0</v>
      </c>
      <c r="B191">
        <v>0</v>
      </c>
      <c r="C191" t="s">
        <v>612</v>
      </c>
    </row>
    <row r="192" spans="1:3" x14ac:dyDescent="0.25">
      <c r="A192" t="b">
        <f t="shared" si="2"/>
        <v>0</v>
      </c>
      <c r="B192">
        <v>0</v>
      </c>
      <c r="C192" t="s">
        <v>613</v>
      </c>
    </row>
    <row r="193" spans="1:3" x14ac:dyDescent="0.25">
      <c r="A193" t="b">
        <f t="shared" si="2"/>
        <v>0</v>
      </c>
      <c r="B193">
        <v>0</v>
      </c>
      <c r="C193" t="s">
        <v>614</v>
      </c>
    </row>
    <row r="194" spans="1:3" x14ac:dyDescent="0.25">
      <c r="A194" t="b">
        <f t="shared" si="2"/>
        <v>0</v>
      </c>
      <c r="B194">
        <v>0</v>
      </c>
      <c r="C194" t="s">
        <v>615</v>
      </c>
    </row>
    <row r="195" spans="1:3" x14ac:dyDescent="0.25">
      <c r="A195" t="b">
        <f t="shared" si="2"/>
        <v>0</v>
      </c>
      <c r="B195">
        <v>0</v>
      </c>
      <c r="C195" t="s">
        <v>617</v>
      </c>
    </row>
    <row r="196" spans="1:3" x14ac:dyDescent="0.25">
      <c r="A196" t="str">
        <f t="shared" ref="A196:A251" si="3">IF(B196=0,FALSE,C196)</f>
        <v>OLEO ESSENCIAL DE PALMA-ROSA</v>
      </c>
      <c r="B196">
        <v>1</v>
      </c>
      <c r="C196" t="s">
        <v>619</v>
      </c>
    </row>
    <row r="197" spans="1:3" x14ac:dyDescent="0.25">
      <c r="A197" t="str">
        <f t="shared" si="3"/>
        <v>PELES INTEIRAS,DE BOVINO,SALGADAS-UMIDAS,PESO&gt;14KG</v>
      </c>
      <c r="B197">
        <v>1</v>
      </c>
      <c r="C197" t="s">
        <v>625</v>
      </c>
    </row>
    <row r="198" spans="1:3" x14ac:dyDescent="0.25">
      <c r="A198" t="str">
        <f t="shared" si="3"/>
        <v>COURO/PELE,INT.BOVINO,S&lt;=2.6M2,CURT.CROMO,UMIDO</v>
      </c>
      <c r="B198">
        <v>1</v>
      </c>
      <c r="C198" t="s">
        <v>626</v>
      </c>
    </row>
    <row r="199" spans="1:3" x14ac:dyDescent="0.25">
      <c r="A199" t="str">
        <f t="shared" si="3"/>
        <v>COURO INT.BOVINO,S&lt;=2.6M2,CURT.CROMO,FLOR INTEGR.S/ACAB</v>
      </c>
      <c r="B199">
        <v>1</v>
      </c>
      <c r="C199" t="s">
        <v>627</v>
      </c>
    </row>
    <row r="200" spans="1:3" x14ac:dyDescent="0.25">
      <c r="A200" t="str">
        <f t="shared" si="3"/>
        <v>COURO/PELE BOVINO,INTEIRO,CURTIDO AO CROMO,UMIDO,S/FLOR</v>
      </c>
      <c r="B200">
        <v>1</v>
      </c>
      <c r="C200" t="s">
        <v>633</v>
      </c>
    </row>
    <row r="201" spans="1:3" x14ac:dyDescent="0.25">
      <c r="A201" t="str">
        <f t="shared" si="3"/>
        <v>OUTS.COUROS/PELES,EQUINO,CURTIDOS/RECURTIDOS</v>
      </c>
      <c r="B201">
        <v>1</v>
      </c>
      <c r="C201" t="s">
        <v>634</v>
      </c>
    </row>
    <row r="202" spans="1:3" x14ac:dyDescent="0.25">
      <c r="A202" t="str">
        <f t="shared" si="3"/>
        <v>OUTS.COUROS/PELES DE BOVINO,CURTIDOS/RECURTIDOS</v>
      </c>
      <c r="B202">
        <v>1</v>
      </c>
      <c r="C202" t="s">
        <v>635</v>
      </c>
    </row>
    <row r="203" spans="1:3" x14ac:dyDescent="0.25">
      <c r="A203" t="b">
        <f t="shared" si="3"/>
        <v>0</v>
      </c>
      <c r="B203">
        <v>0</v>
      </c>
      <c r="C203" t="s">
        <v>639</v>
      </c>
    </row>
    <row r="204" spans="1:3" x14ac:dyDescent="0.25">
      <c r="A204" t="str">
        <f t="shared" si="3"/>
        <v>PELES DEPILADAS,DE OUTS.ANIMAIS,PREPARADAS</v>
      </c>
      <c r="B204">
        <v>1</v>
      </c>
      <c r="C204" t="s">
        <v>640</v>
      </c>
    </row>
    <row r="205" spans="1:3" x14ac:dyDescent="0.25">
      <c r="A205" t="str">
        <f t="shared" si="3"/>
        <v>COURO/PELE,ACAMURCADO,INCL.CAMURCA COMBINADA</v>
      </c>
      <c r="B205">
        <v>1</v>
      </c>
      <c r="C205" t="s">
        <v>641</v>
      </c>
    </row>
    <row r="206" spans="1:3" x14ac:dyDescent="0.25">
      <c r="A206" t="str">
        <f t="shared" si="3"/>
        <v>OUTS.DORMENTES P/VIAS FERREAS,DE MADEIRA,IMPREGNADOS</v>
      </c>
      <c r="B206">
        <v>1</v>
      </c>
      <c r="C206" t="s">
        <v>645</v>
      </c>
    </row>
    <row r="207" spans="1:3" x14ac:dyDescent="0.25">
      <c r="A207" t="str">
        <f t="shared" si="3"/>
        <v>QQ.OUT.MADEIRA CONIFERA,APLAINADA/POLIDA/UNIDA,ESP&gt;6MM</v>
      </c>
      <c r="B207">
        <v>1</v>
      </c>
      <c r="C207" t="s">
        <v>472</v>
      </c>
    </row>
    <row r="208" spans="1:3" x14ac:dyDescent="0.25">
      <c r="A208" t="str">
        <f t="shared" si="3"/>
        <v>MADEIRA DE DARK RED MERANTI/ETC.SERRADA LONGIT.ESP&gt;6MM</v>
      </c>
      <c r="B208">
        <v>1</v>
      </c>
      <c r="C208" t="s">
        <v>146</v>
      </c>
    </row>
    <row r="209" spans="1:3" x14ac:dyDescent="0.25">
      <c r="A209" t="str">
        <f t="shared" si="3"/>
        <v>QQ.OUT.MADEIRA DE BABOEN/ETC.APLAINADA/POLIDA/ETC.E&gt;6MM</v>
      </c>
      <c r="B209">
        <v>1</v>
      </c>
      <c r="C209" t="s">
        <v>475</v>
      </c>
    </row>
    <row r="210" spans="1:3" x14ac:dyDescent="0.25">
      <c r="A210" t="str">
        <f t="shared" si="3"/>
        <v>MADEIRA DE CANELA,FENDIDA LONGITUDINALMENTE,ESPESS&gt;6MM</v>
      </c>
      <c r="B210">
        <v>1</v>
      </c>
      <c r="C210" t="s">
        <v>650</v>
      </c>
    </row>
    <row r="211" spans="1:3" x14ac:dyDescent="0.25">
      <c r="A211" t="str">
        <f t="shared" si="3"/>
        <v>MADEIRA DE JACARANDA,SERRADA LONGIT/CORT.EM FLS.ESP&gt;6MM</v>
      </c>
      <c r="B211">
        <v>1</v>
      </c>
      <c r="C211" t="s">
        <v>147</v>
      </c>
    </row>
    <row r="212" spans="1:3" x14ac:dyDescent="0.25">
      <c r="A212" t="str">
        <f t="shared" si="3"/>
        <v>MADEIRA DE FREIJO,SERRADA LONGIT/CORTADA EM FLS.ESP&gt;6MM</v>
      </c>
      <c r="B212">
        <v>1</v>
      </c>
      <c r="C212" t="s">
        <v>654</v>
      </c>
    </row>
    <row r="213" spans="1:3" x14ac:dyDescent="0.25">
      <c r="A213" t="str">
        <f t="shared" si="3"/>
        <v>MADEIRA DE VIROLA,APLAINADA/POLIDA/UNIDA,ESPESS&gt;6MM</v>
      </c>
      <c r="B213">
        <v>1</v>
      </c>
      <c r="C213" t="s">
        <v>655</v>
      </c>
    </row>
    <row r="214" spans="1:3" x14ac:dyDescent="0.25">
      <c r="A214" t="str">
        <f t="shared" si="3"/>
        <v>MADEIRA DE IPE,APLAINADA/POLIDA/UNIDA,ESPESS&gt;6MM</v>
      </c>
      <c r="B214">
        <v>1</v>
      </c>
      <c r="C214" t="s">
        <v>656</v>
      </c>
    </row>
    <row r="215" spans="1:3" x14ac:dyDescent="0.25">
      <c r="A215" t="str">
        <f t="shared" si="3"/>
        <v>MADEIRA DE JATOBA,APLAINADA/POLIDA/UNIDA,ESPESS&gt;6MM</v>
      </c>
      <c r="B215">
        <v>1</v>
      </c>
      <c r="C215" t="s">
        <v>356</v>
      </c>
    </row>
    <row r="216" spans="1:3" x14ac:dyDescent="0.25">
      <c r="A216" t="str">
        <f t="shared" si="3"/>
        <v>QQ.OUT.MADEIRA TROPICAL,EM FLS.P/COMPENSADO/ETC.E&lt;=6MM</v>
      </c>
      <c r="B216">
        <v>1</v>
      </c>
      <c r="C216" t="s">
        <v>479</v>
      </c>
    </row>
    <row r="217" spans="1:3" x14ac:dyDescent="0.25">
      <c r="A217" t="str">
        <f t="shared" si="3"/>
        <v>MADEIRA DE AGUANO/MOGNO,SERRADA LONGIT/CORT.FLS.E&lt;=6MM</v>
      </c>
      <c r="B217">
        <v>1</v>
      </c>
      <c r="C217" t="s">
        <v>658</v>
      </c>
    </row>
    <row r="218" spans="1:3" x14ac:dyDescent="0.25">
      <c r="A218" t="str">
        <f t="shared" si="3"/>
        <v>MADEIRA DE CEDRO,EM FLS.P/COMPENSADO/ETC.ESPESS&lt;=6MM</v>
      </c>
      <c r="B218">
        <v>1</v>
      </c>
      <c r="C218" t="s">
        <v>480</v>
      </c>
    </row>
    <row r="219" spans="1:3" x14ac:dyDescent="0.25">
      <c r="A219" t="str">
        <f t="shared" si="3"/>
        <v>MADEIRA DE CEDRO,SERRADA LONGIT/CORTADA EM FLS.ESP&lt;=6MM</v>
      </c>
      <c r="B219">
        <v>1</v>
      </c>
      <c r="C219" t="s">
        <v>359</v>
      </c>
    </row>
    <row r="220" spans="1:3" x14ac:dyDescent="0.25">
      <c r="A220" t="str">
        <f t="shared" si="3"/>
        <v>MADEIRA DE SUCUPIRA,SERRADA LONGIT/CORT.EM FLS.ESP&lt;=6MM</v>
      </c>
      <c r="B220">
        <v>1</v>
      </c>
      <c r="C220" t="s">
        <v>661</v>
      </c>
    </row>
    <row r="221" spans="1:3" x14ac:dyDescent="0.25">
      <c r="A221" t="str">
        <f t="shared" si="3"/>
        <v>MADEIRA DE ANDIROBA,SERRADA LONGIT/CORT.EM FLS.ESP&lt;=6MM</v>
      </c>
      <c r="B221">
        <v>1</v>
      </c>
      <c r="C221" t="s">
        <v>156</v>
      </c>
    </row>
    <row r="222" spans="1:3" x14ac:dyDescent="0.25">
      <c r="A222" t="str">
        <f t="shared" si="3"/>
        <v>MADEIRA DE JATOBA,SERRADA LONGIT/CORT.EM FLS.ESP&lt;=6MM</v>
      </c>
      <c r="B222">
        <v>1</v>
      </c>
      <c r="C222" t="s">
        <v>666</v>
      </c>
    </row>
    <row r="223" spans="1:3" x14ac:dyDescent="0.25">
      <c r="A223" t="str">
        <f t="shared" si="3"/>
        <v>MADEIRA DE TATAJUBA,SERRADA LONGIT/CORT.EM FLS.ESP&lt;=6MM</v>
      </c>
      <c r="B223">
        <v>1</v>
      </c>
      <c r="C223" t="s">
        <v>667</v>
      </c>
    </row>
    <row r="224" spans="1:3" x14ac:dyDescent="0.25">
      <c r="A224" t="str">
        <f t="shared" si="3"/>
        <v>QQ.OUT.MADEIRA SERRADA LONGIT/CORTADA EM FLS.ESP&lt;=6MM</v>
      </c>
      <c r="B224">
        <v>1</v>
      </c>
      <c r="C224" t="s">
        <v>157</v>
      </c>
    </row>
    <row r="225" spans="1:3" x14ac:dyDescent="0.25">
      <c r="A225" t="str">
        <f t="shared" si="3"/>
        <v>MADEIRA CONIFERA,EM TACOS/FRISOS,P/SOALHOS</v>
      </c>
      <c r="B225">
        <v>1</v>
      </c>
      <c r="C225" t="s">
        <v>670</v>
      </c>
    </row>
    <row r="226" spans="1:3" x14ac:dyDescent="0.25">
      <c r="A226" t="str">
        <f t="shared" si="3"/>
        <v>MADEIRA N/CONIFERA,EM TACOS/FRISOS,P/SOALHOS</v>
      </c>
      <c r="B226">
        <v>1</v>
      </c>
      <c r="C226" t="s">
        <v>360</v>
      </c>
    </row>
    <row r="227" spans="1:3" x14ac:dyDescent="0.25">
      <c r="A227" t="str">
        <f t="shared" si="3"/>
        <v>MADEIRA COMPENSADA,FACE MADEIRA TROPICAL,E&lt;=6MM,PERFIS</v>
      </c>
      <c r="B227">
        <v>1</v>
      </c>
      <c r="C227" t="s">
        <v>673</v>
      </c>
    </row>
    <row r="228" spans="1:3" x14ac:dyDescent="0.25">
      <c r="A228" t="str">
        <f t="shared" si="3"/>
        <v>PALETES-CAIXAS,DE MADEIRA</v>
      </c>
      <c r="B228">
        <v>1</v>
      </c>
      <c r="C228" t="s">
        <v>675</v>
      </c>
    </row>
    <row r="229" spans="1:3" x14ac:dyDescent="0.25">
      <c r="A229" t="str">
        <f t="shared" si="3"/>
        <v>CABOS DE MADEIRA,P/FERRAMENTAS</v>
      </c>
      <c r="B229">
        <v>1</v>
      </c>
      <c r="C229" t="s">
        <v>489</v>
      </c>
    </row>
    <row r="230" spans="1:3" x14ac:dyDescent="0.25">
      <c r="A230" t="str">
        <f t="shared" si="3"/>
        <v>PAINEIS CELULARES,DE MADEIRA</v>
      </c>
      <c r="B230">
        <v>1</v>
      </c>
      <c r="C230" t="s">
        <v>677</v>
      </c>
    </row>
    <row r="231" spans="1:3" x14ac:dyDescent="0.25">
      <c r="A231" t="str">
        <f t="shared" si="3"/>
        <v>ARTEFS.P/MESA/COZINHA,DE MADEIRA N/MARCHETADA,N/INCRUST</v>
      </c>
      <c r="B231">
        <v>1</v>
      </c>
      <c r="C231" t="s">
        <v>678</v>
      </c>
    </row>
    <row r="232" spans="1:3" x14ac:dyDescent="0.25">
      <c r="A232" t="str">
        <f t="shared" si="3"/>
        <v>ARTEFS.P/MESA/COZINHA,DE MADEIRA MARCHETADA/INCRUSTADA</v>
      </c>
      <c r="B232">
        <v>1</v>
      </c>
      <c r="C232" t="s">
        <v>679</v>
      </c>
    </row>
    <row r="233" spans="1:3" x14ac:dyDescent="0.25">
      <c r="A233" t="str">
        <f t="shared" si="3"/>
        <v>OUTS.OBRAS DE MADEIRA</v>
      </c>
      <c r="B233">
        <v>1</v>
      </c>
      <c r="C233" t="s">
        <v>684</v>
      </c>
    </row>
    <row r="234" spans="1:3" x14ac:dyDescent="0.25">
      <c r="A234" t="str">
        <f t="shared" si="3"/>
        <v>PASTA QUIM.DE MADEIRA CONIF.A SODA/SULFATO,BRANQUEADA</v>
      </c>
      <c r="B234">
        <v>1</v>
      </c>
      <c r="C234" t="s">
        <v>687</v>
      </c>
    </row>
    <row r="235" spans="1:3" x14ac:dyDescent="0.25">
      <c r="A235" t="str">
        <f t="shared" si="3"/>
        <v>PASTA QUIM.DE MADEIRA N/CONIF.A SODA/SULFATO,BRANQUEADA</v>
      </c>
      <c r="B235">
        <v>1</v>
      </c>
      <c r="C235" t="s">
        <v>688</v>
      </c>
    </row>
    <row r="236" spans="1:3" x14ac:dyDescent="0.25">
      <c r="A236" t="b">
        <f t="shared" si="3"/>
        <v>0</v>
      </c>
      <c r="B236">
        <v>0</v>
      </c>
      <c r="C236" t="s">
        <v>689</v>
      </c>
    </row>
    <row r="237" spans="1:3" x14ac:dyDescent="0.25">
      <c r="A237" t="b">
        <f t="shared" si="3"/>
        <v>0</v>
      </c>
      <c r="B237">
        <v>0</v>
      </c>
      <c r="C237" t="s">
        <v>693</v>
      </c>
    </row>
    <row r="238" spans="1:3" x14ac:dyDescent="0.25">
      <c r="A238" t="b">
        <f t="shared" si="3"/>
        <v>0</v>
      </c>
      <c r="B238">
        <v>0</v>
      </c>
      <c r="C238" t="s">
        <v>694</v>
      </c>
    </row>
    <row r="239" spans="1:3" x14ac:dyDescent="0.25">
      <c r="A239" t="b">
        <f t="shared" si="3"/>
        <v>0</v>
      </c>
      <c r="B239">
        <v>0</v>
      </c>
      <c r="C239" t="s">
        <v>695</v>
      </c>
    </row>
    <row r="240" spans="1:3" x14ac:dyDescent="0.25">
      <c r="A240" t="b">
        <f t="shared" si="3"/>
        <v>0</v>
      </c>
      <c r="B240">
        <v>0</v>
      </c>
      <c r="C240" t="s">
        <v>714</v>
      </c>
    </row>
    <row r="241" spans="1:3" x14ac:dyDescent="0.25">
      <c r="A241" t="b">
        <f t="shared" si="3"/>
        <v>0</v>
      </c>
      <c r="B241">
        <v>0</v>
      </c>
      <c r="C241" t="s">
        <v>752</v>
      </c>
    </row>
    <row r="242" spans="1:3" x14ac:dyDescent="0.25">
      <c r="A242" t="b">
        <f t="shared" si="3"/>
        <v>0</v>
      </c>
      <c r="B242">
        <v>0</v>
      </c>
      <c r="C242" t="s">
        <v>755</v>
      </c>
    </row>
    <row r="243" spans="1:3" x14ac:dyDescent="0.25">
      <c r="A243" t="b">
        <f t="shared" si="3"/>
        <v>0</v>
      </c>
      <c r="B243">
        <v>0</v>
      </c>
      <c r="C243" t="s">
        <v>756</v>
      </c>
    </row>
    <row r="244" spans="1:3" x14ac:dyDescent="0.25">
      <c r="A244" t="b">
        <f t="shared" si="3"/>
        <v>0</v>
      </c>
      <c r="B244">
        <v>0</v>
      </c>
      <c r="C244" t="s">
        <v>220</v>
      </c>
    </row>
    <row r="245" spans="1:3" x14ac:dyDescent="0.25">
      <c r="A245" t="b">
        <f t="shared" si="3"/>
        <v>0</v>
      </c>
      <c r="B245">
        <v>0</v>
      </c>
      <c r="C245" t="s">
        <v>761</v>
      </c>
    </row>
    <row r="246" spans="1:3" x14ac:dyDescent="0.25">
      <c r="A246" t="b">
        <f t="shared" si="3"/>
        <v>0</v>
      </c>
      <c r="B246">
        <v>0</v>
      </c>
      <c r="C246" t="s">
        <v>762</v>
      </c>
    </row>
    <row r="247" spans="1:3" x14ac:dyDescent="0.25">
      <c r="A247" t="str">
        <f t="shared" si="3"/>
        <v>CONSTRUCAO PRE-FABRICADA,DE MADEIRA</v>
      </c>
      <c r="B247">
        <v>1</v>
      </c>
      <c r="C247" t="s">
        <v>375</v>
      </c>
    </row>
    <row r="248" spans="1:3" x14ac:dyDescent="0.25">
      <c r="A248" t="str">
        <f t="shared" si="3"/>
        <v>VASSOURAS/ESCOVAS,DE MATERIA VEGETAL EM FEIXES,C/S CABO</v>
      </c>
      <c r="B248">
        <v>1</v>
      </c>
      <c r="C248" t="s">
        <v>774</v>
      </c>
    </row>
    <row r="249" spans="1:3" x14ac:dyDescent="0.25">
      <c r="A249" t="b">
        <f t="shared" si="3"/>
        <v>0</v>
      </c>
      <c r="B249">
        <v>0</v>
      </c>
      <c r="C249" t="s">
        <v>780</v>
      </c>
    </row>
    <row r="250" spans="1:3" x14ac:dyDescent="0.25">
      <c r="A250" t="b">
        <f t="shared" si="3"/>
        <v>0</v>
      </c>
      <c r="B250">
        <v>0</v>
      </c>
      <c r="C250" t="s">
        <v>377</v>
      </c>
    </row>
    <row r="251" spans="1:3" x14ac:dyDescent="0.25">
      <c r="A251" t="str">
        <f t="shared" si="3"/>
        <v>COURO/PELE DE BOVINO,INTEIRO,CURTIDO AO CROMO,UMIDO</v>
      </c>
      <c r="B251">
        <v>1</v>
      </c>
      <c r="C251" t="s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N125"/>
  <sheetViews>
    <sheetView tabSelected="1" zoomScale="70" zoomScaleNormal="70" workbookViewId="0">
      <selection activeCell="D11" sqref="D11"/>
    </sheetView>
  </sheetViews>
  <sheetFormatPr defaultRowHeight="15" x14ac:dyDescent="0.25"/>
  <cols>
    <col min="1" max="1" width="14" bestFit="1" customWidth="1"/>
    <col min="2" max="2" width="11.7109375" bestFit="1" customWidth="1"/>
    <col min="3" max="3" width="14" bestFit="1" customWidth="1"/>
    <col min="4" max="4" width="11.7109375" bestFit="1" customWidth="1"/>
    <col min="5" max="5" width="24.7109375" bestFit="1" customWidth="1"/>
    <col min="6" max="8" width="20" bestFit="1" customWidth="1"/>
    <col min="9" max="11" width="21.140625" bestFit="1" customWidth="1"/>
    <col min="12" max="12" width="16.42578125" bestFit="1" customWidth="1"/>
    <col min="13" max="13" width="21.140625" bestFit="1" customWidth="1"/>
    <col min="14" max="14" width="18.7109375" bestFit="1" customWidth="1"/>
  </cols>
  <sheetData>
    <row r="3" spans="1:14" ht="18.75" x14ac:dyDescent="0.3">
      <c r="B3" s="9" t="s">
        <v>793</v>
      </c>
      <c r="C3" s="6"/>
      <c r="D3" s="6"/>
      <c r="E3" s="6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"/>
      <c r="C5" s="1" t="s">
        <v>805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C6" t="s">
        <v>806</v>
      </c>
    </row>
    <row r="7" spans="1:14" x14ac:dyDescent="0.25">
      <c r="C7" t="s">
        <v>807</v>
      </c>
    </row>
    <row r="8" spans="1:14" x14ac:dyDescent="0.25">
      <c r="C8" t="s">
        <v>808</v>
      </c>
    </row>
    <row r="9" spans="1:14" x14ac:dyDescent="0.25">
      <c r="C9" t="s">
        <v>809</v>
      </c>
    </row>
    <row r="10" spans="1:14" x14ac:dyDescent="0.25">
      <c r="C10" t="s">
        <v>810</v>
      </c>
    </row>
    <row r="11" spans="1:14" x14ac:dyDescent="0.25">
      <c r="C11" t="s">
        <v>811</v>
      </c>
    </row>
    <row r="12" spans="1:14" x14ac:dyDescent="0.25">
      <c r="C12" t="s">
        <v>794</v>
      </c>
    </row>
    <row r="13" spans="1:14" x14ac:dyDescent="0.25">
      <c r="C13" t="s">
        <v>812</v>
      </c>
    </row>
    <row r="14" spans="1:14" x14ac:dyDescent="0.25">
      <c r="C14" t="s">
        <v>813</v>
      </c>
    </row>
    <row r="15" spans="1:14" x14ac:dyDescent="0.25">
      <c r="C15" t="s">
        <v>795</v>
      </c>
    </row>
    <row r="16" spans="1:14" x14ac:dyDescent="0.25">
      <c r="C16" t="s">
        <v>814</v>
      </c>
    </row>
    <row r="17" spans="3:3" x14ac:dyDescent="0.25">
      <c r="C17" t="s">
        <v>815</v>
      </c>
    </row>
    <row r="18" spans="3:3" x14ac:dyDescent="0.25">
      <c r="C18" t="s">
        <v>816</v>
      </c>
    </row>
    <row r="19" spans="3:3" x14ac:dyDescent="0.25">
      <c r="C19" t="s">
        <v>817</v>
      </c>
    </row>
    <row r="20" spans="3:3" x14ac:dyDescent="0.25">
      <c r="C20" t="s">
        <v>818</v>
      </c>
    </row>
    <row r="21" spans="3:3" x14ac:dyDescent="0.25">
      <c r="C21" t="s">
        <v>796</v>
      </c>
    </row>
    <row r="22" spans="3:3" x14ac:dyDescent="0.25">
      <c r="C22" t="s">
        <v>819</v>
      </c>
    </row>
    <row r="23" spans="3:3" x14ac:dyDescent="0.25">
      <c r="C23" t="s">
        <v>820</v>
      </c>
    </row>
    <row r="24" spans="3:3" x14ac:dyDescent="0.25">
      <c r="C24" t="s">
        <v>821</v>
      </c>
    </row>
    <row r="25" spans="3:3" x14ac:dyDescent="0.25">
      <c r="C25" t="s">
        <v>822</v>
      </c>
    </row>
    <row r="26" spans="3:3" x14ac:dyDescent="0.25">
      <c r="C26" t="s">
        <v>823</v>
      </c>
    </row>
    <row r="27" spans="3:3" x14ac:dyDescent="0.25">
      <c r="C27" t="s">
        <v>824</v>
      </c>
    </row>
    <row r="28" spans="3:3" x14ac:dyDescent="0.25">
      <c r="C28" t="s">
        <v>797</v>
      </c>
    </row>
    <row r="29" spans="3:3" x14ac:dyDescent="0.25">
      <c r="C29" t="s">
        <v>825</v>
      </c>
    </row>
    <row r="30" spans="3:3" x14ac:dyDescent="0.25">
      <c r="C30" t="s">
        <v>826</v>
      </c>
    </row>
    <row r="31" spans="3:3" x14ac:dyDescent="0.25">
      <c r="C31" t="s">
        <v>827</v>
      </c>
    </row>
    <row r="32" spans="3:3" x14ac:dyDescent="0.25">
      <c r="C32" t="s">
        <v>828</v>
      </c>
    </row>
    <row r="33" spans="3:3" x14ac:dyDescent="0.25">
      <c r="C33" t="s">
        <v>829</v>
      </c>
    </row>
    <row r="34" spans="3:3" x14ac:dyDescent="0.25">
      <c r="C34" t="s">
        <v>830</v>
      </c>
    </row>
    <row r="35" spans="3:3" x14ac:dyDescent="0.25">
      <c r="C35" t="s">
        <v>831</v>
      </c>
    </row>
    <row r="36" spans="3:3" x14ac:dyDescent="0.25">
      <c r="C36" t="s">
        <v>832</v>
      </c>
    </row>
    <row r="37" spans="3:3" x14ac:dyDescent="0.25">
      <c r="C37" t="s">
        <v>833</v>
      </c>
    </row>
    <row r="38" spans="3:3" x14ac:dyDescent="0.25">
      <c r="C38" t="s">
        <v>834</v>
      </c>
    </row>
    <row r="39" spans="3:3" x14ac:dyDescent="0.25">
      <c r="C39" t="s">
        <v>835</v>
      </c>
    </row>
    <row r="40" spans="3:3" x14ac:dyDescent="0.25">
      <c r="C40" t="s">
        <v>836</v>
      </c>
    </row>
    <row r="41" spans="3:3" x14ac:dyDescent="0.25">
      <c r="C41" t="s">
        <v>837</v>
      </c>
    </row>
    <row r="42" spans="3:3" x14ac:dyDescent="0.25">
      <c r="C42" t="s">
        <v>838</v>
      </c>
    </row>
    <row r="43" spans="3:3" x14ac:dyDescent="0.25">
      <c r="C43" t="s">
        <v>839</v>
      </c>
    </row>
    <row r="44" spans="3:3" x14ac:dyDescent="0.25">
      <c r="C44" t="s">
        <v>840</v>
      </c>
    </row>
    <row r="45" spans="3:3" x14ac:dyDescent="0.25">
      <c r="C45" t="s">
        <v>841</v>
      </c>
    </row>
    <row r="46" spans="3:3" x14ac:dyDescent="0.25">
      <c r="C46" t="s">
        <v>842</v>
      </c>
    </row>
    <row r="47" spans="3:3" x14ac:dyDescent="0.25">
      <c r="C47" t="s">
        <v>843</v>
      </c>
    </row>
    <row r="48" spans="3:3" x14ac:dyDescent="0.25">
      <c r="C48" t="s">
        <v>844</v>
      </c>
    </row>
    <row r="49" spans="3:3" x14ac:dyDescent="0.25">
      <c r="C49" t="s">
        <v>845</v>
      </c>
    </row>
    <row r="50" spans="3:3" x14ac:dyDescent="0.25">
      <c r="C50" t="s">
        <v>846</v>
      </c>
    </row>
    <row r="51" spans="3:3" x14ac:dyDescent="0.25">
      <c r="C51" t="s">
        <v>847</v>
      </c>
    </row>
    <row r="52" spans="3:3" x14ac:dyDescent="0.25">
      <c r="C52" t="s">
        <v>848</v>
      </c>
    </row>
    <row r="53" spans="3:3" x14ac:dyDescent="0.25">
      <c r="C53" t="s">
        <v>849</v>
      </c>
    </row>
    <row r="54" spans="3:3" x14ac:dyDescent="0.25">
      <c r="C54" t="s">
        <v>850</v>
      </c>
    </row>
    <row r="55" spans="3:3" x14ac:dyDescent="0.25">
      <c r="C55" t="s">
        <v>851</v>
      </c>
    </row>
    <row r="56" spans="3:3" x14ac:dyDescent="0.25">
      <c r="C56" t="s">
        <v>852</v>
      </c>
    </row>
    <row r="57" spans="3:3" x14ac:dyDescent="0.25">
      <c r="C57" t="s">
        <v>853</v>
      </c>
    </row>
    <row r="58" spans="3:3" x14ac:dyDescent="0.25">
      <c r="C58" t="s">
        <v>854</v>
      </c>
    </row>
    <row r="59" spans="3:3" x14ac:dyDescent="0.25">
      <c r="C59" t="s">
        <v>855</v>
      </c>
    </row>
    <row r="60" spans="3:3" x14ac:dyDescent="0.25">
      <c r="C60" t="s">
        <v>856</v>
      </c>
    </row>
    <row r="61" spans="3:3" x14ac:dyDescent="0.25">
      <c r="C61" t="s">
        <v>857</v>
      </c>
    </row>
    <row r="62" spans="3:3" x14ac:dyDescent="0.25">
      <c r="C62" t="s">
        <v>858</v>
      </c>
    </row>
    <row r="63" spans="3:3" x14ac:dyDescent="0.25">
      <c r="C63" t="s">
        <v>859</v>
      </c>
    </row>
    <row r="64" spans="3:3" x14ac:dyDescent="0.25">
      <c r="C64" t="s">
        <v>860</v>
      </c>
    </row>
    <row r="65" spans="3:3" x14ac:dyDescent="0.25">
      <c r="C65" t="s">
        <v>861</v>
      </c>
    </row>
    <row r="66" spans="3:3" x14ac:dyDescent="0.25">
      <c r="C66" t="s">
        <v>862</v>
      </c>
    </row>
    <row r="67" spans="3:3" x14ac:dyDescent="0.25">
      <c r="C67" t="s">
        <v>863</v>
      </c>
    </row>
    <row r="68" spans="3:3" x14ac:dyDescent="0.25">
      <c r="C68" t="s">
        <v>798</v>
      </c>
    </row>
    <row r="69" spans="3:3" x14ac:dyDescent="0.25">
      <c r="C69" t="s">
        <v>799</v>
      </c>
    </row>
    <row r="70" spans="3:3" x14ac:dyDescent="0.25">
      <c r="C70" t="s">
        <v>864</v>
      </c>
    </row>
    <row r="71" spans="3:3" x14ac:dyDescent="0.25">
      <c r="C71" t="s">
        <v>865</v>
      </c>
    </row>
    <row r="72" spans="3:3" x14ac:dyDescent="0.25">
      <c r="C72" t="s">
        <v>866</v>
      </c>
    </row>
    <row r="73" spans="3:3" x14ac:dyDescent="0.25">
      <c r="C73" t="s">
        <v>867</v>
      </c>
    </row>
    <row r="74" spans="3:3" x14ac:dyDescent="0.25">
      <c r="C74" t="s">
        <v>868</v>
      </c>
    </row>
    <row r="75" spans="3:3" x14ac:dyDescent="0.25">
      <c r="C75" t="s">
        <v>869</v>
      </c>
    </row>
    <row r="76" spans="3:3" x14ac:dyDescent="0.25">
      <c r="C76" t="s">
        <v>870</v>
      </c>
    </row>
    <row r="77" spans="3:3" x14ac:dyDescent="0.25">
      <c r="C77" t="s">
        <v>871</v>
      </c>
    </row>
    <row r="78" spans="3:3" x14ac:dyDescent="0.25">
      <c r="C78" t="s">
        <v>872</v>
      </c>
    </row>
    <row r="79" spans="3:3" x14ac:dyDescent="0.25">
      <c r="C79" t="s">
        <v>873</v>
      </c>
    </row>
    <row r="80" spans="3:3" x14ac:dyDescent="0.25">
      <c r="C80" t="s">
        <v>874</v>
      </c>
    </row>
    <row r="81" spans="3:3" x14ac:dyDescent="0.25">
      <c r="C81" t="s">
        <v>875</v>
      </c>
    </row>
    <row r="82" spans="3:3" x14ac:dyDescent="0.25">
      <c r="C82" t="s">
        <v>876</v>
      </c>
    </row>
    <row r="83" spans="3:3" x14ac:dyDescent="0.25">
      <c r="C83" t="s">
        <v>877</v>
      </c>
    </row>
    <row r="84" spans="3:3" x14ac:dyDescent="0.25">
      <c r="C84" t="s">
        <v>800</v>
      </c>
    </row>
    <row r="85" spans="3:3" x14ac:dyDescent="0.25">
      <c r="C85" t="s">
        <v>878</v>
      </c>
    </row>
    <row r="86" spans="3:3" x14ac:dyDescent="0.25">
      <c r="C86" t="s">
        <v>879</v>
      </c>
    </row>
    <row r="87" spans="3:3" x14ac:dyDescent="0.25">
      <c r="C87" t="s">
        <v>880</v>
      </c>
    </row>
    <row r="88" spans="3:3" x14ac:dyDescent="0.25">
      <c r="C88" t="s">
        <v>881</v>
      </c>
    </row>
    <row r="89" spans="3:3" x14ac:dyDescent="0.25">
      <c r="C89" t="s">
        <v>882</v>
      </c>
    </row>
    <row r="90" spans="3:3" x14ac:dyDescent="0.25">
      <c r="C90" t="s">
        <v>883</v>
      </c>
    </row>
    <row r="91" spans="3:3" x14ac:dyDescent="0.25">
      <c r="C91" t="s">
        <v>884</v>
      </c>
    </row>
    <row r="92" spans="3:3" x14ac:dyDescent="0.25">
      <c r="C92" t="s">
        <v>885</v>
      </c>
    </row>
    <row r="93" spans="3:3" x14ac:dyDescent="0.25">
      <c r="C93" t="s">
        <v>886</v>
      </c>
    </row>
    <row r="94" spans="3:3" x14ac:dyDescent="0.25">
      <c r="C94" t="s">
        <v>887</v>
      </c>
    </row>
    <row r="95" spans="3:3" x14ac:dyDescent="0.25">
      <c r="C95" t="s">
        <v>801</v>
      </c>
    </row>
    <row r="96" spans="3:3" x14ac:dyDescent="0.25">
      <c r="C96" t="s">
        <v>802</v>
      </c>
    </row>
    <row r="97" spans="3:3" x14ac:dyDescent="0.25">
      <c r="C97" t="s">
        <v>888</v>
      </c>
    </row>
    <row r="98" spans="3:3" x14ac:dyDescent="0.25">
      <c r="C98" t="s">
        <v>889</v>
      </c>
    </row>
    <row r="99" spans="3:3" x14ac:dyDescent="0.25">
      <c r="C99" t="s">
        <v>890</v>
      </c>
    </row>
    <row r="100" spans="3:3" x14ac:dyDescent="0.25">
      <c r="C100" t="s">
        <v>891</v>
      </c>
    </row>
    <row r="101" spans="3:3" x14ac:dyDescent="0.25">
      <c r="C101" t="s">
        <v>892</v>
      </c>
    </row>
    <row r="102" spans="3:3" x14ac:dyDescent="0.25">
      <c r="C102" t="s">
        <v>893</v>
      </c>
    </row>
    <row r="103" spans="3:3" x14ac:dyDescent="0.25">
      <c r="C103" t="s">
        <v>894</v>
      </c>
    </row>
    <row r="104" spans="3:3" x14ac:dyDescent="0.25">
      <c r="C104" t="s">
        <v>895</v>
      </c>
    </row>
    <row r="105" spans="3:3" x14ac:dyDescent="0.25">
      <c r="C105" t="s">
        <v>896</v>
      </c>
    </row>
    <row r="106" spans="3:3" x14ac:dyDescent="0.25">
      <c r="C106" t="s">
        <v>897</v>
      </c>
    </row>
    <row r="107" spans="3:3" x14ac:dyDescent="0.25">
      <c r="C107" t="s">
        <v>898</v>
      </c>
    </row>
    <row r="108" spans="3:3" x14ac:dyDescent="0.25">
      <c r="C108" t="s">
        <v>899</v>
      </c>
    </row>
    <row r="109" spans="3:3" x14ac:dyDescent="0.25">
      <c r="C109" t="s">
        <v>900</v>
      </c>
    </row>
    <row r="110" spans="3:3" x14ac:dyDescent="0.25">
      <c r="C110" t="s">
        <v>901</v>
      </c>
    </row>
    <row r="111" spans="3:3" x14ac:dyDescent="0.25">
      <c r="C111" t="s">
        <v>803</v>
      </c>
    </row>
    <row r="112" spans="3:3" x14ac:dyDescent="0.25">
      <c r="C112" t="s">
        <v>902</v>
      </c>
    </row>
    <row r="113" spans="3:3" x14ac:dyDescent="0.25">
      <c r="C113" t="s">
        <v>903</v>
      </c>
    </row>
    <row r="114" spans="3:3" x14ac:dyDescent="0.25">
      <c r="C114" t="s">
        <v>904</v>
      </c>
    </row>
    <row r="115" spans="3:3" x14ac:dyDescent="0.25">
      <c r="C115" t="s">
        <v>905</v>
      </c>
    </row>
    <row r="116" spans="3:3" x14ac:dyDescent="0.25">
      <c r="C116" t="s">
        <v>906</v>
      </c>
    </row>
    <row r="117" spans="3:3" x14ac:dyDescent="0.25">
      <c r="C117" t="s">
        <v>907</v>
      </c>
    </row>
    <row r="118" spans="3:3" x14ac:dyDescent="0.25">
      <c r="C118" t="s">
        <v>908</v>
      </c>
    </row>
    <row r="119" spans="3:3" x14ac:dyDescent="0.25">
      <c r="C119" t="s">
        <v>909</v>
      </c>
    </row>
    <row r="120" spans="3:3" x14ac:dyDescent="0.25">
      <c r="C120" t="s">
        <v>804</v>
      </c>
    </row>
    <row r="121" spans="3:3" x14ac:dyDescent="0.25">
      <c r="C121" t="s">
        <v>910</v>
      </c>
    </row>
    <row r="122" spans="3:3" x14ac:dyDescent="0.25">
      <c r="C122" t="s">
        <v>911</v>
      </c>
    </row>
    <row r="123" spans="3:3" x14ac:dyDescent="0.25">
      <c r="C123" t="s">
        <v>912</v>
      </c>
    </row>
    <row r="124" spans="3:3" x14ac:dyDescent="0.25">
      <c r="C124" t="s">
        <v>913</v>
      </c>
    </row>
    <row r="125" spans="3:3" x14ac:dyDescent="0.25">
      <c r="C125" t="s">
        <v>914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Resultado</vt:lpstr>
      <vt:lpstr>Triagem</vt:lpstr>
      <vt:lpstr>Final selection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ComexStat</dc:title>
  <dc:subject/>
  <dc:creator>ComexStat</dc:creator>
  <cp:keywords/>
  <dc:description/>
  <cp:lastModifiedBy>Daniel Funari Fouto</cp:lastModifiedBy>
  <dcterms:created xsi:type="dcterms:W3CDTF">2021-05-13T18:19:45Z</dcterms:created>
  <dcterms:modified xsi:type="dcterms:W3CDTF">2021-06-01T20:05:08Z</dcterms:modified>
  <cp:category/>
</cp:coreProperties>
</file>