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3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4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5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6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7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drawings/drawing8.xml" ContentType="application/vnd.openxmlformats-officedocument.drawing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drawings/drawing9.xml" ContentType="application/vnd.openxmlformats-officedocument.drawing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drawings/drawing10.xml" ContentType="application/vnd.openxmlformats-officedocument.drawing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drawings/drawing11.xml" ContentType="application/vnd.openxmlformats-officedocument.drawing+xml"/>
  <Override PartName="/xl/charts/chart117.xml" ContentType="application/vnd.openxmlformats-officedocument.drawingml.chart+xml"/>
  <Override PartName="/xl/drawings/drawing12.xml" ContentType="application/vnd.openxmlformats-officedocument.drawingml.chartshapes+xml"/>
  <Override PartName="/xl/charts/chart118.xml" ContentType="application/vnd.openxmlformats-officedocument.drawingml.chart+xml"/>
  <Override PartName="/xl/drawings/drawing13.xml" ContentType="application/vnd.openxmlformats-officedocument.drawingml.chartshapes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drawings/drawing14.xml" ContentType="application/vnd.openxmlformats-officedocument.drawing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drawings/drawing15.xml" ContentType="application/vnd.openxmlformats-officedocument.drawing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drawings/drawing16.xml" ContentType="application/vnd.openxmlformats-officedocument.drawing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drawings/drawing17.xml" ContentType="application/vnd.openxmlformats-officedocument.drawing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drawings/drawing18.xml" ContentType="application/vnd.openxmlformats-officedocument.drawing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odeName="ThisWorkbook" autoCompressPictures="0"/>
  <bookViews>
    <workbookView xWindow="3160" yWindow="0" windowWidth="25600" windowHeight="15460" tabRatio="933" firstSheet="2" activeTab="2"/>
  </bookViews>
  <sheets>
    <sheet name="Méthode F" sheetId="1" r:id="rId1"/>
    <sheet name="Vue d'ensemble F" sheetId="2" r:id="rId2"/>
    <sheet name="1+2 F" sheetId="3" r:id="rId3"/>
    <sheet name="3+4 F" sheetId="4" r:id="rId4"/>
    <sheet name="5 F" sheetId="5" r:id="rId5"/>
    <sheet name="6 F" sheetId="6" r:id="rId6"/>
    <sheet name="7+8 F" sheetId="21" r:id="rId7"/>
    <sheet name="Méthode S" sheetId="7" r:id="rId8"/>
    <sheet name="Vue d'ensemble S" sheetId="8" r:id="rId9"/>
    <sheet name="1 S" sheetId="9" r:id="rId10"/>
    <sheet name="2+3 S" sheetId="10" r:id="rId11"/>
    <sheet name="4+5 S" sheetId="12" r:id="rId12"/>
    <sheet name="6+7 S" sheetId="14" r:id="rId13"/>
    <sheet name="Méthode E" sheetId="15" r:id="rId14"/>
    <sheet name="Vue d'ensemble E" sheetId="16" r:id="rId15"/>
    <sheet name="1+2+3 E" sheetId="17" r:id="rId16"/>
    <sheet name="4+5+6 E" sheetId="18" r:id="rId17"/>
    <sheet name="7+8 E" sheetId="19" r:id="rId18"/>
    <sheet name="9+10 E" sheetId="20" r:id="rId1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2" i="10" l="1"/>
  <c r="D52" i="10"/>
  <c r="E52" i="10"/>
  <c r="F52" i="10"/>
  <c r="G52" i="10"/>
  <c r="H52" i="10"/>
  <c r="G58" i="10"/>
  <c r="C45" i="10"/>
  <c r="D45" i="10"/>
  <c r="E45" i="10"/>
  <c r="F45" i="10"/>
  <c r="H45" i="10"/>
  <c r="F58" i="10"/>
  <c r="C38" i="10"/>
  <c r="D38" i="10"/>
  <c r="E38" i="10"/>
  <c r="H38" i="10"/>
  <c r="E58" i="10"/>
  <c r="C31" i="10"/>
  <c r="D31" i="10"/>
  <c r="H31" i="10"/>
  <c r="D58" i="10"/>
  <c r="C24" i="10"/>
  <c r="H24" i="10"/>
  <c r="C58" i="10"/>
  <c r="G57" i="10"/>
  <c r="F57" i="10"/>
  <c r="E57" i="10"/>
  <c r="D57" i="10"/>
  <c r="C57" i="10"/>
  <c r="C138" i="14"/>
  <c r="D138" i="14"/>
  <c r="E138" i="14"/>
  <c r="G138" i="14"/>
  <c r="G143" i="14"/>
  <c r="F131" i="14"/>
  <c r="C131" i="14"/>
  <c r="D131" i="14"/>
  <c r="G131" i="14"/>
  <c r="F143" i="14"/>
  <c r="C124" i="14"/>
  <c r="D124" i="14"/>
  <c r="G124" i="14"/>
  <c r="E143" i="14"/>
  <c r="C117" i="14"/>
  <c r="D117" i="14"/>
  <c r="E117" i="14"/>
  <c r="F117" i="14"/>
  <c r="G117" i="14"/>
  <c r="D143" i="14"/>
  <c r="C110" i="14"/>
  <c r="D110" i="14"/>
  <c r="E110" i="14"/>
  <c r="F110" i="14"/>
  <c r="G110" i="14"/>
  <c r="C143" i="14"/>
  <c r="D87" i="10"/>
  <c r="E87" i="10"/>
  <c r="F87" i="10"/>
  <c r="G87" i="10"/>
  <c r="C87" i="10"/>
  <c r="O51" i="18"/>
  <c r="C52" i="18"/>
  <c r="D52" i="18"/>
  <c r="E52" i="18"/>
  <c r="F52" i="18"/>
  <c r="G52" i="18"/>
  <c r="H52" i="18"/>
  <c r="I52" i="18"/>
  <c r="J52" i="18"/>
  <c r="K52" i="18"/>
  <c r="L52" i="18"/>
  <c r="M52" i="18"/>
  <c r="N52" i="18"/>
  <c r="O52" i="18"/>
  <c r="O53" i="18"/>
  <c r="G60" i="18"/>
  <c r="D213" i="6"/>
  <c r="D391" i="6"/>
  <c r="D29" i="6"/>
  <c r="E34" i="6"/>
  <c r="E35" i="6"/>
  <c r="D71" i="6"/>
  <c r="E36" i="6"/>
  <c r="D72" i="6"/>
  <c r="E37" i="6"/>
  <c r="D73" i="6"/>
  <c r="E38" i="6"/>
  <c r="D74" i="6"/>
  <c r="E39" i="6"/>
  <c r="D75" i="6"/>
  <c r="E40" i="6"/>
  <c r="D76" i="6"/>
  <c r="E41" i="6"/>
  <c r="D77" i="6"/>
  <c r="E42" i="6"/>
  <c r="D78" i="6"/>
  <c r="E43" i="6"/>
  <c r="D79" i="6"/>
  <c r="E44" i="6"/>
  <c r="D80" i="6"/>
  <c r="E45" i="6"/>
  <c r="D81" i="6"/>
  <c r="E46" i="6"/>
  <c r="D82" i="6"/>
  <c r="E47" i="6"/>
  <c r="D83" i="6"/>
  <c r="D84" i="6"/>
  <c r="D390" i="6"/>
  <c r="D392" i="6"/>
  <c r="E213" i="6"/>
  <c r="E391" i="6"/>
  <c r="E29" i="6"/>
  <c r="F34" i="6"/>
  <c r="F35" i="6"/>
  <c r="E71" i="6"/>
  <c r="F36" i="6"/>
  <c r="E72" i="6"/>
  <c r="F37" i="6"/>
  <c r="E73" i="6"/>
  <c r="F38" i="6"/>
  <c r="E74" i="6"/>
  <c r="F39" i="6"/>
  <c r="E75" i="6"/>
  <c r="F40" i="6"/>
  <c r="E76" i="6"/>
  <c r="F41" i="6"/>
  <c r="E77" i="6"/>
  <c r="F42" i="6"/>
  <c r="E78" i="6"/>
  <c r="F43" i="6"/>
  <c r="E79" i="6"/>
  <c r="F44" i="6"/>
  <c r="E80" i="6"/>
  <c r="F45" i="6"/>
  <c r="E81" i="6"/>
  <c r="F46" i="6"/>
  <c r="E82" i="6"/>
  <c r="F47" i="6"/>
  <c r="E83" i="6"/>
  <c r="E84" i="6"/>
  <c r="E390" i="6"/>
  <c r="E392" i="6"/>
  <c r="F213" i="6"/>
  <c r="F391" i="6"/>
  <c r="F29" i="6"/>
  <c r="G34" i="6"/>
  <c r="G35" i="6"/>
  <c r="F71" i="6"/>
  <c r="G36" i="6"/>
  <c r="F72" i="6"/>
  <c r="G37" i="6"/>
  <c r="F73" i="6"/>
  <c r="G38" i="6"/>
  <c r="F74" i="6"/>
  <c r="G39" i="6"/>
  <c r="F75" i="6"/>
  <c r="G40" i="6"/>
  <c r="F76" i="6"/>
  <c r="G41" i="6"/>
  <c r="F77" i="6"/>
  <c r="G42" i="6"/>
  <c r="F78" i="6"/>
  <c r="G43" i="6"/>
  <c r="F79" i="6"/>
  <c r="G44" i="6"/>
  <c r="F80" i="6"/>
  <c r="G45" i="6"/>
  <c r="F81" i="6"/>
  <c r="G46" i="6"/>
  <c r="F82" i="6"/>
  <c r="G47" i="6"/>
  <c r="F83" i="6"/>
  <c r="F84" i="6"/>
  <c r="F390" i="6"/>
  <c r="F392" i="6"/>
  <c r="G213" i="6"/>
  <c r="G391" i="6"/>
  <c r="G29" i="6"/>
  <c r="H34" i="6"/>
  <c r="H35" i="6"/>
  <c r="G71" i="6"/>
  <c r="H36" i="6"/>
  <c r="G72" i="6"/>
  <c r="H37" i="6"/>
  <c r="G73" i="6"/>
  <c r="H38" i="6"/>
  <c r="G74" i="6"/>
  <c r="H39" i="6"/>
  <c r="G75" i="6"/>
  <c r="H40" i="6"/>
  <c r="G76" i="6"/>
  <c r="H41" i="6"/>
  <c r="G77" i="6"/>
  <c r="H42" i="6"/>
  <c r="G78" i="6"/>
  <c r="H43" i="6"/>
  <c r="G79" i="6"/>
  <c r="H44" i="6"/>
  <c r="G80" i="6"/>
  <c r="H45" i="6"/>
  <c r="G81" i="6"/>
  <c r="H46" i="6"/>
  <c r="G82" i="6"/>
  <c r="H47" i="6"/>
  <c r="G83" i="6"/>
  <c r="G84" i="6"/>
  <c r="G390" i="6"/>
  <c r="G392" i="6"/>
  <c r="C213" i="6"/>
  <c r="C391" i="6"/>
  <c r="C29" i="6"/>
  <c r="D34" i="6"/>
  <c r="D35" i="6"/>
  <c r="C71" i="6"/>
  <c r="D36" i="6"/>
  <c r="C72" i="6"/>
  <c r="D37" i="6"/>
  <c r="C73" i="6"/>
  <c r="D38" i="6"/>
  <c r="C74" i="6"/>
  <c r="D39" i="6"/>
  <c r="C75" i="6"/>
  <c r="D40" i="6"/>
  <c r="C76" i="6"/>
  <c r="D41" i="6"/>
  <c r="C77" i="6"/>
  <c r="D42" i="6"/>
  <c r="C78" i="6"/>
  <c r="D43" i="6"/>
  <c r="C79" i="6"/>
  <c r="D44" i="6"/>
  <c r="C80" i="6"/>
  <c r="D45" i="6"/>
  <c r="C81" i="6"/>
  <c r="D46" i="6"/>
  <c r="C82" i="6"/>
  <c r="D47" i="6"/>
  <c r="C83" i="6"/>
  <c r="C84" i="6"/>
  <c r="C390" i="6"/>
  <c r="C392" i="6"/>
  <c r="G84" i="3"/>
  <c r="G92" i="3"/>
  <c r="G102" i="3"/>
  <c r="G107" i="3"/>
  <c r="G112" i="3"/>
  <c r="D52" i="20"/>
  <c r="E52" i="20"/>
  <c r="F52" i="20"/>
  <c r="G50" i="20"/>
  <c r="G51" i="20"/>
  <c r="G52" i="20"/>
  <c r="C52" i="20"/>
  <c r="D45" i="20"/>
  <c r="E45" i="20"/>
  <c r="F45" i="20"/>
  <c r="G43" i="20"/>
  <c r="G44" i="20"/>
  <c r="G45" i="20"/>
  <c r="C45" i="20"/>
  <c r="D38" i="20"/>
  <c r="E38" i="20"/>
  <c r="F38" i="20"/>
  <c r="G36" i="20"/>
  <c r="G37" i="20"/>
  <c r="G38" i="20"/>
  <c r="C38" i="20"/>
  <c r="D31" i="20"/>
  <c r="E31" i="20"/>
  <c r="F31" i="20"/>
  <c r="G29" i="20"/>
  <c r="G30" i="20"/>
  <c r="G31" i="20"/>
  <c r="C31" i="20"/>
  <c r="D24" i="20"/>
  <c r="E24" i="20"/>
  <c r="F24" i="20"/>
  <c r="G22" i="20"/>
  <c r="G23" i="20"/>
  <c r="G24" i="20"/>
  <c r="C24" i="20"/>
  <c r="C58" i="20"/>
  <c r="C57" i="20"/>
  <c r="G58" i="20"/>
  <c r="F58" i="20"/>
  <c r="E58" i="20"/>
  <c r="D58" i="20"/>
  <c r="G57" i="20"/>
  <c r="F57" i="20"/>
  <c r="E57" i="20"/>
  <c r="D57" i="20"/>
  <c r="D115" i="20"/>
  <c r="E115" i="20"/>
  <c r="F115" i="20"/>
  <c r="G113" i="20"/>
  <c r="G114" i="20"/>
  <c r="G115" i="20"/>
  <c r="C115" i="20"/>
  <c r="D108" i="20"/>
  <c r="E108" i="20"/>
  <c r="F108" i="20"/>
  <c r="G106" i="20"/>
  <c r="G107" i="20"/>
  <c r="G108" i="20"/>
  <c r="C108" i="20"/>
  <c r="D101" i="20"/>
  <c r="E101" i="20"/>
  <c r="F101" i="20"/>
  <c r="G99" i="20"/>
  <c r="G100" i="20"/>
  <c r="G101" i="20"/>
  <c r="C101" i="20"/>
  <c r="G121" i="20"/>
  <c r="G120" i="20"/>
  <c r="F121" i="20"/>
  <c r="F120" i="20"/>
  <c r="E121" i="20"/>
  <c r="E120" i="20"/>
  <c r="G92" i="20"/>
  <c r="G93" i="20"/>
  <c r="G94" i="20"/>
  <c r="D121" i="20"/>
  <c r="D120" i="20"/>
  <c r="G85" i="20"/>
  <c r="G86" i="20"/>
  <c r="G87" i="20"/>
  <c r="C121" i="20"/>
  <c r="C120" i="20"/>
  <c r="D94" i="20"/>
  <c r="E94" i="20"/>
  <c r="F94" i="20"/>
  <c r="C94" i="20"/>
  <c r="D87" i="20"/>
  <c r="E87" i="20"/>
  <c r="F87" i="20"/>
  <c r="C87" i="20"/>
  <c r="G86" i="19"/>
  <c r="G81" i="19"/>
  <c r="G76" i="19"/>
  <c r="G71" i="19"/>
  <c r="G66" i="19"/>
  <c r="G91" i="19"/>
  <c r="F91" i="19"/>
  <c r="E91" i="19"/>
  <c r="D91" i="19"/>
  <c r="C91" i="19"/>
  <c r="G37" i="19"/>
  <c r="G32" i="19"/>
  <c r="G27" i="19"/>
  <c r="G42" i="19"/>
  <c r="F42" i="19"/>
  <c r="E42" i="19"/>
  <c r="G22" i="19"/>
  <c r="D42" i="19"/>
  <c r="G17" i="19"/>
  <c r="C42" i="19"/>
  <c r="D180" i="18"/>
  <c r="D181" i="18"/>
  <c r="E180" i="18"/>
  <c r="E181" i="18"/>
  <c r="F180" i="18"/>
  <c r="F181" i="18"/>
  <c r="G180" i="18"/>
  <c r="G181" i="18"/>
  <c r="H180" i="18"/>
  <c r="H181" i="18"/>
  <c r="I180" i="18"/>
  <c r="I181" i="18"/>
  <c r="J180" i="18"/>
  <c r="J181" i="18"/>
  <c r="K180" i="18"/>
  <c r="K181" i="18"/>
  <c r="L180" i="18"/>
  <c r="L181" i="18"/>
  <c r="M180" i="18"/>
  <c r="M181" i="18"/>
  <c r="N180" i="18"/>
  <c r="N181" i="18"/>
  <c r="O179" i="18"/>
  <c r="C180" i="18"/>
  <c r="O180" i="18"/>
  <c r="O181" i="18"/>
  <c r="C181" i="18"/>
  <c r="D45" i="18"/>
  <c r="D173" i="18"/>
  <c r="D174" i="18"/>
  <c r="E45" i="18"/>
  <c r="E173" i="18"/>
  <c r="E174" i="18"/>
  <c r="F45" i="18"/>
  <c r="F173" i="18"/>
  <c r="F174" i="18"/>
  <c r="G45" i="18"/>
  <c r="G173" i="18"/>
  <c r="G174" i="18"/>
  <c r="H45" i="18"/>
  <c r="H173" i="18"/>
  <c r="H174" i="18"/>
  <c r="I45" i="18"/>
  <c r="I173" i="18"/>
  <c r="I174" i="18"/>
  <c r="J45" i="18"/>
  <c r="J173" i="18"/>
  <c r="J174" i="18"/>
  <c r="K45" i="18"/>
  <c r="K173" i="18"/>
  <c r="K174" i="18"/>
  <c r="L45" i="18"/>
  <c r="L173" i="18"/>
  <c r="L174" i="18"/>
  <c r="M45" i="18"/>
  <c r="M173" i="18"/>
  <c r="M174" i="18"/>
  <c r="N45" i="18"/>
  <c r="N173" i="18"/>
  <c r="N174" i="18"/>
  <c r="O172" i="18"/>
  <c r="C45" i="18"/>
  <c r="C173" i="18"/>
  <c r="O173" i="18"/>
  <c r="O174" i="18"/>
  <c r="C174" i="18"/>
  <c r="D38" i="18"/>
  <c r="D166" i="18"/>
  <c r="D167" i="18"/>
  <c r="E38" i="18"/>
  <c r="E166" i="18"/>
  <c r="E167" i="18"/>
  <c r="F38" i="18"/>
  <c r="F166" i="18"/>
  <c r="F167" i="18"/>
  <c r="G38" i="18"/>
  <c r="G166" i="18"/>
  <c r="G167" i="18"/>
  <c r="H38" i="18"/>
  <c r="H166" i="18"/>
  <c r="H167" i="18"/>
  <c r="I38" i="18"/>
  <c r="I166" i="18"/>
  <c r="I167" i="18"/>
  <c r="J38" i="18"/>
  <c r="J166" i="18"/>
  <c r="J167" i="18"/>
  <c r="K38" i="18"/>
  <c r="K166" i="18"/>
  <c r="K167" i="18"/>
  <c r="L38" i="18"/>
  <c r="L166" i="18"/>
  <c r="L167" i="18"/>
  <c r="M38" i="18"/>
  <c r="M166" i="18"/>
  <c r="M167" i="18"/>
  <c r="N38" i="18"/>
  <c r="N166" i="18"/>
  <c r="N167" i="18"/>
  <c r="O165" i="18"/>
  <c r="C38" i="18"/>
  <c r="C166" i="18"/>
  <c r="O166" i="18"/>
  <c r="O167" i="18"/>
  <c r="C167" i="18"/>
  <c r="D31" i="18"/>
  <c r="D159" i="18"/>
  <c r="D160" i="18"/>
  <c r="E31" i="18"/>
  <c r="E159" i="18"/>
  <c r="E160" i="18"/>
  <c r="F31" i="18"/>
  <c r="F159" i="18"/>
  <c r="F160" i="18"/>
  <c r="G31" i="18"/>
  <c r="G159" i="18"/>
  <c r="G160" i="18"/>
  <c r="H31" i="18"/>
  <c r="H159" i="18"/>
  <c r="H160" i="18"/>
  <c r="I31" i="18"/>
  <c r="I159" i="18"/>
  <c r="I160" i="18"/>
  <c r="J31" i="18"/>
  <c r="J159" i="18"/>
  <c r="J160" i="18"/>
  <c r="K31" i="18"/>
  <c r="K159" i="18"/>
  <c r="K160" i="18"/>
  <c r="L31" i="18"/>
  <c r="L159" i="18"/>
  <c r="L160" i="18"/>
  <c r="M31" i="18"/>
  <c r="M159" i="18"/>
  <c r="M160" i="18"/>
  <c r="N31" i="18"/>
  <c r="N159" i="18"/>
  <c r="N160" i="18"/>
  <c r="O158" i="18"/>
  <c r="C31" i="18"/>
  <c r="C159" i="18"/>
  <c r="O159" i="18"/>
  <c r="O160" i="18"/>
  <c r="C160" i="18"/>
  <c r="D24" i="18"/>
  <c r="D152" i="18"/>
  <c r="D153" i="18"/>
  <c r="E24" i="18"/>
  <c r="E152" i="18"/>
  <c r="E153" i="18"/>
  <c r="F24" i="18"/>
  <c r="F152" i="18"/>
  <c r="F153" i="18"/>
  <c r="G24" i="18"/>
  <c r="G152" i="18"/>
  <c r="G153" i="18"/>
  <c r="H24" i="18"/>
  <c r="H152" i="18"/>
  <c r="H153" i="18"/>
  <c r="I24" i="18"/>
  <c r="I152" i="18"/>
  <c r="I153" i="18"/>
  <c r="J24" i="18"/>
  <c r="J152" i="18"/>
  <c r="J153" i="18"/>
  <c r="K24" i="18"/>
  <c r="K152" i="18"/>
  <c r="K153" i="18"/>
  <c r="L24" i="18"/>
  <c r="L152" i="18"/>
  <c r="L153" i="18"/>
  <c r="M24" i="18"/>
  <c r="M152" i="18"/>
  <c r="M153" i="18"/>
  <c r="N24" i="18"/>
  <c r="N152" i="18"/>
  <c r="N153" i="18"/>
  <c r="O151" i="18"/>
  <c r="C24" i="18"/>
  <c r="C152" i="18"/>
  <c r="O152" i="18"/>
  <c r="O153" i="18"/>
  <c r="C153" i="18"/>
  <c r="G188" i="18"/>
  <c r="F188" i="18"/>
  <c r="E188" i="18"/>
  <c r="D188" i="18"/>
  <c r="C188" i="18"/>
  <c r="G187" i="18"/>
  <c r="F187" i="18"/>
  <c r="E187" i="18"/>
  <c r="D187" i="18"/>
  <c r="C187" i="18"/>
  <c r="G186" i="18"/>
  <c r="F186" i="18"/>
  <c r="E186" i="18"/>
  <c r="D186" i="18"/>
  <c r="C186" i="18"/>
  <c r="D117" i="18"/>
  <c r="E117" i="18"/>
  <c r="F117" i="18"/>
  <c r="G117" i="18"/>
  <c r="H117" i="18"/>
  <c r="I117" i="18"/>
  <c r="J117" i="18"/>
  <c r="K117" i="18"/>
  <c r="L117" i="18"/>
  <c r="M117" i="18"/>
  <c r="N117" i="18"/>
  <c r="O115" i="18"/>
  <c r="O116" i="18"/>
  <c r="O117" i="18"/>
  <c r="C117" i="18"/>
  <c r="D110" i="18"/>
  <c r="E110" i="18"/>
  <c r="F110" i="18"/>
  <c r="G110" i="18"/>
  <c r="H110" i="18"/>
  <c r="I110" i="18"/>
  <c r="J110" i="18"/>
  <c r="K110" i="18"/>
  <c r="L110" i="18"/>
  <c r="M110" i="18"/>
  <c r="N110" i="18"/>
  <c r="O108" i="18"/>
  <c r="O109" i="18"/>
  <c r="O110" i="18"/>
  <c r="C110" i="18"/>
  <c r="D103" i="18"/>
  <c r="E103" i="18"/>
  <c r="F103" i="18"/>
  <c r="G103" i="18"/>
  <c r="H103" i="18"/>
  <c r="I103" i="18"/>
  <c r="J103" i="18"/>
  <c r="K103" i="18"/>
  <c r="L103" i="18"/>
  <c r="M103" i="18"/>
  <c r="N103" i="18"/>
  <c r="O101" i="18"/>
  <c r="O102" i="18"/>
  <c r="O103" i="18"/>
  <c r="C103" i="18"/>
  <c r="D96" i="18"/>
  <c r="E96" i="18"/>
  <c r="F96" i="18"/>
  <c r="G96" i="18"/>
  <c r="H96" i="18"/>
  <c r="I96" i="18"/>
  <c r="J96" i="18"/>
  <c r="K96" i="18"/>
  <c r="L96" i="18"/>
  <c r="M96" i="18"/>
  <c r="N96" i="18"/>
  <c r="O94" i="18"/>
  <c r="O95" i="18"/>
  <c r="O96" i="18"/>
  <c r="C96" i="18"/>
  <c r="G124" i="18"/>
  <c r="F124" i="18"/>
  <c r="E124" i="18"/>
  <c r="D124" i="18"/>
  <c r="O87" i="18"/>
  <c r="O88" i="18"/>
  <c r="O89" i="18"/>
  <c r="C124" i="18"/>
  <c r="G123" i="18"/>
  <c r="F123" i="18"/>
  <c r="E123" i="18"/>
  <c r="D123" i="18"/>
  <c r="C123" i="18"/>
  <c r="G122" i="18"/>
  <c r="F122" i="18"/>
  <c r="E122" i="18"/>
  <c r="D122" i="18"/>
  <c r="C122" i="18"/>
  <c r="D89" i="18"/>
  <c r="E89" i="18"/>
  <c r="F89" i="18"/>
  <c r="G89" i="18"/>
  <c r="H89" i="18"/>
  <c r="I89" i="18"/>
  <c r="J89" i="18"/>
  <c r="K89" i="18"/>
  <c r="L89" i="18"/>
  <c r="M89" i="18"/>
  <c r="N89" i="18"/>
  <c r="C89" i="18"/>
  <c r="D53" i="18"/>
  <c r="E53" i="18"/>
  <c r="F53" i="18"/>
  <c r="G53" i="18"/>
  <c r="H53" i="18"/>
  <c r="I53" i="18"/>
  <c r="J53" i="18"/>
  <c r="K53" i="18"/>
  <c r="L53" i="18"/>
  <c r="M53" i="18"/>
  <c r="N53" i="18"/>
  <c r="C53" i="18"/>
  <c r="D46" i="18"/>
  <c r="E46" i="18"/>
  <c r="F46" i="18"/>
  <c r="G46" i="18"/>
  <c r="H46" i="18"/>
  <c r="I46" i="18"/>
  <c r="J46" i="18"/>
  <c r="K46" i="18"/>
  <c r="L46" i="18"/>
  <c r="M46" i="18"/>
  <c r="N46" i="18"/>
  <c r="O44" i="18"/>
  <c r="O45" i="18"/>
  <c r="O46" i="18"/>
  <c r="C46" i="18"/>
  <c r="F60" i="18"/>
  <c r="O37" i="18"/>
  <c r="O38" i="18"/>
  <c r="O39" i="18"/>
  <c r="E60" i="18"/>
  <c r="O30" i="18"/>
  <c r="O31" i="18"/>
  <c r="O32" i="18"/>
  <c r="D60" i="18"/>
  <c r="O23" i="18"/>
  <c r="O24" i="18"/>
  <c r="O25" i="18"/>
  <c r="C60" i="18"/>
  <c r="G59" i="18"/>
  <c r="F59" i="18"/>
  <c r="E59" i="18"/>
  <c r="D59" i="18"/>
  <c r="C59" i="18"/>
  <c r="G58" i="18"/>
  <c r="F58" i="18"/>
  <c r="E58" i="18"/>
  <c r="D58" i="18"/>
  <c r="C58" i="18"/>
  <c r="D39" i="18"/>
  <c r="E39" i="18"/>
  <c r="F39" i="18"/>
  <c r="G39" i="18"/>
  <c r="H39" i="18"/>
  <c r="I39" i="18"/>
  <c r="J39" i="18"/>
  <c r="K39" i="18"/>
  <c r="L39" i="18"/>
  <c r="M39" i="18"/>
  <c r="N39" i="18"/>
  <c r="C39" i="18"/>
  <c r="D32" i="18"/>
  <c r="E32" i="18"/>
  <c r="F32" i="18"/>
  <c r="G32" i="18"/>
  <c r="H32" i="18"/>
  <c r="I32" i="18"/>
  <c r="J32" i="18"/>
  <c r="K32" i="18"/>
  <c r="L32" i="18"/>
  <c r="M32" i="18"/>
  <c r="N32" i="18"/>
  <c r="C32" i="18"/>
  <c r="D25" i="18"/>
  <c r="E25" i="18"/>
  <c r="F25" i="18"/>
  <c r="G25" i="18"/>
  <c r="H25" i="18"/>
  <c r="I25" i="18"/>
  <c r="J25" i="18"/>
  <c r="K25" i="18"/>
  <c r="L25" i="18"/>
  <c r="M25" i="18"/>
  <c r="N25" i="18"/>
  <c r="C25" i="18"/>
  <c r="O150" i="17"/>
  <c r="C151" i="17"/>
  <c r="D151" i="17"/>
  <c r="E151" i="17"/>
  <c r="F151" i="17"/>
  <c r="G151" i="17"/>
  <c r="H151" i="17"/>
  <c r="I151" i="17"/>
  <c r="J151" i="17"/>
  <c r="K151" i="17"/>
  <c r="L151" i="17"/>
  <c r="M151" i="17"/>
  <c r="N151" i="17"/>
  <c r="O151" i="17"/>
  <c r="O152" i="17"/>
  <c r="C187" i="17"/>
  <c r="O157" i="17"/>
  <c r="D185" i="17"/>
  <c r="C186" i="17"/>
  <c r="C185" i="17"/>
  <c r="D179" i="17"/>
  <c r="D180" i="17"/>
  <c r="E179" i="17"/>
  <c r="E180" i="17"/>
  <c r="F179" i="17"/>
  <c r="F180" i="17"/>
  <c r="G179" i="17"/>
  <c r="G180" i="17"/>
  <c r="H179" i="17"/>
  <c r="H180" i="17"/>
  <c r="I179" i="17"/>
  <c r="I180" i="17"/>
  <c r="J179" i="17"/>
  <c r="J180" i="17"/>
  <c r="K179" i="17"/>
  <c r="K180" i="17"/>
  <c r="L179" i="17"/>
  <c r="L180" i="17"/>
  <c r="M179" i="17"/>
  <c r="M180" i="17"/>
  <c r="N179" i="17"/>
  <c r="N180" i="17"/>
  <c r="O178" i="17"/>
  <c r="C179" i="17"/>
  <c r="O179" i="17"/>
  <c r="O180" i="17"/>
  <c r="C180" i="17"/>
  <c r="G187" i="17"/>
  <c r="O171" i="17"/>
  <c r="C172" i="17"/>
  <c r="D172" i="17"/>
  <c r="E172" i="17"/>
  <c r="F172" i="17"/>
  <c r="G172" i="17"/>
  <c r="H172" i="17"/>
  <c r="I172" i="17"/>
  <c r="J172" i="17"/>
  <c r="K172" i="17"/>
  <c r="L172" i="17"/>
  <c r="M172" i="17"/>
  <c r="N172" i="17"/>
  <c r="O172" i="17"/>
  <c r="O173" i="17"/>
  <c r="F187" i="17"/>
  <c r="O164" i="17"/>
  <c r="C165" i="17"/>
  <c r="D165" i="17"/>
  <c r="E165" i="17"/>
  <c r="F165" i="17"/>
  <c r="G165" i="17"/>
  <c r="H165" i="17"/>
  <c r="I165" i="17"/>
  <c r="J165" i="17"/>
  <c r="K165" i="17"/>
  <c r="L165" i="17"/>
  <c r="M165" i="17"/>
  <c r="N165" i="17"/>
  <c r="O165" i="17"/>
  <c r="O166" i="17"/>
  <c r="E187" i="17"/>
  <c r="C158" i="17"/>
  <c r="D158" i="17"/>
  <c r="E158" i="17"/>
  <c r="F158" i="17"/>
  <c r="G158" i="17"/>
  <c r="H158" i="17"/>
  <c r="I158" i="17"/>
  <c r="J158" i="17"/>
  <c r="K158" i="17"/>
  <c r="L158" i="17"/>
  <c r="M158" i="17"/>
  <c r="N158" i="17"/>
  <c r="O158" i="17"/>
  <c r="O159" i="17"/>
  <c r="D187" i="17"/>
  <c r="G186" i="17"/>
  <c r="F186" i="17"/>
  <c r="E186" i="17"/>
  <c r="D186" i="17"/>
  <c r="G185" i="17"/>
  <c r="F185" i="17"/>
  <c r="E185" i="17"/>
  <c r="D173" i="17"/>
  <c r="E173" i="17"/>
  <c r="F173" i="17"/>
  <c r="G173" i="17"/>
  <c r="H173" i="17"/>
  <c r="I173" i="17"/>
  <c r="J173" i="17"/>
  <c r="K173" i="17"/>
  <c r="L173" i="17"/>
  <c r="M173" i="17"/>
  <c r="N173" i="17"/>
  <c r="C173" i="17"/>
  <c r="D166" i="17"/>
  <c r="E166" i="17"/>
  <c r="F166" i="17"/>
  <c r="G166" i="17"/>
  <c r="H166" i="17"/>
  <c r="I166" i="17"/>
  <c r="J166" i="17"/>
  <c r="K166" i="17"/>
  <c r="L166" i="17"/>
  <c r="M166" i="17"/>
  <c r="N166" i="17"/>
  <c r="C166" i="17"/>
  <c r="D159" i="17"/>
  <c r="E159" i="17"/>
  <c r="F159" i="17"/>
  <c r="G159" i="17"/>
  <c r="H159" i="17"/>
  <c r="I159" i="17"/>
  <c r="J159" i="17"/>
  <c r="K159" i="17"/>
  <c r="L159" i="17"/>
  <c r="M159" i="17"/>
  <c r="N159" i="17"/>
  <c r="C159" i="17"/>
  <c r="D152" i="17"/>
  <c r="E152" i="17"/>
  <c r="F152" i="17"/>
  <c r="G152" i="17"/>
  <c r="H152" i="17"/>
  <c r="I152" i="17"/>
  <c r="J152" i="17"/>
  <c r="K152" i="17"/>
  <c r="L152" i="17"/>
  <c r="M152" i="17"/>
  <c r="N152" i="17"/>
  <c r="C152" i="17"/>
  <c r="O116" i="17"/>
  <c r="G123" i="17"/>
  <c r="O115" i="17"/>
  <c r="O117" i="17"/>
  <c r="G124" i="17"/>
  <c r="O108" i="17"/>
  <c r="O109" i="17"/>
  <c r="O110" i="17"/>
  <c r="F124" i="17"/>
  <c r="F123" i="17"/>
  <c r="O102" i="17"/>
  <c r="E123" i="17"/>
  <c r="O101" i="17"/>
  <c r="O103" i="17"/>
  <c r="E124" i="17"/>
  <c r="O95" i="17"/>
  <c r="D123" i="17"/>
  <c r="O94" i="17"/>
  <c r="O96" i="17"/>
  <c r="D124" i="17"/>
  <c r="G122" i="17"/>
  <c r="F122" i="17"/>
  <c r="E122" i="17"/>
  <c r="D122" i="17"/>
  <c r="O88" i="17"/>
  <c r="C123" i="17"/>
  <c r="O87" i="17"/>
  <c r="O89" i="17"/>
  <c r="C124" i="17"/>
  <c r="C122" i="17"/>
  <c r="D117" i="17"/>
  <c r="E117" i="17"/>
  <c r="F117" i="17"/>
  <c r="G117" i="17"/>
  <c r="H117" i="17"/>
  <c r="I117" i="17"/>
  <c r="J117" i="17"/>
  <c r="K117" i="17"/>
  <c r="L117" i="17"/>
  <c r="M117" i="17"/>
  <c r="N117" i="17"/>
  <c r="C117" i="17"/>
  <c r="D110" i="17"/>
  <c r="E110" i="17"/>
  <c r="F110" i="17"/>
  <c r="G110" i="17"/>
  <c r="H110" i="17"/>
  <c r="I110" i="17"/>
  <c r="J110" i="17"/>
  <c r="K110" i="17"/>
  <c r="L110" i="17"/>
  <c r="M110" i="17"/>
  <c r="N110" i="17"/>
  <c r="C110" i="17"/>
  <c r="D103" i="17"/>
  <c r="E103" i="17"/>
  <c r="F103" i="17"/>
  <c r="G103" i="17"/>
  <c r="H103" i="17"/>
  <c r="I103" i="17"/>
  <c r="J103" i="17"/>
  <c r="K103" i="17"/>
  <c r="L103" i="17"/>
  <c r="M103" i="17"/>
  <c r="N103" i="17"/>
  <c r="C103" i="17"/>
  <c r="D96" i="17"/>
  <c r="E96" i="17"/>
  <c r="F96" i="17"/>
  <c r="G96" i="17"/>
  <c r="H96" i="17"/>
  <c r="I96" i="17"/>
  <c r="J96" i="17"/>
  <c r="K96" i="17"/>
  <c r="L96" i="17"/>
  <c r="M96" i="17"/>
  <c r="N96" i="17"/>
  <c r="C96" i="17"/>
  <c r="D89" i="17"/>
  <c r="E89" i="17"/>
  <c r="F89" i="17"/>
  <c r="G89" i="17"/>
  <c r="H89" i="17"/>
  <c r="I89" i="17"/>
  <c r="J89" i="17"/>
  <c r="K89" i="17"/>
  <c r="L89" i="17"/>
  <c r="M89" i="17"/>
  <c r="N89" i="17"/>
  <c r="C89" i="17"/>
  <c r="O51" i="17"/>
  <c r="O52" i="17"/>
  <c r="O53" i="17"/>
  <c r="G60" i="17"/>
  <c r="O44" i="17"/>
  <c r="O45" i="17"/>
  <c r="O46" i="17"/>
  <c r="F60" i="17"/>
  <c r="O37" i="17"/>
  <c r="O38" i="17"/>
  <c r="O39" i="17"/>
  <c r="E60" i="17"/>
  <c r="O30" i="17"/>
  <c r="O31" i="17"/>
  <c r="O32" i="17"/>
  <c r="D60" i="17"/>
  <c r="O23" i="17"/>
  <c r="O24" i="17"/>
  <c r="O25" i="17"/>
  <c r="C60" i="17"/>
  <c r="G59" i="17"/>
  <c r="F59" i="17"/>
  <c r="E59" i="17"/>
  <c r="D59" i="17"/>
  <c r="C59" i="17"/>
  <c r="G58" i="17"/>
  <c r="F58" i="17"/>
  <c r="E58" i="17"/>
  <c r="D58" i="17"/>
  <c r="C58" i="17"/>
  <c r="D53" i="17"/>
  <c r="E53" i="17"/>
  <c r="F53" i="17"/>
  <c r="G53" i="17"/>
  <c r="H53" i="17"/>
  <c r="I53" i="17"/>
  <c r="J53" i="17"/>
  <c r="K53" i="17"/>
  <c r="L53" i="17"/>
  <c r="M53" i="17"/>
  <c r="N53" i="17"/>
  <c r="C53" i="17"/>
  <c r="D46" i="17"/>
  <c r="E46" i="17"/>
  <c r="F46" i="17"/>
  <c r="G46" i="17"/>
  <c r="H46" i="17"/>
  <c r="I46" i="17"/>
  <c r="J46" i="17"/>
  <c r="K46" i="17"/>
  <c r="L46" i="17"/>
  <c r="M46" i="17"/>
  <c r="N46" i="17"/>
  <c r="C46" i="17"/>
  <c r="D39" i="17"/>
  <c r="E39" i="17"/>
  <c r="F39" i="17"/>
  <c r="G39" i="17"/>
  <c r="H39" i="17"/>
  <c r="I39" i="17"/>
  <c r="J39" i="17"/>
  <c r="K39" i="17"/>
  <c r="L39" i="17"/>
  <c r="M39" i="17"/>
  <c r="N39" i="17"/>
  <c r="D32" i="17"/>
  <c r="C39" i="17"/>
  <c r="E32" i="17"/>
  <c r="F32" i="17"/>
  <c r="G32" i="17"/>
  <c r="H32" i="17"/>
  <c r="I32" i="17"/>
  <c r="J32" i="17"/>
  <c r="K32" i="17"/>
  <c r="L32" i="17"/>
  <c r="M32" i="17"/>
  <c r="N32" i="17"/>
  <c r="C32" i="17"/>
  <c r="O53" i="12"/>
  <c r="O54" i="12"/>
  <c r="O55" i="12"/>
  <c r="O46" i="12"/>
  <c r="O47" i="12"/>
  <c r="O48" i="12"/>
  <c r="O39" i="12"/>
  <c r="O40" i="12"/>
  <c r="O41" i="12"/>
  <c r="O32" i="12"/>
  <c r="O33" i="12"/>
  <c r="O34" i="12"/>
  <c r="O25" i="12"/>
  <c r="O26" i="12"/>
  <c r="O27" i="12"/>
  <c r="D25" i="17"/>
  <c r="E25" i="17"/>
  <c r="F25" i="17"/>
  <c r="G25" i="17"/>
  <c r="H25" i="17"/>
  <c r="I25" i="17"/>
  <c r="J25" i="17"/>
  <c r="K25" i="17"/>
  <c r="L25" i="17"/>
  <c r="M25" i="17"/>
  <c r="N25" i="17"/>
  <c r="C25" i="17"/>
  <c r="D47" i="14"/>
  <c r="D78" i="14"/>
  <c r="D23" i="14"/>
  <c r="D77" i="14"/>
  <c r="D79" i="14"/>
  <c r="E47" i="14"/>
  <c r="E78" i="14"/>
  <c r="E23" i="14"/>
  <c r="E77" i="14"/>
  <c r="E79" i="14"/>
  <c r="F47" i="14"/>
  <c r="F78" i="14"/>
  <c r="F23" i="14"/>
  <c r="F77" i="14"/>
  <c r="F79" i="14"/>
  <c r="G47" i="14"/>
  <c r="G78" i="14"/>
  <c r="G23" i="14"/>
  <c r="G77" i="14"/>
  <c r="G79" i="14"/>
  <c r="C47" i="14"/>
  <c r="C78" i="14"/>
  <c r="C23" i="14"/>
  <c r="C77" i="14"/>
  <c r="C79" i="14"/>
  <c r="D71" i="14"/>
  <c r="D70" i="14"/>
  <c r="D72" i="14"/>
  <c r="E71" i="14"/>
  <c r="E70" i="14"/>
  <c r="E72" i="14"/>
  <c r="F71" i="14"/>
  <c r="F70" i="14"/>
  <c r="F72" i="14"/>
  <c r="G71" i="14"/>
  <c r="G70" i="14"/>
  <c r="G72" i="14"/>
  <c r="C71" i="14"/>
  <c r="C70" i="14"/>
  <c r="C72" i="14"/>
  <c r="F8" i="16"/>
  <c r="F8" i="8"/>
  <c r="D89" i="12"/>
  <c r="D91" i="12"/>
  <c r="E89" i="12"/>
  <c r="E91" i="12"/>
  <c r="F89" i="12"/>
  <c r="F91" i="12"/>
  <c r="G89" i="12"/>
  <c r="G91" i="12"/>
  <c r="C89" i="12"/>
  <c r="C91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G60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F6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E60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D60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60" i="12"/>
  <c r="D44" i="9"/>
  <c r="D57" i="9"/>
  <c r="D58" i="9"/>
  <c r="D60" i="9"/>
  <c r="E44" i="9"/>
  <c r="E57" i="9"/>
  <c r="E58" i="9"/>
  <c r="E60" i="9"/>
  <c r="F44" i="9"/>
  <c r="F57" i="9"/>
  <c r="F58" i="9"/>
  <c r="F60" i="9"/>
  <c r="G44" i="9"/>
  <c r="G57" i="9"/>
  <c r="G58" i="9"/>
  <c r="G60" i="9"/>
  <c r="D30" i="9"/>
  <c r="D56" i="9"/>
  <c r="D59" i="9"/>
  <c r="E30" i="9"/>
  <c r="E56" i="9"/>
  <c r="E59" i="9"/>
  <c r="F30" i="9"/>
  <c r="F56" i="9"/>
  <c r="F59" i="9"/>
  <c r="G30" i="9"/>
  <c r="G56" i="9"/>
  <c r="G59" i="9"/>
  <c r="C44" i="9"/>
  <c r="C57" i="9"/>
  <c r="C58" i="9"/>
  <c r="C60" i="9"/>
  <c r="C30" i="9"/>
  <c r="C56" i="9"/>
  <c r="C59" i="9"/>
  <c r="D96" i="21"/>
  <c r="D97" i="21"/>
  <c r="D215" i="21"/>
  <c r="D216" i="21"/>
  <c r="D252" i="21"/>
  <c r="D47" i="21"/>
  <c r="D48" i="21"/>
  <c r="D177" i="21"/>
  <c r="D178" i="21"/>
  <c r="D251" i="21"/>
  <c r="D253" i="21"/>
  <c r="E96" i="21"/>
  <c r="E97" i="21"/>
  <c r="E215" i="21"/>
  <c r="E216" i="21"/>
  <c r="E252" i="21"/>
  <c r="E47" i="21"/>
  <c r="E48" i="21"/>
  <c r="E177" i="21"/>
  <c r="E178" i="21"/>
  <c r="E251" i="21"/>
  <c r="E253" i="21"/>
  <c r="F96" i="21"/>
  <c r="F97" i="21"/>
  <c r="F215" i="21"/>
  <c r="F216" i="21"/>
  <c r="F252" i="21"/>
  <c r="F47" i="21"/>
  <c r="F48" i="21"/>
  <c r="F177" i="21"/>
  <c r="F178" i="21"/>
  <c r="F251" i="21"/>
  <c r="F253" i="21"/>
  <c r="G96" i="21"/>
  <c r="G97" i="21"/>
  <c r="G215" i="21"/>
  <c r="G216" i="21"/>
  <c r="G252" i="21"/>
  <c r="G47" i="21"/>
  <c r="G48" i="21"/>
  <c r="G177" i="21"/>
  <c r="G178" i="21"/>
  <c r="G251" i="21"/>
  <c r="G253" i="21"/>
  <c r="C96" i="21"/>
  <c r="C97" i="21"/>
  <c r="C215" i="21"/>
  <c r="C216" i="21"/>
  <c r="C252" i="21"/>
  <c r="C47" i="21"/>
  <c r="C48" i="21"/>
  <c r="C177" i="21"/>
  <c r="C178" i="21"/>
  <c r="C251" i="21"/>
  <c r="C253" i="21"/>
  <c r="D86" i="21"/>
  <c r="D87" i="21"/>
  <c r="D208" i="21"/>
  <c r="D209" i="21"/>
  <c r="D245" i="21"/>
  <c r="D37" i="21"/>
  <c r="D38" i="21"/>
  <c r="D170" i="21"/>
  <c r="D171" i="21"/>
  <c r="D244" i="21"/>
  <c r="D246" i="21"/>
  <c r="E86" i="21"/>
  <c r="E87" i="21"/>
  <c r="E208" i="21"/>
  <c r="E209" i="21"/>
  <c r="E245" i="21"/>
  <c r="E37" i="21"/>
  <c r="E38" i="21"/>
  <c r="E170" i="21"/>
  <c r="E171" i="21"/>
  <c r="E244" i="21"/>
  <c r="E246" i="21"/>
  <c r="F86" i="21"/>
  <c r="F87" i="21"/>
  <c r="F208" i="21"/>
  <c r="F209" i="21"/>
  <c r="F245" i="21"/>
  <c r="F37" i="21"/>
  <c r="F38" i="21"/>
  <c r="F170" i="21"/>
  <c r="F171" i="21"/>
  <c r="F244" i="21"/>
  <c r="F246" i="21"/>
  <c r="G86" i="21"/>
  <c r="G87" i="21"/>
  <c r="G208" i="21"/>
  <c r="G209" i="21"/>
  <c r="G245" i="21"/>
  <c r="G37" i="21"/>
  <c r="G38" i="21"/>
  <c r="G170" i="21"/>
  <c r="G171" i="21"/>
  <c r="G244" i="21"/>
  <c r="G246" i="21"/>
  <c r="C86" i="21"/>
  <c r="C87" i="21"/>
  <c r="C208" i="21"/>
  <c r="C209" i="21"/>
  <c r="C245" i="21"/>
  <c r="C37" i="21"/>
  <c r="C38" i="21"/>
  <c r="C170" i="21"/>
  <c r="C171" i="21"/>
  <c r="C244" i="21"/>
  <c r="C246" i="21"/>
  <c r="D75" i="21"/>
  <c r="D76" i="21"/>
  <c r="D201" i="21"/>
  <c r="D202" i="21"/>
  <c r="D238" i="21"/>
  <c r="D26" i="21"/>
  <c r="D27" i="21"/>
  <c r="D163" i="21"/>
  <c r="D164" i="21"/>
  <c r="D237" i="21"/>
  <c r="D239" i="21"/>
  <c r="E75" i="21"/>
  <c r="E76" i="21"/>
  <c r="E201" i="21"/>
  <c r="E202" i="21"/>
  <c r="E238" i="21"/>
  <c r="E26" i="21"/>
  <c r="E27" i="21"/>
  <c r="E163" i="21"/>
  <c r="E164" i="21"/>
  <c r="E237" i="21"/>
  <c r="E239" i="21"/>
  <c r="F75" i="21"/>
  <c r="F76" i="21"/>
  <c r="F201" i="21"/>
  <c r="F202" i="21"/>
  <c r="F238" i="21"/>
  <c r="F26" i="21"/>
  <c r="F27" i="21"/>
  <c r="F163" i="21"/>
  <c r="F164" i="21"/>
  <c r="F237" i="21"/>
  <c r="F239" i="21"/>
  <c r="G75" i="21"/>
  <c r="G76" i="21"/>
  <c r="G201" i="21"/>
  <c r="G202" i="21"/>
  <c r="G238" i="21"/>
  <c r="G26" i="21"/>
  <c r="G27" i="21"/>
  <c r="G163" i="21"/>
  <c r="G164" i="21"/>
  <c r="G237" i="21"/>
  <c r="G239" i="21"/>
  <c r="C75" i="21"/>
  <c r="C76" i="21"/>
  <c r="C201" i="21"/>
  <c r="C202" i="21"/>
  <c r="C238" i="21"/>
  <c r="C26" i="21"/>
  <c r="C27" i="21"/>
  <c r="C163" i="21"/>
  <c r="C164" i="21"/>
  <c r="C237" i="21"/>
  <c r="C239" i="21"/>
  <c r="D134" i="21"/>
  <c r="D133" i="21"/>
  <c r="D135" i="21"/>
  <c r="E134" i="21"/>
  <c r="E133" i="21"/>
  <c r="E135" i="21"/>
  <c r="F134" i="21"/>
  <c r="F133" i="21"/>
  <c r="F135" i="21"/>
  <c r="G134" i="21"/>
  <c r="G133" i="21"/>
  <c r="G135" i="21"/>
  <c r="C134" i="21"/>
  <c r="C133" i="21"/>
  <c r="C135" i="21"/>
  <c r="D127" i="21"/>
  <c r="D126" i="21"/>
  <c r="D128" i="21"/>
  <c r="E127" i="21"/>
  <c r="E126" i="21"/>
  <c r="E128" i="21"/>
  <c r="F127" i="21"/>
  <c r="F126" i="21"/>
  <c r="F128" i="21"/>
  <c r="G127" i="21"/>
  <c r="G126" i="21"/>
  <c r="G128" i="21"/>
  <c r="C127" i="21"/>
  <c r="C126" i="21"/>
  <c r="C128" i="21"/>
  <c r="D120" i="21"/>
  <c r="D119" i="21"/>
  <c r="D121" i="21"/>
  <c r="E120" i="21"/>
  <c r="E119" i="21"/>
  <c r="E121" i="21"/>
  <c r="F120" i="21"/>
  <c r="F119" i="21"/>
  <c r="F121" i="21"/>
  <c r="G120" i="21"/>
  <c r="G119" i="21"/>
  <c r="G121" i="21"/>
  <c r="C120" i="21"/>
  <c r="C119" i="21"/>
  <c r="C121" i="21"/>
  <c r="D98" i="21"/>
  <c r="E98" i="21"/>
  <c r="F98" i="21"/>
  <c r="G98" i="21"/>
  <c r="C98" i="21"/>
  <c r="D88" i="21"/>
  <c r="E88" i="21"/>
  <c r="F88" i="21"/>
  <c r="G88" i="21"/>
  <c r="C88" i="21"/>
  <c r="D77" i="21"/>
  <c r="E77" i="21"/>
  <c r="F77" i="21"/>
  <c r="G77" i="21"/>
  <c r="C77" i="21"/>
  <c r="D384" i="6"/>
  <c r="D383" i="6"/>
  <c r="D385" i="6"/>
  <c r="E384" i="6"/>
  <c r="E383" i="6"/>
  <c r="E385" i="6"/>
  <c r="F384" i="6"/>
  <c r="F383" i="6"/>
  <c r="F385" i="6"/>
  <c r="G384" i="6"/>
  <c r="G383" i="6"/>
  <c r="G385" i="6"/>
  <c r="D377" i="6"/>
  <c r="D376" i="6"/>
  <c r="D378" i="6"/>
  <c r="E377" i="6"/>
  <c r="E376" i="6"/>
  <c r="E378" i="6"/>
  <c r="F377" i="6"/>
  <c r="F376" i="6"/>
  <c r="F378" i="6"/>
  <c r="G377" i="6"/>
  <c r="G376" i="6"/>
  <c r="G378" i="6"/>
  <c r="C384" i="6"/>
  <c r="C383" i="6"/>
  <c r="C385" i="6"/>
  <c r="C377" i="6"/>
  <c r="C376" i="6"/>
  <c r="C378" i="6"/>
  <c r="D370" i="6"/>
  <c r="D369" i="6"/>
  <c r="D371" i="6"/>
  <c r="E370" i="6"/>
  <c r="E369" i="6"/>
  <c r="E371" i="6"/>
  <c r="F370" i="6"/>
  <c r="F369" i="6"/>
  <c r="F371" i="6"/>
  <c r="G370" i="6"/>
  <c r="G369" i="6"/>
  <c r="G371" i="6"/>
  <c r="D363" i="6"/>
  <c r="D362" i="6"/>
  <c r="D364" i="6"/>
  <c r="E363" i="6"/>
  <c r="E362" i="6"/>
  <c r="E364" i="6"/>
  <c r="F363" i="6"/>
  <c r="F362" i="6"/>
  <c r="F364" i="6"/>
  <c r="G363" i="6"/>
  <c r="G362" i="6"/>
  <c r="G364" i="6"/>
  <c r="D356" i="6"/>
  <c r="D355" i="6"/>
  <c r="D357" i="6"/>
  <c r="E356" i="6"/>
  <c r="E355" i="6"/>
  <c r="E357" i="6"/>
  <c r="F356" i="6"/>
  <c r="F355" i="6"/>
  <c r="F357" i="6"/>
  <c r="G356" i="6"/>
  <c r="G355" i="6"/>
  <c r="G357" i="6"/>
  <c r="D349" i="6"/>
  <c r="D348" i="6"/>
  <c r="D350" i="6"/>
  <c r="E349" i="6"/>
  <c r="E348" i="6"/>
  <c r="E350" i="6"/>
  <c r="F349" i="6"/>
  <c r="F348" i="6"/>
  <c r="F350" i="6"/>
  <c r="G349" i="6"/>
  <c r="G348" i="6"/>
  <c r="G350" i="6"/>
  <c r="C370" i="6"/>
  <c r="C369" i="6"/>
  <c r="C371" i="6"/>
  <c r="C363" i="6"/>
  <c r="C362" i="6"/>
  <c r="C364" i="6"/>
  <c r="C356" i="6"/>
  <c r="C355" i="6"/>
  <c r="C357" i="6"/>
  <c r="C349" i="6"/>
  <c r="C348" i="6"/>
  <c r="C350" i="6"/>
  <c r="D342" i="6"/>
  <c r="D341" i="6"/>
  <c r="D343" i="6"/>
  <c r="E342" i="6"/>
  <c r="E341" i="6"/>
  <c r="E343" i="6"/>
  <c r="F342" i="6"/>
  <c r="F341" i="6"/>
  <c r="F343" i="6"/>
  <c r="G342" i="6"/>
  <c r="G341" i="6"/>
  <c r="G343" i="6"/>
  <c r="D335" i="6"/>
  <c r="D334" i="6"/>
  <c r="D336" i="6"/>
  <c r="E335" i="6"/>
  <c r="E334" i="6"/>
  <c r="E336" i="6"/>
  <c r="F335" i="6"/>
  <c r="F334" i="6"/>
  <c r="F336" i="6"/>
  <c r="G335" i="6"/>
  <c r="G334" i="6"/>
  <c r="G336" i="6"/>
  <c r="C342" i="6"/>
  <c r="C341" i="6"/>
  <c r="C343" i="6"/>
  <c r="C335" i="6"/>
  <c r="C334" i="6"/>
  <c r="C336" i="6"/>
  <c r="D328" i="6"/>
  <c r="D327" i="6"/>
  <c r="D329" i="6"/>
  <c r="E328" i="6"/>
  <c r="E327" i="6"/>
  <c r="E329" i="6"/>
  <c r="F328" i="6"/>
  <c r="F327" i="6"/>
  <c r="F329" i="6"/>
  <c r="G328" i="6"/>
  <c r="G327" i="6"/>
  <c r="G329" i="6"/>
  <c r="C328" i="6"/>
  <c r="C327" i="6"/>
  <c r="C329" i="6"/>
  <c r="D321" i="6"/>
  <c r="D320" i="6"/>
  <c r="D322" i="6"/>
  <c r="E321" i="6"/>
  <c r="E320" i="6"/>
  <c r="E322" i="6"/>
  <c r="F321" i="6"/>
  <c r="F320" i="6"/>
  <c r="F322" i="6"/>
  <c r="G321" i="6"/>
  <c r="G320" i="6"/>
  <c r="G322" i="6"/>
  <c r="C321" i="6"/>
  <c r="C320" i="6"/>
  <c r="C322" i="6"/>
  <c r="D314" i="6"/>
  <c r="D313" i="6"/>
  <c r="D315" i="6"/>
  <c r="E314" i="6"/>
  <c r="E313" i="6"/>
  <c r="E315" i="6"/>
  <c r="F314" i="6"/>
  <c r="F313" i="6"/>
  <c r="F315" i="6"/>
  <c r="G314" i="6"/>
  <c r="G313" i="6"/>
  <c r="G315" i="6"/>
  <c r="C314" i="6"/>
  <c r="C313" i="6"/>
  <c r="C315" i="6"/>
  <c r="D307" i="6"/>
  <c r="D306" i="6"/>
  <c r="D308" i="6"/>
  <c r="E307" i="6"/>
  <c r="E306" i="6"/>
  <c r="E308" i="6"/>
  <c r="F307" i="6"/>
  <c r="F306" i="6"/>
  <c r="F308" i="6"/>
  <c r="G307" i="6"/>
  <c r="G306" i="6"/>
  <c r="G308" i="6"/>
  <c r="C307" i="6"/>
  <c r="C306" i="6"/>
  <c r="C308" i="6"/>
  <c r="D300" i="6"/>
  <c r="D299" i="6"/>
  <c r="D301" i="6"/>
  <c r="E300" i="6"/>
  <c r="E299" i="6"/>
  <c r="E301" i="6"/>
  <c r="F300" i="6"/>
  <c r="F299" i="6"/>
  <c r="F301" i="6"/>
  <c r="G300" i="6"/>
  <c r="G299" i="6"/>
  <c r="G301" i="6"/>
  <c r="C300" i="6"/>
  <c r="C299" i="6"/>
  <c r="C301" i="6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40" i="5"/>
  <c r="D41" i="5"/>
  <c r="D139" i="5"/>
  <c r="D141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40" i="5"/>
  <c r="E41" i="5"/>
  <c r="E139" i="5"/>
  <c r="E141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40" i="5"/>
  <c r="F41" i="5"/>
  <c r="F139" i="5"/>
  <c r="F141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40" i="5"/>
  <c r="G41" i="5"/>
  <c r="G139" i="5"/>
  <c r="G141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40" i="5"/>
  <c r="C41" i="5"/>
  <c r="C139" i="5"/>
  <c r="C141" i="5"/>
  <c r="D239" i="4"/>
  <c r="D238" i="4"/>
  <c r="D240" i="4"/>
  <c r="E239" i="4"/>
  <c r="E238" i="4"/>
  <c r="E240" i="4"/>
  <c r="F239" i="4"/>
  <c r="F238" i="4"/>
  <c r="F240" i="4"/>
  <c r="G239" i="4"/>
  <c r="G238" i="4"/>
  <c r="G240" i="4"/>
  <c r="C239" i="4"/>
  <c r="C238" i="4"/>
  <c r="C240" i="4"/>
  <c r="C224" i="3"/>
  <c r="C230" i="3"/>
  <c r="C231" i="3"/>
  <c r="C238" i="3"/>
  <c r="C245" i="3"/>
  <c r="C255" i="3"/>
  <c r="C102" i="4"/>
  <c r="C103" i="4"/>
  <c r="C92" i="3"/>
  <c r="C102" i="3"/>
  <c r="C107" i="3"/>
  <c r="C96" i="4"/>
  <c r="C97" i="4"/>
  <c r="C104" i="4"/>
  <c r="C105" i="4"/>
  <c r="C111" i="4"/>
  <c r="C123" i="4"/>
  <c r="C117" i="4"/>
  <c r="C124" i="4"/>
  <c r="C126" i="4"/>
  <c r="C133" i="4"/>
  <c r="C138" i="4"/>
  <c r="C143" i="4"/>
  <c r="D224" i="3"/>
  <c r="D230" i="3"/>
  <c r="D231" i="3"/>
  <c r="D238" i="3"/>
  <c r="D245" i="3"/>
  <c r="D255" i="3"/>
  <c r="D102" i="4"/>
  <c r="D103" i="4"/>
  <c r="D92" i="3"/>
  <c r="D102" i="3"/>
  <c r="D107" i="3"/>
  <c r="D96" i="4"/>
  <c r="D97" i="4"/>
  <c r="D104" i="4"/>
  <c r="D105" i="4"/>
  <c r="D111" i="4"/>
  <c r="D123" i="4"/>
  <c r="D117" i="4"/>
  <c r="D124" i="4"/>
  <c r="D126" i="4"/>
  <c r="D133" i="4"/>
  <c r="D138" i="4"/>
  <c r="D143" i="4"/>
  <c r="D165" i="4"/>
  <c r="C174" i="3"/>
  <c r="C180" i="3"/>
  <c r="C181" i="3"/>
  <c r="C188" i="3"/>
  <c r="C195" i="3"/>
  <c r="C205" i="3"/>
  <c r="C34" i="4"/>
  <c r="C35" i="4"/>
  <c r="C39" i="3"/>
  <c r="C49" i="3"/>
  <c r="C54" i="3"/>
  <c r="C28" i="4"/>
  <c r="C29" i="4"/>
  <c r="C36" i="4"/>
  <c r="C37" i="4"/>
  <c r="C43" i="4"/>
  <c r="C55" i="4"/>
  <c r="C49" i="4"/>
  <c r="C56" i="4"/>
  <c r="C58" i="4"/>
  <c r="C65" i="4"/>
  <c r="C70" i="4"/>
  <c r="C75" i="4"/>
  <c r="D174" i="3"/>
  <c r="D180" i="3"/>
  <c r="D181" i="3"/>
  <c r="D188" i="3"/>
  <c r="D195" i="3"/>
  <c r="D205" i="3"/>
  <c r="D34" i="4"/>
  <c r="D35" i="4"/>
  <c r="D39" i="3"/>
  <c r="D49" i="3"/>
  <c r="D54" i="3"/>
  <c r="D28" i="4"/>
  <c r="D29" i="4"/>
  <c r="D36" i="4"/>
  <c r="D37" i="4"/>
  <c r="D43" i="4"/>
  <c r="D55" i="4"/>
  <c r="D49" i="4"/>
  <c r="D56" i="4"/>
  <c r="D58" i="4"/>
  <c r="D65" i="4"/>
  <c r="D70" i="4"/>
  <c r="D75" i="4"/>
  <c r="D164" i="4"/>
  <c r="D166" i="4"/>
  <c r="E224" i="3"/>
  <c r="E230" i="3"/>
  <c r="E231" i="3"/>
  <c r="E238" i="3"/>
  <c r="E245" i="3"/>
  <c r="E255" i="3"/>
  <c r="E102" i="4"/>
  <c r="E103" i="4"/>
  <c r="E92" i="3"/>
  <c r="E102" i="3"/>
  <c r="E107" i="3"/>
  <c r="E96" i="4"/>
  <c r="E97" i="4"/>
  <c r="E104" i="4"/>
  <c r="E105" i="4"/>
  <c r="E111" i="4"/>
  <c r="E123" i="4"/>
  <c r="E117" i="4"/>
  <c r="E124" i="4"/>
  <c r="E126" i="4"/>
  <c r="E133" i="4"/>
  <c r="E138" i="4"/>
  <c r="E143" i="4"/>
  <c r="E165" i="4"/>
  <c r="E174" i="3"/>
  <c r="E180" i="3"/>
  <c r="E181" i="3"/>
  <c r="E188" i="3"/>
  <c r="E195" i="3"/>
  <c r="E205" i="3"/>
  <c r="E34" i="4"/>
  <c r="E35" i="4"/>
  <c r="E39" i="3"/>
  <c r="E49" i="3"/>
  <c r="E54" i="3"/>
  <c r="E28" i="4"/>
  <c r="E29" i="4"/>
  <c r="E36" i="4"/>
  <c r="E37" i="4"/>
  <c r="E43" i="4"/>
  <c r="E55" i="4"/>
  <c r="E49" i="4"/>
  <c r="E56" i="4"/>
  <c r="E58" i="4"/>
  <c r="E65" i="4"/>
  <c r="E70" i="4"/>
  <c r="E75" i="4"/>
  <c r="E164" i="4"/>
  <c r="E166" i="4"/>
  <c r="F224" i="3"/>
  <c r="F230" i="3"/>
  <c r="F231" i="3"/>
  <c r="F238" i="3"/>
  <c r="F245" i="3"/>
  <c r="F255" i="3"/>
  <c r="F102" i="4"/>
  <c r="F103" i="4"/>
  <c r="F92" i="3"/>
  <c r="F102" i="3"/>
  <c r="F107" i="3"/>
  <c r="F96" i="4"/>
  <c r="F97" i="4"/>
  <c r="F104" i="4"/>
  <c r="F105" i="4"/>
  <c r="F111" i="4"/>
  <c r="F123" i="4"/>
  <c r="F124" i="4"/>
  <c r="F126" i="4"/>
  <c r="F133" i="4"/>
  <c r="F138" i="4"/>
  <c r="F143" i="4"/>
  <c r="F165" i="4"/>
  <c r="F174" i="3"/>
  <c r="F180" i="3"/>
  <c r="F181" i="3"/>
  <c r="F188" i="3"/>
  <c r="F195" i="3"/>
  <c r="F205" i="3"/>
  <c r="F34" i="4"/>
  <c r="F35" i="4"/>
  <c r="F39" i="3"/>
  <c r="F49" i="3"/>
  <c r="F54" i="3"/>
  <c r="F28" i="4"/>
  <c r="F29" i="4"/>
  <c r="F36" i="4"/>
  <c r="F37" i="4"/>
  <c r="F43" i="4"/>
  <c r="F55" i="4"/>
  <c r="F49" i="4"/>
  <c r="F56" i="4"/>
  <c r="F58" i="4"/>
  <c r="F65" i="4"/>
  <c r="F70" i="4"/>
  <c r="F75" i="4"/>
  <c r="F164" i="4"/>
  <c r="F166" i="4"/>
  <c r="G224" i="3"/>
  <c r="G230" i="3"/>
  <c r="G231" i="3"/>
  <c r="G238" i="3"/>
  <c r="G245" i="3"/>
  <c r="G255" i="3"/>
  <c r="G102" i="4"/>
  <c r="G103" i="4"/>
  <c r="G96" i="4"/>
  <c r="G97" i="4"/>
  <c r="G104" i="4"/>
  <c r="G105" i="4"/>
  <c r="G111" i="4"/>
  <c r="G123" i="4"/>
  <c r="G117" i="4"/>
  <c r="G124" i="4"/>
  <c r="G126" i="4"/>
  <c r="G133" i="4"/>
  <c r="G138" i="4"/>
  <c r="G143" i="4"/>
  <c r="G165" i="4"/>
  <c r="G174" i="3"/>
  <c r="G180" i="3"/>
  <c r="G181" i="3"/>
  <c r="G188" i="3"/>
  <c r="G195" i="3"/>
  <c r="G205" i="3"/>
  <c r="G34" i="4"/>
  <c r="G35" i="4"/>
  <c r="G39" i="3"/>
  <c r="G49" i="3"/>
  <c r="G54" i="3"/>
  <c r="G28" i="4"/>
  <c r="G29" i="4"/>
  <c r="G36" i="4"/>
  <c r="G37" i="4"/>
  <c r="G43" i="4"/>
  <c r="G55" i="4"/>
  <c r="G49" i="4"/>
  <c r="G56" i="4"/>
  <c r="G58" i="4"/>
  <c r="G65" i="4"/>
  <c r="G70" i="4"/>
  <c r="G75" i="4"/>
  <c r="G164" i="4"/>
  <c r="G166" i="4"/>
  <c r="C165" i="4"/>
  <c r="C164" i="4"/>
  <c r="C166" i="4"/>
  <c r="D260" i="3"/>
  <c r="D317" i="3"/>
  <c r="D353" i="3"/>
  <c r="D284" i="3"/>
  <c r="D352" i="3"/>
  <c r="D354" i="3"/>
  <c r="E260" i="3"/>
  <c r="E317" i="3"/>
  <c r="E353" i="3"/>
  <c r="E284" i="3"/>
  <c r="E352" i="3"/>
  <c r="E354" i="3"/>
  <c r="F260" i="3"/>
  <c r="F317" i="3"/>
  <c r="F353" i="3"/>
  <c r="F284" i="3"/>
  <c r="F352" i="3"/>
  <c r="F354" i="3"/>
  <c r="G260" i="3"/>
  <c r="G317" i="3"/>
  <c r="G353" i="3"/>
  <c r="G284" i="3"/>
  <c r="G352" i="3"/>
  <c r="G354" i="3"/>
  <c r="C260" i="3"/>
  <c r="C317" i="3"/>
  <c r="C353" i="3"/>
  <c r="C284" i="3"/>
  <c r="C352" i="3"/>
  <c r="C354" i="3"/>
  <c r="D312" i="3"/>
  <c r="D346" i="3"/>
  <c r="D279" i="3"/>
  <c r="D345" i="3"/>
  <c r="D347" i="3"/>
  <c r="E312" i="3"/>
  <c r="E346" i="3"/>
  <c r="E279" i="3"/>
  <c r="E345" i="3"/>
  <c r="E347" i="3"/>
  <c r="F312" i="3"/>
  <c r="F346" i="3"/>
  <c r="F279" i="3"/>
  <c r="F345" i="3"/>
  <c r="F347" i="3"/>
  <c r="G312" i="3"/>
  <c r="G346" i="3"/>
  <c r="G279" i="3"/>
  <c r="G345" i="3"/>
  <c r="G347" i="3"/>
  <c r="C312" i="3"/>
  <c r="C346" i="3"/>
  <c r="C279" i="3"/>
  <c r="C345" i="3"/>
  <c r="C347" i="3"/>
  <c r="D265" i="3"/>
  <c r="D307" i="3"/>
  <c r="D339" i="3"/>
  <c r="D210" i="3"/>
  <c r="D215" i="3"/>
  <c r="D274" i="3"/>
  <c r="D338" i="3"/>
  <c r="D340" i="3"/>
  <c r="E265" i="3"/>
  <c r="E307" i="3"/>
  <c r="E339" i="3"/>
  <c r="E210" i="3"/>
  <c r="E215" i="3"/>
  <c r="E274" i="3"/>
  <c r="E338" i="3"/>
  <c r="E340" i="3"/>
  <c r="F265" i="3"/>
  <c r="F307" i="3"/>
  <c r="F339" i="3"/>
  <c r="F210" i="3"/>
  <c r="F215" i="3"/>
  <c r="F274" i="3"/>
  <c r="F338" i="3"/>
  <c r="F340" i="3"/>
  <c r="G265" i="3"/>
  <c r="G307" i="3"/>
  <c r="G339" i="3"/>
  <c r="G210" i="3"/>
  <c r="G215" i="3"/>
  <c r="G274" i="3"/>
  <c r="G338" i="3"/>
  <c r="G340" i="3"/>
  <c r="C265" i="3"/>
  <c r="C307" i="3"/>
  <c r="C339" i="3"/>
  <c r="C210" i="3"/>
  <c r="C215" i="3"/>
  <c r="C274" i="3"/>
  <c r="C338" i="3"/>
  <c r="C340" i="3"/>
  <c r="D84" i="3"/>
  <c r="D112" i="3"/>
  <c r="D133" i="3"/>
  <c r="D31" i="3"/>
  <c r="D59" i="3"/>
  <c r="D132" i="3"/>
  <c r="D134" i="3"/>
  <c r="E84" i="3"/>
  <c r="E112" i="3"/>
  <c r="E133" i="3"/>
  <c r="E31" i="3"/>
  <c r="E59" i="3"/>
  <c r="E132" i="3"/>
  <c r="E134" i="3"/>
  <c r="F84" i="3"/>
  <c r="F112" i="3"/>
  <c r="F133" i="3"/>
  <c r="F31" i="3"/>
  <c r="F59" i="3"/>
  <c r="F132" i="3"/>
  <c r="F134" i="3"/>
  <c r="G133" i="3"/>
  <c r="G31" i="3"/>
  <c r="G59" i="3"/>
  <c r="G132" i="3"/>
  <c r="G134" i="3"/>
  <c r="C84" i="3"/>
  <c r="C112" i="3"/>
  <c r="C133" i="3"/>
  <c r="C31" i="3"/>
  <c r="C59" i="3"/>
  <c r="C132" i="3"/>
  <c r="C134" i="3"/>
  <c r="F117" i="4"/>
  <c r="F8" i="2"/>
  <c r="G49" i="21"/>
  <c r="F49" i="21"/>
  <c r="E49" i="21"/>
  <c r="D49" i="21"/>
  <c r="C49" i="21"/>
  <c r="G39" i="21"/>
  <c r="F39" i="21"/>
  <c r="E39" i="21"/>
  <c r="D39" i="21"/>
  <c r="C39" i="21"/>
  <c r="G28" i="21"/>
  <c r="F28" i="21"/>
  <c r="E28" i="21"/>
  <c r="D28" i="21"/>
  <c r="C28" i="21"/>
  <c r="H48" i="6"/>
  <c r="H49" i="6"/>
  <c r="G48" i="6"/>
  <c r="G49" i="6"/>
  <c r="F48" i="6"/>
  <c r="F49" i="6"/>
  <c r="E48" i="6"/>
  <c r="E49" i="6"/>
  <c r="D48" i="6"/>
  <c r="D49" i="6"/>
  <c r="C48" i="6"/>
  <c r="C49" i="6"/>
</calcChain>
</file>

<file path=xl/sharedStrings.xml><?xml version="1.0" encoding="utf-8"?>
<sst xmlns="http://schemas.openxmlformats.org/spreadsheetml/2006/main" count="1841" uniqueCount="491">
  <si>
    <t>Objectif</t>
  </si>
  <si>
    <t>Variable d'action</t>
  </si>
  <si>
    <t>Indicateur</t>
  </si>
  <si>
    <t>Assurer une survie à court et long terme</t>
  </si>
  <si>
    <t>Être liquide et solvable</t>
  </si>
  <si>
    <t>Position de trésorerie nette</t>
  </si>
  <si>
    <t>Être rentable</t>
  </si>
  <si>
    <t>Marge nette</t>
  </si>
  <si>
    <t>Réinvestir dans le projet</t>
  </si>
  <si>
    <t>Générer des liquidités</t>
  </si>
  <si>
    <t>Flux de trésorerie (cash flows)</t>
  </si>
  <si>
    <t>Bénéfice reporté</t>
  </si>
  <si>
    <t>Adopter une politique du prix juste</t>
  </si>
  <si>
    <t>Marge brute</t>
  </si>
  <si>
    <t>Optimiser la gestion des stocks</t>
  </si>
  <si>
    <t>Connaitre le rythme des ventes par type de produit</t>
  </si>
  <si>
    <t>PARTIE FINANCIERE</t>
  </si>
  <si>
    <t xml:space="preserve"> </t>
  </si>
  <si>
    <t>Récapitulatif :</t>
  </si>
  <si>
    <t>Proposer un prix accessible pour les consommateurs, tout en rémunérant décemment des producteurs</t>
  </si>
  <si>
    <t>Quantités vendues/type de produit</t>
  </si>
  <si>
    <t>1. Position de trésorerie nette</t>
  </si>
  <si>
    <t>2. Marge nette</t>
  </si>
  <si>
    <t>Formules</t>
  </si>
  <si>
    <t>BFR exploitation = stocks et commandes en cours d'exécution + créances commerciales - dettes commerciales</t>
  </si>
  <si>
    <t>autres dettes à court terme - compte de régularisation passif</t>
  </si>
  <si>
    <t>BFR divers = autres créances + compte de régularisation actif - dettes à plus d'un an échéant dans l'année -</t>
  </si>
  <si>
    <r>
      <rPr>
        <b/>
        <sz val="14"/>
        <color theme="1"/>
        <rFont val="Cambria"/>
      </rPr>
      <t>PTN</t>
    </r>
    <r>
      <rPr>
        <sz val="14"/>
        <color theme="1"/>
        <rFont val="Cambria"/>
      </rPr>
      <t xml:space="preserve"> = </t>
    </r>
    <r>
      <rPr>
        <b/>
        <sz val="14"/>
        <color theme="1"/>
        <rFont val="Cambria"/>
      </rPr>
      <t>FRN</t>
    </r>
    <r>
      <rPr>
        <sz val="14"/>
        <color theme="1"/>
        <rFont val="Cambria"/>
      </rPr>
      <t xml:space="preserve"> - </t>
    </r>
    <r>
      <rPr>
        <b/>
        <sz val="14"/>
        <color theme="1"/>
        <rFont val="Cambria"/>
      </rPr>
      <t>BFR</t>
    </r>
  </si>
  <si>
    <r>
      <rPr>
        <b/>
        <sz val="14"/>
        <color theme="1"/>
        <rFont val="Cambria"/>
      </rPr>
      <t>FRN</t>
    </r>
    <r>
      <rPr>
        <sz val="14"/>
        <color theme="1"/>
        <rFont val="Cambria"/>
      </rPr>
      <t xml:space="preserve"> = actifs circulants - dettes CT</t>
    </r>
  </si>
  <si>
    <r>
      <rPr>
        <b/>
        <sz val="14"/>
        <color theme="1"/>
        <rFont val="Cambria"/>
      </rPr>
      <t>BFR</t>
    </r>
    <r>
      <rPr>
        <sz val="14"/>
        <color theme="1"/>
        <rFont val="Cambria"/>
      </rPr>
      <t xml:space="preserve"> = BFR exploitation + BFR divers</t>
    </r>
  </si>
  <si>
    <t>Résultat d'exploitation = produits d'exploitation - charges d'exploitation</t>
  </si>
  <si>
    <t>Résultat financier = produits financiers - charges financières</t>
  </si>
  <si>
    <t>Résultat exceptionnel = produits exceptionnels - charges exceptionnelles</t>
  </si>
  <si>
    <r>
      <rPr>
        <b/>
        <sz val="14"/>
        <color theme="1"/>
        <rFont val="Cambria"/>
      </rPr>
      <t>CA</t>
    </r>
    <r>
      <rPr>
        <sz val="14"/>
        <color theme="1"/>
        <rFont val="Cambria"/>
      </rPr>
      <t xml:space="preserve"> = total des ventes (prix*quantités)</t>
    </r>
  </si>
  <si>
    <r>
      <rPr>
        <b/>
        <sz val="14"/>
        <color theme="1"/>
        <rFont val="Cambria"/>
      </rPr>
      <t>Variation de trésorerie</t>
    </r>
    <r>
      <rPr>
        <sz val="14"/>
        <color theme="1"/>
        <rFont val="Cambria"/>
      </rPr>
      <t xml:space="preserve"> = </t>
    </r>
    <r>
      <rPr>
        <b/>
        <sz val="14"/>
        <color theme="1"/>
        <rFont val="Cambria"/>
      </rPr>
      <t>CF opérationnel</t>
    </r>
    <r>
      <rPr>
        <sz val="14"/>
        <color theme="1"/>
        <rFont val="Cambria"/>
      </rPr>
      <t xml:space="preserve"> + </t>
    </r>
    <r>
      <rPr>
        <b/>
        <sz val="14"/>
        <color theme="1"/>
        <rFont val="Cambria"/>
      </rPr>
      <t>CF financier</t>
    </r>
    <r>
      <rPr>
        <sz val="14"/>
        <color theme="1"/>
        <rFont val="Cambria"/>
      </rPr>
      <t xml:space="preserve"> - </t>
    </r>
    <r>
      <rPr>
        <b/>
        <sz val="14"/>
        <color theme="1"/>
        <rFont val="Cambria"/>
      </rPr>
      <t>CF investissement</t>
    </r>
  </si>
  <si>
    <r>
      <rPr>
        <b/>
        <sz val="14"/>
        <color theme="1"/>
        <rFont val="Cambria"/>
      </rPr>
      <t>CF opérationnel</t>
    </r>
    <r>
      <rPr>
        <sz val="14"/>
        <color theme="1"/>
        <rFont val="Cambria"/>
      </rPr>
      <t xml:space="preserve"> = résultat net + dotations aux amortissements, provisions, réductions de valeur - variation BFR</t>
    </r>
  </si>
  <si>
    <r>
      <rPr>
        <b/>
        <sz val="14"/>
        <color theme="1"/>
        <rFont val="Cambria"/>
      </rPr>
      <t>CF financier</t>
    </r>
    <r>
      <rPr>
        <sz val="14"/>
        <color theme="1"/>
        <rFont val="Cambria"/>
      </rPr>
      <t xml:space="preserve"> = émissions d'actions + variation dettes LT + variation dettes CT financières - rachats</t>
    </r>
  </si>
  <si>
    <r>
      <rPr>
        <b/>
        <sz val="14"/>
        <color theme="1"/>
        <rFont val="Cambria"/>
      </rPr>
      <t>CF investissement</t>
    </r>
    <r>
      <rPr>
        <sz val="14"/>
        <color theme="1"/>
        <rFont val="Cambria"/>
      </rPr>
      <t xml:space="preserve"> = acquisitions - cessions actifs immobilisés</t>
    </r>
  </si>
  <si>
    <t>FRN</t>
  </si>
  <si>
    <t>Actifs circulants</t>
  </si>
  <si>
    <t>Dettes CT</t>
  </si>
  <si>
    <t>BFR exploitation</t>
  </si>
  <si>
    <t>Créances commerciales</t>
  </si>
  <si>
    <t>Dettes commerciales</t>
  </si>
  <si>
    <t>Stocks</t>
  </si>
  <si>
    <t>BFR divers</t>
  </si>
  <si>
    <t>Régul. actif</t>
  </si>
  <si>
    <t>Dettes LT échéant dans l'année</t>
  </si>
  <si>
    <t>Régul. passif</t>
  </si>
  <si>
    <t>BFR total</t>
  </si>
  <si>
    <t>BFR</t>
  </si>
  <si>
    <t>PTN</t>
  </si>
  <si>
    <r>
      <rPr>
        <b/>
        <sz val="14"/>
        <color theme="1"/>
        <rFont val="Cambria"/>
      </rPr>
      <t>Résultat net</t>
    </r>
    <r>
      <rPr>
        <sz val="14"/>
        <color theme="1"/>
        <rFont val="Cambria"/>
      </rPr>
      <t xml:space="preserve"> = (résultat d'exploitation + résultat financier + résultat exceptionnel) - impôt</t>
    </r>
  </si>
  <si>
    <t>Autres créances (TVA)</t>
  </si>
  <si>
    <t>Résultat d'exploitation</t>
  </si>
  <si>
    <t>Chiffre d'affaires</t>
  </si>
  <si>
    <t>Autres produits d'exploitation</t>
  </si>
  <si>
    <t>Total produits d'exploitation</t>
  </si>
  <si>
    <t>Coût des ventes</t>
  </si>
  <si>
    <t>Services et biens divers (61)</t>
  </si>
  <si>
    <t>Rémunérations (62)</t>
  </si>
  <si>
    <t>Amortissements (63)</t>
  </si>
  <si>
    <t>Autres charges d'exploitation (64)</t>
  </si>
  <si>
    <t>Total charges d'exploitation</t>
  </si>
  <si>
    <t>Résultat financier</t>
  </si>
  <si>
    <t>Produits financiers</t>
  </si>
  <si>
    <t>Charges financières</t>
  </si>
  <si>
    <t>Résultat exceptionnel</t>
  </si>
  <si>
    <t>Produits exceptionnels</t>
  </si>
  <si>
    <t>Charges exceptionnelles (66)</t>
  </si>
  <si>
    <t>Impôt</t>
  </si>
  <si>
    <t>Impôts sur le résultat</t>
  </si>
  <si>
    <t>Résultat net</t>
  </si>
  <si>
    <t>CF opérationnel</t>
  </si>
  <si>
    <t>Amo., prov., réd. valeur</t>
  </si>
  <si>
    <t>Variation BFR</t>
  </si>
  <si>
    <t>Méthode utilisée:</t>
  </si>
  <si>
    <t>Autres dettes CT (TVA)</t>
  </si>
  <si>
    <t>CF financier</t>
  </si>
  <si>
    <t>Emissions</t>
  </si>
  <si>
    <t>Variation dettes LT</t>
  </si>
  <si>
    <t>Variation dettes CT fin.</t>
  </si>
  <si>
    <t>Rachats</t>
  </si>
  <si>
    <t>Dettes LT</t>
  </si>
  <si>
    <t>Dettes CT fin.</t>
  </si>
  <si>
    <t>CF investissement</t>
  </si>
  <si>
    <t>Acquisitions</t>
  </si>
  <si>
    <t>Cessions</t>
  </si>
  <si>
    <t>Variation trésorerie</t>
  </si>
  <si>
    <t>Trésorerie</t>
  </si>
  <si>
    <t>Trésorerie disponible</t>
  </si>
  <si>
    <t>Position de trésorerie nette:</t>
  </si>
  <si>
    <t>Marge nette:</t>
  </si>
  <si>
    <t>FRN = actifs circulants - dettes CT</t>
  </si>
  <si>
    <t>BFR = BFR exploitation + BFR divers</t>
  </si>
  <si>
    <t xml:space="preserve">BFR exploitation: </t>
  </si>
  <si>
    <t>Les valeurs trouvées pour les dettes court terme viennent de la rubrique "autres dettes"</t>
  </si>
  <si>
    <t>Les valeurs trouvées pour les créances commerciales viennent de la sous-rubrique du même nom de la rubrique "actifs circulants"</t>
  </si>
  <si>
    <t>Les valeurs trouvées pour les dettes commerciales viennent de la sous-rubrique du même nom de la rubrique "autres dettes"</t>
  </si>
  <si>
    <t>BFR divers:</t>
  </si>
  <si>
    <t>Les valeurs pour les autres créances viennent de la sous-rubrique "compte courant TVA" de la rubrique "actifs circulants"</t>
  </si>
  <si>
    <t>Les valeurs pour les autres dettes court terme viennent de la sous-rubrique "compte courant TVA" de la rubrique "autres dettes"</t>
  </si>
  <si>
    <t>Ce qui suit est un détail de la provenance des informations utilisées dans le tableau de bord</t>
  </si>
  <si>
    <t>Toutes les formules utilisées sont à chaque fois explicitées dans les onglets concernés</t>
  </si>
  <si>
    <t>Produits d'exploitation:</t>
  </si>
  <si>
    <t>Charges d'exploitation:</t>
  </si>
  <si>
    <t>Onglet "bilan" du plan financier</t>
  </si>
  <si>
    <t>Les valeurs trouvées pour les actifs circulants viennent de la rubrique du même nom</t>
  </si>
  <si>
    <t>Les valeurs trouvées pour les stocks viennent de la sous-rubrique "stocks" de la rubrique "actifs circulants"</t>
  </si>
  <si>
    <t>Onglet "résultats" du plan financier</t>
  </si>
  <si>
    <t>Les valeurs trouvées pour les autres produits d'exploitation viennent de la sous-rubrique du même nom de la rubrique "chiffre d'affaires"</t>
  </si>
  <si>
    <t>Les valeurs trouvées pour le chiffre d'affaires viennent des sous-rubriques "produits alimentaires", "boissons" et "produits non alimentaires" de la rubrique "chiffre d'affaires"</t>
  </si>
  <si>
    <t>Les valeurs trouvées pour le coût des ventes viennent de la rubrique du même nom</t>
  </si>
  <si>
    <t>Les valeurs trouvées pour les services et biens divers viennent des comptes 61 de la rubrique "frais généraux"</t>
  </si>
  <si>
    <t>Les valeurs trouvées pour les autres charges d'exploitation viennent des comptes 64 de la rubrique "frais généraux"</t>
  </si>
  <si>
    <t>Les valeurs trouvées pour les rémunérations viennent des comptes 62 de la rubrique "frais généraux" et de la rubrique "rémunérations"</t>
  </si>
  <si>
    <t>Les valeurs trouvées pour les amortissements viennent de la rubrique "amortissements"</t>
  </si>
  <si>
    <t>Les valeurs trouvées pour les charges financières viennent des trois sous-rubriques de charges financières</t>
  </si>
  <si>
    <t>Les valeurs trouvées pour les charges exceptionnelles viennent du compte 66 de la rubrique "frais généraux"</t>
  </si>
  <si>
    <t>Les valeurs trouvées pour l'impôt viennent de la rubrique "impôts sur le résultat"</t>
  </si>
  <si>
    <t>Cash flows</t>
  </si>
  <si>
    <t>Onglet "cash flow" du plan financier</t>
  </si>
  <si>
    <t>Variation dettes long terme:</t>
  </si>
  <si>
    <t>Les valeurs trouvées pour les dettes de long terme viennent de la rubrique "cash flow financier" où j'ai fait (emprunt 1 + emprunt 2 (financement)) - (emprunt 1 + emprunt 2 (remboursement))</t>
  </si>
  <si>
    <t>CF investissement:</t>
  </si>
  <si>
    <t>Les valeurs trouvées pour les acquisitions viennent de la rubrique "investissements"</t>
  </si>
  <si>
    <t>PARTIE SOCIALE</t>
  </si>
  <si>
    <t>Rendre le supermarché accessible à un maximum de personnes</t>
  </si>
  <si>
    <t>Sensibiliser les personnes sur les problématiques liées à l'alimentation</t>
  </si>
  <si>
    <t>Assurer la pérennité des relations avec les coopérateurs</t>
  </si>
  <si>
    <t>Taux d'absentéisme aux permanences</t>
  </si>
  <si>
    <t>Mesurer la satisfaction des coopérateurs par rapport au projet</t>
  </si>
  <si>
    <t>Turnover des membres</t>
  </si>
  <si>
    <t>Assurer l'expansion du projet</t>
  </si>
  <si>
    <t>Taux de croissance des coopérateurs</t>
  </si>
  <si>
    <t>Augmenter les plages horaires d'ouverture du magasin</t>
  </si>
  <si>
    <t>Organiser des ateliers de sensibilisation sur les habitudes alimentaires et leurs conséquences</t>
  </si>
  <si>
    <t>Vérifier que chaque coopérateur remplisse ses obligations</t>
  </si>
  <si>
    <t>Augmenter le nombre d'adhérents (coopérateurs) au projet</t>
  </si>
  <si>
    <t>Toutes les informations de référence pour les prévisions proviennent du plan financier au 15 juin 2016</t>
  </si>
  <si>
    <t>PARTIE ENVIRONNEMENTALE</t>
  </si>
  <si>
    <t>Promouvoir la vente en vrac</t>
  </si>
  <si>
    <t>Consommation d'électricité</t>
  </si>
  <si>
    <t>Consommation d'eau</t>
  </si>
  <si>
    <t>Trier un maximum les déchets</t>
  </si>
  <si>
    <t>Donner la priorité aux produits biologiques</t>
  </si>
  <si>
    <t>Donner la priorité aux produits locaux</t>
  </si>
  <si>
    <t>Quantité de produits locaux vendus/ Quantité totale de produits vendus</t>
  </si>
  <si>
    <t>Garder stable ou diminuer la consommation d'électricité</t>
  </si>
  <si>
    <t>Garder stable ou diminuer la consommation d'eau</t>
  </si>
  <si>
    <t>Consommation énergétique provenant de ressources renouvelables/ Consommation énergétique totale</t>
  </si>
  <si>
    <t>Se fournir un maximum en énergie provenant de ressources renouvelables</t>
  </si>
  <si>
    <t>Quantité de sacs poubelle non triés/ Quantité totale de sacs poubelle</t>
  </si>
  <si>
    <t>Donner la priorité aux produits locaux provenant de l'agriculture biologique</t>
  </si>
  <si>
    <t>Donner la priorité aux produits fair trade</t>
  </si>
  <si>
    <t>Donner la priorité aux produits écologiques</t>
  </si>
  <si>
    <t>Résultat reporté</t>
  </si>
  <si>
    <t>Pas de formule nécessaire, l'information se retrouve dans la rubrique "Résultat reporté" du bilan</t>
  </si>
  <si>
    <t>Les valeurs trouvées pour le résultat reporté viennent de la rubrique "résultat après impôts"</t>
  </si>
  <si>
    <t>Marge brute moyenne par
catégorie de produits + totale</t>
  </si>
  <si>
    <t>Marge brute moyenne par type
de produit + totale</t>
  </si>
  <si>
    <t>Les catégories de produits : légumes frais, fruits frais-secs-conserves, sucres-chocolats-confiseries, lait-fromages-crèmerie,</t>
  </si>
  <si>
    <t>poisson, pains-céréales, viande-charcuterie, thés-cafés-tisanes, huiles-vinaigres, autres produits alimentaires,</t>
  </si>
  <si>
    <t>boissons alcoolisées, eaux-softs-jus, produits non alimentaires</t>
  </si>
  <si>
    <t>Les types de produits : légumes frais, fruits frais-secs-conserves, sucres-chocolats-confiseries, lait-fromages-crèmerie,</t>
  </si>
  <si>
    <t>Légumes frais</t>
  </si>
  <si>
    <t>Fruits frais-secs-conserves</t>
  </si>
  <si>
    <t>Sucres-chocolats-confiseries</t>
  </si>
  <si>
    <t>Lait-fromages-crèmerie</t>
  </si>
  <si>
    <t>Poisson</t>
  </si>
  <si>
    <t>Pains-céréales</t>
  </si>
  <si>
    <t>Viande-charcuterie</t>
  </si>
  <si>
    <t>Thés-cafés-tisanes</t>
  </si>
  <si>
    <t>Huiles-vinaigres</t>
  </si>
  <si>
    <t>Autres produits alimentaires</t>
  </si>
  <si>
    <t>Boissons alcoolisées</t>
  </si>
  <si>
    <t>Eaux-softs-jus</t>
  </si>
  <si>
    <t>Produits non alimentaires</t>
  </si>
  <si>
    <t>Marge brute moyenne</t>
  </si>
  <si>
    <t>Marge brute moyenne totale</t>
  </si>
  <si>
    <t>L'information devrait rester constante et est reprise dans l'onglet "Détails Ventes" du plan financier</t>
  </si>
  <si>
    <t xml:space="preserve">Prix d'achat * Marge brute = Prix de vente </t>
  </si>
  <si>
    <t>Prix de vente moyen</t>
  </si>
  <si>
    <t>Prix d'achat moyen</t>
  </si>
  <si>
    <t>Calculs - Prévisions</t>
  </si>
  <si>
    <t>Calculs - Réel</t>
  </si>
  <si>
    <t>Onglet "détails ventes" du plan financier</t>
  </si>
  <si>
    <t>Les valeurs trouvées pour la marge brute moyenne viennent de la colonne "marges"</t>
  </si>
  <si>
    <t>Quantité totale</t>
  </si>
  <si>
    <t>CA = Prix de vente * Quantités vendues</t>
  </si>
  <si>
    <t>Produits alimentaires</t>
  </si>
  <si>
    <t>Boissons</t>
  </si>
  <si>
    <t>Chiffre d'affaires total</t>
  </si>
  <si>
    <t>Chiffre d'affaires/produit</t>
  </si>
  <si>
    <t>% du panier total</t>
  </si>
  <si>
    <t>Total</t>
  </si>
  <si>
    <t>Différence</t>
  </si>
  <si>
    <t>Quantités vendues/produit</t>
  </si>
  <si>
    <t>Prix de vente/produit</t>
  </si>
  <si>
    <t>Pour les années 2019 et 2020, nous avons considéré que les marges brutes restaient constantes par rapport à celles de 2018</t>
  </si>
  <si>
    <t>Chiffre d'affaires total:</t>
  </si>
  <si>
    <t>Les valeurs trouvées pour les produits alimentaires, les boissons et les produits non alimentaires viennent de la rubrique "chiffre d'affaires"</t>
  </si>
  <si>
    <t>Chiffre d'affaires/produit:</t>
  </si>
  <si>
    <t>Les valeurs trouvées pour les proportions (en %) des types de produits viennent de la colonne "produits/services"</t>
  </si>
  <si>
    <t>Prix de vente/produit:</t>
  </si>
  <si>
    <t>Les valeurs trouvées pour les prix de vente des différents types de produits viennent de la colonne "PU ventes htva"</t>
  </si>
  <si>
    <r>
      <t xml:space="preserve">Donc, </t>
    </r>
    <r>
      <rPr>
        <b/>
        <sz val="14"/>
        <color theme="1"/>
        <rFont val="Cambria"/>
      </rPr>
      <t>Quantités vendues</t>
    </r>
    <r>
      <rPr>
        <sz val="14"/>
        <color theme="1"/>
        <rFont val="Cambria"/>
      </rPr>
      <t xml:space="preserve"> = CA/Prix de vente</t>
    </r>
  </si>
  <si>
    <r>
      <rPr>
        <b/>
        <sz val="14"/>
        <color theme="1"/>
        <rFont val="Cambria"/>
      </rPr>
      <t>Marge nette</t>
    </r>
    <r>
      <rPr>
        <sz val="14"/>
        <color theme="1"/>
        <rFont val="Cambria"/>
      </rPr>
      <t xml:space="preserve"> = </t>
    </r>
    <r>
      <rPr>
        <b/>
        <sz val="14"/>
        <color theme="1"/>
        <rFont val="Cambria"/>
      </rPr>
      <t>résultat net</t>
    </r>
    <r>
      <rPr>
        <sz val="14"/>
        <color theme="1"/>
        <rFont val="Cambria"/>
      </rPr>
      <t>/</t>
    </r>
    <r>
      <rPr>
        <b/>
        <sz val="14"/>
        <color theme="1"/>
        <rFont val="Cambria"/>
      </rPr>
      <t>CA</t>
    </r>
  </si>
  <si>
    <t>Jours d'ouverture/semaine</t>
  </si>
  <si>
    <t>Calculs</t>
  </si>
  <si>
    <t>Onglet "résumé" du plan financier</t>
  </si>
  <si>
    <t>Les valeurs trouvées pour le nombre de jours d'ouverture par semaine viennent de la rubrique du même nom</t>
  </si>
  <si>
    <t>4. Taux d'absentéisme aux permanences</t>
  </si>
  <si>
    <t>5. Turnover des membres</t>
  </si>
  <si>
    <t>Taux d'absentéisme</t>
  </si>
  <si>
    <t>Taux d'absentéisme aux
permanences</t>
  </si>
  <si>
    <t>Turnover</t>
  </si>
  <si>
    <t>/</t>
  </si>
  <si>
    <t>Ateliers de sensibilisation organisés</t>
  </si>
  <si>
    <t>Taux d'absentéisme (2016)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</si>
  <si>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</si>
  <si>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</si>
  <si>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</si>
  <si>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</si>
  <si>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</si>
  <si>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</si>
  <si>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</si>
  <si>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</si>
  <si>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</si>
  <si>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</si>
  <si>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</si>
  <si>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</si>
  <si>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Nombre total de coopérateurs</t>
  </si>
  <si>
    <t>Taux d'absentéisme (2017)</t>
  </si>
  <si>
    <t>Taux d'absentéisme (2018)</t>
  </si>
  <si>
    <t>Taux d'absentéisme (2019)</t>
  </si>
  <si>
    <t>Taux d'absentéisme (2020)</t>
  </si>
  <si>
    <t>Les valeurs trouvées pour le nombre total de coopérateurs viennent de la rubrique du même nom</t>
  </si>
  <si>
    <t>Nombre de départs</t>
  </si>
  <si>
    <r>
      <rPr>
        <b/>
        <sz val="14"/>
        <color theme="1"/>
        <rFont val="Cambria"/>
      </rPr>
      <t>Turnover</t>
    </r>
    <r>
      <rPr>
        <sz val="14"/>
        <color theme="1"/>
        <rFont val="Cambria"/>
      </rPr>
      <t xml:space="preserve"> = ((Nombre d'arrivées+Nombre de départs)/2)/Nombre total de coopérateurs</t>
    </r>
  </si>
  <si>
    <t>Nombre d'arrivées</t>
  </si>
  <si>
    <t>6. Taux de croissance des coopérateurs</t>
  </si>
  <si>
    <t>Taux de croissance</t>
  </si>
  <si>
    <t>Nombre de coopérateurs</t>
  </si>
  <si>
    <r>
      <rPr>
        <b/>
        <sz val="14"/>
        <color theme="1"/>
        <rFont val="Cambria"/>
      </rPr>
      <t>Taux de croissance</t>
    </r>
    <r>
      <rPr>
        <sz val="14"/>
        <color theme="1"/>
        <rFont val="Cambria"/>
      </rPr>
      <t xml:space="preserve"> = (Nombre de coopérateurs en N - Nombre de coopérateurs en N-1)/Nombre de coopérateurs en N</t>
    </r>
  </si>
  <si>
    <t>Turnover des coopérateurs</t>
  </si>
  <si>
    <t>Marge nette - résultat net - CA</t>
  </si>
  <si>
    <t>3. Cash flows</t>
  </si>
  <si>
    <t>4. Bénéfice (ou perte) reporté</t>
  </si>
  <si>
    <t>5. Marge brute</t>
  </si>
  <si>
    <t>6. Quantités vendues/type de produit</t>
  </si>
  <si>
    <t>Quantité de produits bio vendus</t>
  </si>
  <si>
    <t>Quantité totale de produits vendus</t>
  </si>
  <si>
    <t>Produits bio (2016)</t>
  </si>
  <si>
    <t>Produits bio (2017)</t>
  </si>
  <si>
    <t>Produits bio (2018)</t>
  </si>
  <si>
    <t>Produits bio (2019)</t>
  </si>
  <si>
    <t>Produits bio (2020)</t>
  </si>
  <si>
    <t>TOTAL</t>
  </si>
  <si>
    <r>
      <rPr>
        <b/>
        <sz val="14"/>
        <color theme="1"/>
        <rFont val="Cambria"/>
      </rPr>
      <t>Proportion de produits locaux vendus</t>
    </r>
    <r>
      <rPr>
        <sz val="14"/>
        <color theme="1"/>
        <rFont val="Cambria"/>
      </rPr>
      <t xml:space="preserve"> = Quantité de produits locaux vendus/Quantité totale de produits vendus</t>
    </r>
  </si>
  <si>
    <t>Quantité de produits locaux vendus</t>
  </si>
  <si>
    <t>Produits locaux (2016)</t>
  </si>
  <si>
    <t>Produits locaux (2020)</t>
  </si>
  <si>
    <t>Produits locaux (2019)</t>
  </si>
  <si>
    <t>Produits locaux (2018)</t>
  </si>
  <si>
    <t>Produits locaux (2017)</t>
  </si>
  <si>
    <t>Produits locaux et bio (2016)</t>
  </si>
  <si>
    <t>Quantité de produits locaux et bio vendus</t>
  </si>
  <si>
    <t>2. Quantité de produits locaux vendus</t>
  </si>
  <si>
    <t>1. Quantité de produits bio vendus</t>
  </si>
  <si>
    <t>3. Quantité de produits locaux et bio vendus</t>
  </si>
  <si>
    <t>Produits locaux et bio (2020)</t>
  </si>
  <si>
    <t>Produits locaux et bio (2019)</t>
  </si>
  <si>
    <t>Produits locaux et bio (2018)</t>
  </si>
  <si>
    <t>Produits locaux et bio (2017)</t>
  </si>
  <si>
    <t>4. Quantité de produits fair trade vendus</t>
  </si>
  <si>
    <t>Produits fair trade (2016)</t>
  </si>
  <si>
    <t>Quantité de produits fair trade vendus</t>
  </si>
  <si>
    <t>Produits fair trade (2020)</t>
  </si>
  <si>
    <t>Produits fair trade (2019)</t>
  </si>
  <si>
    <t>Produits fair trade (2018)</t>
  </si>
  <si>
    <t>Produits fair trade (2017)</t>
  </si>
  <si>
    <t>5. Quantité de produits écologiques vendus</t>
  </si>
  <si>
    <t>Produits écologiques (2016)</t>
  </si>
  <si>
    <t>Quantité de produits écologiques vendus</t>
  </si>
  <si>
    <t>Proportion de produits écologiques</t>
  </si>
  <si>
    <t>Proportion de produits fair trade vendus</t>
  </si>
  <si>
    <t>Proportion de produits bio vendus</t>
  </si>
  <si>
    <t>Proportion de produits locaux vendus</t>
  </si>
  <si>
    <t>Proportion de produits locaux et bio vendus</t>
  </si>
  <si>
    <t>Produits écologiques (2020)</t>
  </si>
  <si>
    <t>Produits écologiques (2019)</t>
  </si>
  <si>
    <t>Produits écologiques (2018)</t>
  </si>
  <si>
    <t>Produits écologiques (2017)</t>
  </si>
  <si>
    <t>6. Quantité de produits vendus en vrac</t>
  </si>
  <si>
    <t>Produits en vrac (2016)</t>
  </si>
  <si>
    <t>Quantité de produits vendus en vrac</t>
  </si>
  <si>
    <t>Proportion de produits vendus en vrac</t>
  </si>
  <si>
    <t>Produits en vrac (2020)</t>
  </si>
  <si>
    <t>Produits en vrac (2019)</t>
  </si>
  <si>
    <t>Produits en vrac (2018)</t>
  </si>
  <si>
    <t>Produits en vrac (2017)</t>
  </si>
  <si>
    <t>7. Consommation d'électricité</t>
  </si>
  <si>
    <t>Consommation d'électricité (2016)</t>
  </si>
  <si>
    <t>Janvier-Février-Mars</t>
  </si>
  <si>
    <t>Avril-Mai-Juin</t>
  </si>
  <si>
    <t>Juillet-Août-Septembre</t>
  </si>
  <si>
    <t>Octobre-Novembre-Décembre</t>
  </si>
  <si>
    <t>Consommation d'électricité (2017)</t>
  </si>
  <si>
    <t>Consommation d'électricité (2018)</t>
  </si>
  <si>
    <t>Consommation d'électricité (2019)</t>
  </si>
  <si>
    <t>Consommation d'électricité (2020)</t>
  </si>
  <si>
    <t>8. Consommation d'eau</t>
  </si>
  <si>
    <t>Consommation d'eau (2016)</t>
  </si>
  <si>
    <t>Consommation d'eau (2017)</t>
  </si>
  <si>
    <t>Consommation d'eau (2018)</t>
  </si>
  <si>
    <t>Consommation d'eau (2019)</t>
  </si>
  <si>
    <t>Consommation d'eau (2020)</t>
  </si>
  <si>
    <t>9. Consommation énergétique provenant de ressources renouvelables</t>
  </si>
  <si>
    <r>
      <rPr>
        <b/>
        <sz val="14"/>
        <color theme="1"/>
        <rFont val="Cambria"/>
      </rPr>
      <t>Proportion de consommation énergétique provenant de ressources renouvelables</t>
    </r>
    <r>
      <rPr>
        <sz val="14"/>
        <color theme="1"/>
        <rFont val="Cambria"/>
      </rPr>
      <t xml:space="preserve"> = Quantité de consommation énergétique provenant de ressources </t>
    </r>
  </si>
  <si>
    <t>renouvelables/Consommation énergétique totale</t>
  </si>
  <si>
    <t>10. Tri des déchets</t>
  </si>
  <si>
    <t>Ressources renouvelables (2016)</t>
  </si>
  <si>
    <t>Energie provenant de ressources renouvelables</t>
  </si>
  <si>
    <t>Ressources renouvelables (2020)</t>
  </si>
  <si>
    <t>Ressources renouvelables (2019)</t>
  </si>
  <si>
    <t>Ressources renouvelables (2018)</t>
  </si>
  <si>
    <t>Ressources renouvelables (2017)</t>
  </si>
  <si>
    <t>Tri des déchets (2016)</t>
  </si>
  <si>
    <t>Nombre de sacs poubelle non triés</t>
  </si>
  <si>
    <t>Nombre total de sacs poubelle</t>
  </si>
  <si>
    <t>Proportion de sacs poubelle non triés</t>
  </si>
  <si>
    <t>Tri des déchets (2017)</t>
  </si>
  <si>
    <t>Tri des déchets (2018)</t>
  </si>
  <si>
    <t>Tri des déchets (2019)</t>
  </si>
  <si>
    <t>Tri des déchets (2020)</t>
  </si>
  <si>
    <t>Si une information n'est pas reprise ci-dessous, cela signifique que la formule utilisée est visible dans la cellule ou que l'information est détaillée avant</t>
  </si>
  <si>
    <t>Les cellules en fond orange clair devront contenir les valeurs réelles observées</t>
  </si>
  <si>
    <t>Heures d'ouverture additionnelles</t>
  </si>
  <si>
    <t>1. Heures d'ouverture du magasin</t>
  </si>
  <si>
    <t>Formules - Hypothèses</t>
  </si>
  <si>
    <t>On considère que 1 jour d'ouverture = 12 heures d'ouverture (pour BEES coop)</t>
  </si>
  <si>
    <t>Lundi - Jeudi: 8h - 20h</t>
  </si>
  <si>
    <t>Vendredi: 8h - 21h</t>
  </si>
  <si>
    <t>Samedi: 8h - 20h</t>
  </si>
  <si>
    <t>Dimanche: fermé</t>
  </si>
  <si>
    <t>Ceci fait au total 73 heures d'ouverture par semaine</t>
  </si>
  <si>
    <t>Heures d'ouverture du magasin</t>
  </si>
  <si>
    <t>Heures d'ouverture/jour</t>
  </si>
  <si>
    <t>On considère que les plages horaires d'ouverture des concurrents sont les suivantes et qu'elles restent stables dans le temps:</t>
  </si>
  <si>
    <t>Heures d'ouverture concurrent</t>
  </si>
  <si>
    <t>Heures d'ouverture par semaine (BEES)</t>
  </si>
  <si>
    <t>Heures d'ouverture par semaine (concurrent)</t>
  </si>
  <si>
    <t>Connaitre le taux de rotation des
stocks</t>
  </si>
  <si>
    <t>Taux de rotation des stocks</t>
  </si>
  <si>
    <t>Durée moyenne de stockage</t>
  </si>
  <si>
    <t>Connaitre la durée moyenne de
stockage</t>
  </si>
  <si>
    <t>7. Taux de rotation des stocks</t>
  </si>
  <si>
    <t>Taux de rotation - Produits alimentaires</t>
  </si>
  <si>
    <t>Valeur de vente du stock</t>
  </si>
  <si>
    <t>Valeur d'achat du stock</t>
  </si>
  <si>
    <t>Taux de rotation</t>
  </si>
  <si>
    <t>Taux de rotation - Produits non alimentaires</t>
  </si>
  <si>
    <t>Taux de rotation - Boissons</t>
  </si>
  <si>
    <t>Les valeurs trouvées pour le chiffre d'affaires des trois catégories de produits viennent des trois premières sous-rubriques de la rubrique "Chiffre d'affaires"</t>
  </si>
  <si>
    <t>Onglet "données de base" du plan financier</t>
  </si>
  <si>
    <t>Les valeurs trouvées pour les valeurs d'achat des stocks viennent de la sous-rubrique "Stock minimum (en valeur d'achat)" de la rubrique "Stocks et délais de paiement"</t>
  </si>
  <si>
    <t>Les valeurs trouvées pour les marges brutes moyennes viennent de la colonne "marges"</t>
  </si>
  <si>
    <t>La moyenne des marges brutes a été faite pour chacune des trois catégories de produits</t>
  </si>
  <si>
    <t>Avec Valeur de vente du stock = Valeur d'achat du stock * Marge brute moyenne</t>
  </si>
  <si>
    <t>Rotation du stock tous les x mois</t>
  </si>
  <si>
    <t>8. Durée moyenne de stockage</t>
  </si>
  <si>
    <r>
      <rPr>
        <b/>
        <sz val="14"/>
        <color theme="1"/>
        <rFont val="Cambria"/>
      </rPr>
      <t>Durée moyenne de stockage</t>
    </r>
    <r>
      <rPr>
        <sz val="14"/>
        <color theme="1"/>
        <rFont val="Cambria"/>
      </rPr>
      <t xml:space="preserve"> = 365 jours/Taux de rotation des stocks</t>
    </r>
  </si>
  <si>
    <t>Jours/an</t>
  </si>
  <si>
    <t>Durée moyenne de stockage - Produits alimentaires</t>
  </si>
  <si>
    <t>Durée moyenne de stockage - Boissons</t>
  </si>
  <si>
    <t>Durée moyenne de stockage - Produits  non alimentaires</t>
  </si>
  <si>
    <t>Durée moyenne de stockage (en jours) - Produits alimentaires</t>
  </si>
  <si>
    <t>Durée moyenne de stockage (en jours) - Boissons</t>
  </si>
  <si>
    <t>Durée moyenne de stockage (en jours) - Produits non alimentaires</t>
  </si>
  <si>
    <r>
      <t xml:space="preserve">Donc, </t>
    </r>
    <r>
      <rPr>
        <b/>
        <sz val="14"/>
        <color theme="1"/>
        <rFont val="Cambria"/>
      </rPr>
      <t>Marge brute</t>
    </r>
    <r>
      <rPr>
        <sz val="14"/>
        <color theme="1"/>
        <rFont val="Cambria"/>
      </rPr>
      <t xml:space="preserve"> = Prix de vente/Prix d'achat</t>
    </r>
  </si>
  <si>
    <r>
      <rPr>
        <b/>
        <sz val="14"/>
        <color theme="1"/>
        <rFont val="Cambria"/>
      </rPr>
      <t>Taux d'absentéisme</t>
    </r>
    <r>
      <rPr>
        <sz val="14"/>
        <color theme="1"/>
        <rFont val="Cambria"/>
      </rPr>
      <t xml:space="preserve"> = Total des heures d'absence/Nombre total d'heures normalement prestées</t>
    </r>
  </si>
  <si>
    <t>Nombre d'heures d'absence</t>
  </si>
  <si>
    <t>Nombre total d'heures de travail bénévole</t>
  </si>
  <si>
    <t>Quantité de produits bio vendus/ Quantité totale de produits alimentaires vendus</t>
  </si>
  <si>
    <t>Quantité de produits locaux et bio vendus/ Quantité totale de produits alimentaires vendus</t>
  </si>
  <si>
    <r>
      <rPr>
        <b/>
        <sz val="14"/>
        <color theme="1"/>
        <rFont val="Cambria"/>
      </rPr>
      <t>Proportion de produits bio vendus</t>
    </r>
    <r>
      <rPr>
        <sz val="14"/>
        <color theme="1"/>
        <rFont val="Cambria"/>
      </rPr>
      <t xml:space="preserve"> = Quantité de produits bio vendus/Quantité totale de produits alimentaires vendus</t>
    </r>
  </si>
  <si>
    <t>Quantité totale de produits alimentaires vendus</t>
  </si>
  <si>
    <r>
      <rPr>
        <b/>
        <sz val="14"/>
        <color theme="1"/>
        <rFont val="Cambria"/>
      </rPr>
      <t>Proportion de produits locaux et bio vendus</t>
    </r>
    <r>
      <rPr>
        <sz val="14"/>
        <color theme="1"/>
        <rFont val="Cambria"/>
      </rPr>
      <t xml:space="preserve"> = Quantité de produits locaux et bio vendus/Quantité totale de produits alimentaires vendus</t>
    </r>
  </si>
  <si>
    <t>Quantité de produits fair trade vendus/ Quantité totale de produits alimentaires vendus</t>
  </si>
  <si>
    <t>Quantité de produits écologiques vendus/ Quantité totale de produits non alimentaires vendus</t>
  </si>
  <si>
    <t>Quantité de produits vendus en vrac/ Quantité totale de produits alimentaires vendus</t>
  </si>
  <si>
    <r>
      <rPr>
        <b/>
        <sz val="14"/>
        <color theme="1"/>
        <rFont val="Cambria"/>
      </rPr>
      <t>Proportion de produits fair trade vendus</t>
    </r>
    <r>
      <rPr>
        <sz val="14"/>
        <color theme="1"/>
        <rFont val="Cambria"/>
      </rPr>
      <t xml:space="preserve"> = Quantité de produits fair trade vendus/Quantité totale de produits alimentaires vendus</t>
    </r>
  </si>
  <si>
    <r>
      <rPr>
        <b/>
        <sz val="14"/>
        <color theme="1"/>
        <rFont val="Cambria"/>
      </rPr>
      <t>Proportion de produits écologiques vendus</t>
    </r>
    <r>
      <rPr>
        <sz val="14"/>
        <color theme="1"/>
        <rFont val="Cambria"/>
      </rPr>
      <t xml:space="preserve"> = Quantité de produits écologiques vendus/Quantité totale de produits non alimentaires vendus</t>
    </r>
  </si>
  <si>
    <t>Quantité totale de produits non alimentaires vendus</t>
  </si>
  <si>
    <r>
      <rPr>
        <b/>
        <sz val="14"/>
        <color theme="1"/>
        <rFont val="Cambria"/>
      </rPr>
      <t>Proportion de produits vendus en vrac</t>
    </r>
    <r>
      <rPr>
        <sz val="14"/>
        <color theme="1"/>
        <rFont val="Cambria"/>
      </rPr>
      <t xml:space="preserve"> = Quantité de produits vendus en vrac/Quantité totale de produits alimentaires vendus</t>
    </r>
  </si>
  <si>
    <t>Tableau de bord - Partie financière</t>
  </si>
  <si>
    <t>Prévisions</t>
  </si>
  <si>
    <t>Réel</t>
  </si>
  <si>
    <t>Résultat reporté - Comparaison</t>
  </si>
  <si>
    <t>Trésorerie disponible - Comparaison</t>
  </si>
  <si>
    <t>Comparaison prévisions - réel</t>
  </si>
  <si>
    <t>PTN - Comparaison</t>
  </si>
  <si>
    <t>Marge nette - Comparaison</t>
  </si>
  <si>
    <t>Résultat net - Comparaison</t>
  </si>
  <si>
    <t>Chiffre d'affaires - Comparaison</t>
  </si>
  <si>
    <t>Marge brute - Comparaison</t>
  </si>
  <si>
    <t>Différence (€)</t>
  </si>
  <si>
    <t>Différence (jours)</t>
  </si>
  <si>
    <t>Heures d'ouverture</t>
  </si>
  <si>
    <t>Différence BEES coop</t>
  </si>
  <si>
    <t>Différence réel - concurrent</t>
  </si>
  <si>
    <t>Concurrent</t>
  </si>
  <si>
    <t>Pour le nombre total d'heures de travail, nous avons considéré que chaque coopérateurs travaille 3h/semaine et que le nombre de coopérateurs évolue en fonction des prévisions faites dans le plan financier</t>
  </si>
  <si>
    <t>Taux d'absentéisme/an</t>
  </si>
  <si>
    <t>Tableau de bord - Partie sociale</t>
  </si>
  <si>
    <t>Tableau de bord - Partie environnementale</t>
  </si>
  <si>
    <t>Produits bio/an</t>
  </si>
  <si>
    <t>Produits locaux/an</t>
  </si>
  <si>
    <t>Produits locaux et bio/an</t>
  </si>
  <si>
    <t>Produits fair trade/an</t>
  </si>
  <si>
    <t>Produits écologiques/an</t>
  </si>
  <si>
    <t>Proportion de produits écologiques vendus</t>
  </si>
  <si>
    <t>Produits en vrac/an</t>
  </si>
  <si>
    <t>Quantité de produits en vrac vendus</t>
  </si>
  <si>
    <t>Proportion de produits en vrac vendus</t>
  </si>
  <si>
    <t>Consommation d'électricité (kWh)</t>
  </si>
  <si>
    <t>Consommation d'électricité/an</t>
  </si>
  <si>
    <t>Consommation d'eau (L)</t>
  </si>
  <si>
    <t>Consommation d'eau/an</t>
  </si>
  <si>
    <t>Tri des déchets/an</t>
  </si>
  <si>
    <t>Energie renouvelable/an</t>
  </si>
  <si>
    <t>Energie provenant de ressources renouvelables (kWh)</t>
  </si>
  <si>
    <t>Consommation énergétique totale (kWh)</t>
  </si>
  <si>
    <t>Proportion provenant de ressources renouvelables (kWh)</t>
  </si>
  <si>
    <t>Proportion d'énergie provenant de ressources renouvelables</t>
  </si>
  <si>
    <r>
      <rPr>
        <b/>
        <sz val="14"/>
        <color theme="1"/>
        <rFont val="Cambria"/>
      </rPr>
      <t>Taux de rotation</t>
    </r>
    <r>
      <rPr>
        <sz val="14"/>
        <color theme="1"/>
        <rFont val="Cambria"/>
      </rPr>
      <t xml:space="preserve"> = CA/Valeur de vente du stock</t>
    </r>
  </si>
  <si>
    <t>Augmentation des heures d'ouverture</t>
  </si>
  <si>
    <t>Quantité totale de produits alimentaires  vendus</t>
  </si>
  <si>
    <t>Créer des partenariats avec des producteurs belges</t>
  </si>
  <si>
    <t>Proportion du chiffre d'affaires provenant de la vente de produits de producteurs belges</t>
  </si>
  <si>
    <t>Chiffre d'affaires de la vente de produits belges</t>
  </si>
  <si>
    <t>CA de produits belges</t>
  </si>
  <si>
    <t>3. CA de produits belges</t>
  </si>
  <si>
    <t>Proportion du CA provenant de produits belges</t>
  </si>
  <si>
    <t>Renforcer l'économie locale</t>
  </si>
  <si>
    <t>Assurer l'adhésion des membres au 
modèle de gouvernance</t>
  </si>
  <si>
    <t>Mesurer la participation des membres aux décisions concernant les orientations de la coopérative</t>
  </si>
  <si>
    <t>Proportion des membres présents aux AG</t>
  </si>
  <si>
    <t>CA provenant de produits belges</t>
  </si>
  <si>
    <r>
      <rPr>
        <b/>
        <sz val="14"/>
        <color theme="1"/>
        <rFont val="Cambria"/>
      </rPr>
      <t>Proportion de sacs poubelle non triés</t>
    </r>
    <r>
      <rPr>
        <sz val="14"/>
        <color theme="1"/>
        <rFont val="Cambria"/>
      </rPr>
      <t xml:space="preserve"> = Quantité de sacs poubelle non triés/Quantité totale de sacs poubelle</t>
    </r>
  </si>
  <si>
    <r>
      <rPr>
        <b/>
        <sz val="14"/>
        <color theme="1"/>
        <rFont val="Cambria"/>
      </rPr>
      <t>Proportion des membres présents aux AG</t>
    </r>
    <r>
      <rPr>
        <sz val="14"/>
        <color theme="1"/>
        <rFont val="Cambria"/>
      </rPr>
      <t xml:space="preserve"> = Nombre de membres présents aux AG/Nombre total de membres</t>
    </r>
  </si>
  <si>
    <t>Nombre de membres présents aux AG</t>
  </si>
  <si>
    <t>Nombre total de membres</t>
  </si>
  <si>
    <t>Membres présents aux AG (2016)</t>
  </si>
  <si>
    <t>AG ordin. 1</t>
  </si>
  <si>
    <t>AG ordin. 2</t>
  </si>
  <si>
    <t>AG ordin. 3</t>
  </si>
  <si>
    <t>AG extra. 1</t>
  </si>
  <si>
    <t>Membres présents aux AG (2017)</t>
  </si>
  <si>
    <t>Membres présents aux AG (2018)</t>
  </si>
  <si>
    <t>Membres présents aux AG (2019)</t>
  </si>
  <si>
    <t>Membres présents aux AG (2020)</t>
  </si>
  <si>
    <t>Moyenne 2016</t>
  </si>
  <si>
    <t>Moyenne 2017</t>
  </si>
  <si>
    <t>Moyenne 2018</t>
  </si>
  <si>
    <t>Moyenne 2019</t>
  </si>
  <si>
    <t>Moyenne 2020</t>
  </si>
  <si>
    <t>Membres présents aux AG/an</t>
  </si>
  <si>
    <t>Promouvoir une alimentation et des produits durables</t>
  </si>
  <si>
    <t>Promouvoir une alimentation
et des produits durables</t>
  </si>
  <si>
    <t>Avoir une démarche respectueuse de l'environnement</t>
  </si>
  <si>
    <t>Nombre de (nouvelles) personnes présentes aux ateliers</t>
  </si>
  <si>
    <t>2. Personnes présentes aux ateliers de sensibilisation</t>
  </si>
  <si>
    <r>
      <rPr>
        <b/>
        <sz val="14"/>
        <color theme="1"/>
        <rFont val="Cambria"/>
      </rPr>
      <t>Proportion de nouvelles personnes présentes aux ateliers</t>
    </r>
    <r>
      <rPr>
        <sz val="14"/>
        <color theme="1"/>
        <rFont val="Cambria"/>
      </rPr>
      <t xml:space="preserve"> = Nombre de nouvelles personnes présentes aux atelier/Nombre total de participants</t>
    </r>
  </si>
  <si>
    <t>Personnes présentes aux ateliers (2016)</t>
  </si>
  <si>
    <t>Proportion de nouvelles personnes aux ateliers</t>
  </si>
  <si>
    <t>Atelier 1</t>
  </si>
  <si>
    <t>Atelier 2</t>
  </si>
  <si>
    <t>Atelier 3</t>
  </si>
  <si>
    <t>Atelier 4</t>
  </si>
  <si>
    <t>Atelier 5</t>
  </si>
  <si>
    <t>Personnes présentes aux ateliers (2017)</t>
  </si>
  <si>
    <t>Personnes présentes aux ateliers (2018)</t>
  </si>
  <si>
    <t>Personnes présentes aux ateliers (2019)</t>
  </si>
  <si>
    <t>Personnes présentes aux ateliers (2020)</t>
  </si>
  <si>
    <t>Nombre de nouvelles personnes présentes aux ateliers</t>
  </si>
  <si>
    <t>Nombre total de participants aux ateliers</t>
  </si>
  <si>
    <t>Personnes présentes aux ateliers/an</t>
  </si>
  <si>
    <r>
      <rPr>
        <b/>
        <sz val="14"/>
        <color theme="1"/>
        <rFont val="Cambria"/>
      </rPr>
      <t>Proportion du CA provenant du produits belges</t>
    </r>
    <r>
      <rPr>
        <sz val="14"/>
        <color theme="1"/>
        <rFont val="Cambria"/>
      </rPr>
      <t xml:space="preserve"> = CA provenant de la vente de produits belges/CA total</t>
    </r>
  </si>
  <si>
    <t>7. Proportion des membres présents aux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</si>
</sst>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34" x14ac:knownFonts="1">
    <font>
      <sz val="12"/>
      <color theme="1"/>
      <name val="Calibri"/>
      <family val="2"/>
      <scheme val="minor"/>
    </font>
    <font>
      <sz val="14"/>
      <color rgb="FF000000"/>
      <name val="Cambria"/>
    </font>
    <font>
      <sz val="12"/>
      <color theme="1"/>
      <name val="Cambria"/>
    </font>
    <font>
      <b/>
      <sz val="14"/>
      <color theme="1"/>
      <name val="Cambria"/>
    </font>
    <font>
      <sz val="14"/>
      <color theme="1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Cambria"/>
    </font>
    <font>
      <b/>
      <sz val="18"/>
      <color theme="1"/>
      <name val="Cambria"/>
    </font>
    <font>
      <sz val="14"/>
      <color theme="4" tint="-0.249977111117893"/>
      <name val="Cambria"/>
    </font>
    <font>
      <i/>
      <sz val="14"/>
      <color theme="4" tint="-0.499984740745262"/>
      <name val="Cambria"/>
    </font>
    <font>
      <i/>
      <sz val="15"/>
      <color theme="4" tint="-0.499984740745262"/>
      <name val="Cambria"/>
    </font>
    <font>
      <sz val="15"/>
      <color theme="4" tint="-0.249977111117893"/>
      <name val="Cambria"/>
    </font>
    <font>
      <sz val="14"/>
      <color theme="9"/>
      <name val="Cambria"/>
    </font>
    <font>
      <sz val="14"/>
      <name val="Cambria"/>
    </font>
    <font>
      <b/>
      <sz val="14"/>
      <name val="Cambria"/>
    </font>
    <font>
      <sz val="13"/>
      <name val="Cambria"/>
    </font>
    <font>
      <b/>
      <sz val="13"/>
      <name val="Cambria"/>
    </font>
    <font>
      <i/>
      <sz val="14"/>
      <color theme="1"/>
      <name val="Cambria"/>
    </font>
    <font>
      <sz val="13"/>
      <color theme="1"/>
      <name val="Cambria"/>
    </font>
    <font>
      <i/>
      <sz val="13"/>
      <color theme="1"/>
      <name val="Cambria"/>
    </font>
    <font>
      <b/>
      <sz val="13"/>
      <color theme="1"/>
      <name val="Cambria"/>
    </font>
    <font>
      <i/>
      <u/>
      <sz val="14"/>
      <color theme="1"/>
      <name val="Cambria"/>
    </font>
    <font>
      <sz val="14"/>
      <color theme="4" tint="-0.499984740745262"/>
      <name val="Cambria"/>
    </font>
    <font>
      <b/>
      <i/>
      <u/>
      <sz val="14"/>
      <color theme="1"/>
      <name val="Cambria"/>
    </font>
    <font>
      <b/>
      <sz val="16"/>
      <color theme="1"/>
      <name val="Cambria"/>
    </font>
    <font>
      <i/>
      <sz val="14"/>
      <color rgb="FF000000"/>
      <name val="Cambria"/>
    </font>
    <font>
      <i/>
      <sz val="13"/>
      <name val="Cambria"/>
    </font>
    <font>
      <sz val="24"/>
      <color theme="1"/>
      <name val="Cambria"/>
    </font>
    <font>
      <i/>
      <sz val="15"/>
      <color rgb="FF244062"/>
      <name val="Cambria"/>
    </font>
    <font>
      <sz val="15"/>
      <color rgb="FF366092"/>
      <name val="Cambria"/>
    </font>
    <font>
      <i/>
      <sz val="14"/>
      <name val="Cambria"/>
    </font>
    <font>
      <sz val="24"/>
      <color rgb="FF000000"/>
      <name val="Cambria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84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0" fontId="4" fillId="0" borderId="0" xfId="0" applyFont="1"/>
    <xf numFmtId="0" fontId="2" fillId="2" borderId="10" xfId="0" applyFont="1" applyFill="1" applyBorder="1"/>
    <xf numFmtId="0" fontId="3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3" borderId="0" xfId="0" applyFont="1" applyFill="1"/>
    <xf numFmtId="0" fontId="13" fillId="3" borderId="0" xfId="0" applyFont="1" applyFill="1"/>
    <xf numFmtId="0" fontId="14" fillId="0" borderId="0" xfId="0" applyFont="1"/>
    <xf numFmtId="0" fontId="15" fillId="0" borderId="0" xfId="0" applyFont="1" applyFill="1"/>
    <xf numFmtId="0" fontId="15" fillId="0" borderId="0" xfId="0" applyFont="1"/>
    <xf numFmtId="0" fontId="16" fillId="0" borderId="0" xfId="0" applyFont="1" applyFill="1" applyAlignment="1">
      <alignment horizontal="left" vertical="center"/>
    </xf>
    <xf numFmtId="0" fontId="16" fillId="0" borderId="11" xfId="0" applyFont="1" applyFill="1" applyBorder="1" applyAlignment="1">
      <alignment horizontal="center" vertical="center"/>
    </xf>
    <xf numFmtId="3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horizontal="right" vertical="center"/>
    </xf>
    <xf numFmtId="3" fontId="18" fillId="0" borderId="11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12" xfId="0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right" vertical="center"/>
    </xf>
    <xf numFmtId="0" fontId="15" fillId="0" borderId="13" xfId="0" applyFont="1" applyFill="1" applyBorder="1" applyAlignment="1">
      <alignment horizontal="right" vertical="center"/>
    </xf>
    <xf numFmtId="0" fontId="16" fillId="0" borderId="13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9" fillId="0" borderId="0" xfId="0" applyFont="1"/>
    <xf numFmtId="0" fontId="4" fillId="0" borderId="10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20" fillId="0" borderId="11" xfId="0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/>
    </xf>
    <xf numFmtId="3" fontId="21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right"/>
    </xf>
    <xf numFmtId="0" fontId="21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3" fontId="21" fillId="0" borderId="11" xfId="0" applyNumberFormat="1" applyFont="1" applyBorder="1" applyAlignment="1">
      <alignment horizontal="center"/>
    </xf>
    <xf numFmtId="3" fontId="22" fillId="0" borderId="11" xfId="0" applyNumberFormat="1" applyFont="1" applyBorder="1" applyAlignment="1">
      <alignment horizontal="center"/>
    </xf>
    <xf numFmtId="0" fontId="23" fillId="0" borderId="13" xfId="0" applyFont="1" applyBorder="1" applyAlignment="1">
      <alignment horizontal="right"/>
    </xf>
    <xf numFmtId="0" fontId="23" fillId="0" borderId="12" xfId="0" applyFont="1" applyBorder="1" applyAlignment="1">
      <alignment horizontal="right"/>
    </xf>
    <xf numFmtId="0" fontId="2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6" fillId="0" borderId="12" xfId="0" applyFont="1" applyFill="1" applyBorder="1" applyAlignment="1">
      <alignment horizontal="right"/>
    </xf>
    <xf numFmtId="0" fontId="24" fillId="0" borderId="0" xfId="0" applyFont="1" applyFill="1"/>
    <xf numFmtId="0" fontId="16" fillId="0" borderId="13" xfId="0" applyFont="1" applyFill="1" applyBorder="1" applyAlignment="1">
      <alignment horizontal="right"/>
    </xf>
    <xf numFmtId="0" fontId="17" fillId="0" borderId="11" xfId="0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right"/>
    </xf>
    <xf numFmtId="0" fontId="16" fillId="0" borderId="10" xfId="0" applyFont="1" applyFill="1" applyBorder="1" applyAlignment="1">
      <alignment horizontal="right"/>
    </xf>
    <xf numFmtId="3" fontId="18" fillId="0" borderId="11" xfId="0" applyNumberFormat="1" applyFont="1" applyFill="1" applyBorder="1" applyAlignment="1">
      <alignment horizontal="center"/>
    </xf>
    <xf numFmtId="3" fontId="22" fillId="0" borderId="11" xfId="0" applyNumberFormat="1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16" fillId="0" borderId="0" xfId="0" applyFont="1"/>
    <xf numFmtId="0" fontId="1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3" fontId="18" fillId="0" borderId="11" xfId="0" applyNumberFormat="1" applyFont="1" applyBorder="1" applyAlignment="1">
      <alignment horizontal="center"/>
    </xf>
    <xf numFmtId="0" fontId="2" fillId="4" borderId="0" xfId="0" applyFont="1" applyFill="1"/>
    <xf numFmtId="0" fontId="9" fillId="4" borderId="0" xfId="0" applyFont="1" applyFill="1"/>
    <xf numFmtId="0" fontId="2" fillId="4" borderId="10" xfId="0" applyFont="1" applyFill="1" applyBorder="1"/>
    <xf numFmtId="0" fontId="1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2" fillId="5" borderId="0" xfId="0" applyFont="1" applyFill="1"/>
    <xf numFmtId="0" fontId="9" fillId="5" borderId="0" xfId="0" applyFont="1" applyFill="1"/>
    <xf numFmtId="0" fontId="2" fillId="5" borderId="10" xfId="0" applyFont="1" applyFill="1" applyBorder="1"/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4" fontId="17" fillId="0" borderId="11" xfId="0" applyNumberFormat="1" applyFont="1" applyFill="1" applyBorder="1" applyAlignment="1">
      <alignment horizontal="center" vertical="center"/>
    </xf>
    <xf numFmtId="4" fontId="18" fillId="0" borderId="11" xfId="0" applyNumberFormat="1" applyFont="1" applyFill="1" applyBorder="1" applyAlignment="1">
      <alignment horizontal="center"/>
    </xf>
    <xf numFmtId="4" fontId="17" fillId="0" borderId="11" xfId="0" applyNumberFormat="1" applyFont="1" applyBorder="1" applyAlignment="1">
      <alignment horizontal="center" vertical="center"/>
    </xf>
    <xf numFmtId="0" fontId="15" fillId="7" borderId="10" xfId="0" applyFont="1" applyFill="1" applyBorder="1" applyAlignment="1">
      <alignment horizontal="right" vertical="center"/>
    </xf>
    <xf numFmtId="0" fontId="15" fillId="8" borderId="10" xfId="0" applyFont="1" applyFill="1" applyBorder="1" applyAlignment="1">
      <alignment horizontal="right" vertical="center"/>
    </xf>
    <xf numFmtId="0" fontId="15" fillId="9" borderId="4" xfId="0" applyFont="1" applyFill="1" applyBorder="1" applyAlignment="1">
      <alignment horizontal="right" vertical="center"/>
    </xf>
    <xf numFmtId="0" fontId="15" fillId="9" borderId="10" xfId="0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10" xfId="0" applyFont="1" applyFill="1" applyBorder="1"/>
    <xf numFmtId="0" fontId="15" fillId="0" borderId="0" xfId="0" applyFont="1" applyBorder="1" applyAlignment="1">
      <alignment horizontal="right"/>
    </xf>
    <xf numFmtId="3" fontId="17" fillId="0" borderId="0" xfId="0" applyNumberFormat="1" applyFont="1" applyBorder="1" applyAlignment="1">
      <alignment horizontal="center"/>
    </xf>
    <xf numFmtId="3" fontId="18" fillId="6" borderId="11" xfId="0" applyNumberFormat="1" applyFont="1" applyFill="1" applyBorder="1" applyAlignment="1">
      <alignment horizontal="center"/>
    </xf>
    <xf numFmtId="3" fontId="17" fillId="6" borderId="11" xfId="0" applyNumberFormat="1" applyFont="1" applyFill="1" applyBorder="1" applyAlignment="1">
      <alignment horizontal="center" vertical="center"/>
    </xf>
    <xf numFmtId="3" fontId="17" fillId="6" borderId="11" xfId="0" applyNumberFormat="1" applyFont="1" applyFill="1" applyBorder="1" applyAlignment="1">
      <alignment horizontal="center"/>
    </xf>
    <xf numFmtId="0" fontId="17" fillId="6" borderId="11" xfId="0" applyFont="1" applyFill="1" applyBorder="1" applyAlignment="1">
      <alignment horizontal="center"/>
    </xf>
    <xf numFmtId="3" fontId="18" fillId="6" borderId="11" xfId="0" applyNumberFormat="1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3" fontId="20" fillId="6" borderId="11" xfId="0" applyNumberFormat="1" applyFont="1" applyFill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/>
    </xf>
    <xf numFmtId="3" fontId="20" fillId="6" borderId="11" xfId="0" applyNumberFormat="1" applyFont="1" applyFill="1" applyBorder="1" applyAlignment="1">
      <alignment horizontal="center"/>
    </xf>
    <xf numFmtId="3" fontId="21" fillId="6" borderId="11" xfId="0" applyNumberFormat="1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2" fillId="6" borderId="11" xfId="0" applyFont="1" applyFill="1" applyBorder="1" applyAlignment="1">
      <alignment horizontal="center"/>
    </xf>
    <xf numFmtId="0" fontId="27" fillId="0" borderId="0" xfId="0" applyFont="1"/>
    <xf numFmtId="4" fontId="17" fillId="6" borderId="11" xfId="0" applyNumberFormat="1" applyFont="1" applyFill="1" applyBorder="1" applyAlignment="1">
      <alignment horizontal="center" vertical="center"/>
    </xf>
    <xf numFmtId="10" fontId="17" fillId="0" borderId="11" xfId="0" applyNumberFormat="1" applyFont="1" applyFill="1" applyBorder="1" applyAlignment="1">
      <alignment horizontal="center" vertical="center"/>
    </xf>
    <xf numFmtId="10" fontId="18" fillId="0" borderId="11" xfId="0" applyNumberFormat="1" applyFont="1" applyFill="1" applyBorder="1" applyAlignment="1">
      <alignment horizontal="center"/>
    </xf>
    <xf numFmtId="3" fontId="28" fillId="0" borderId="11" xfId="0" applyNumberFormat="1" applyFont="1" applyFill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1" fillId="0" borderId="15" xfId="0" applyFont="1" applyBorder="1" applyAlignment="1">
      <alignment horizontal="left" vertical="center"/>
    </xf>
    <xf numFmtId="9" fontId="18" fillId="0" borderId="1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/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right" vertical="center"/>
    </xf>
    <xf numFmtId="3" fontId="17" fillId="10" borderId="4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vertical="center"/>
    </xf>
    <xf numFmtId="0" fontId="4" fillId="0" borderId="0" xfId="0" applyFont="1" applyFill="1"/>
    <xf numFmtId="0" fontId="16" fillId="0" borderId="0" xfId="0" applyFont="1" applyFill="1" applyBorder="1" applyAlignment="1">
      <alignment horizontal="right" vertical="center"/>
    </xf>
    <xf numFmtId="9" fontId="18" fillId="0" borderId="0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3" fontId="17" fillId="6" borderId="4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15" fillId="0" borderId="0" xfId="0" applyFont="1" applyFill="1" applyAlignment="1">
      <alignment horizontal="right"/>
    </xf>
    <xf numFmtId="0" fontId="17" fillId="10" borderId="5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4" fillId="6" borderId="0" xfId="0" applyFont="1" applyFill="1"/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3" fontId="15" fillId="0" borderId="0" xfId="0" applyNumberFormat="1" applyFont="1"/>
    <xf numFmtId="2" fontId="17" fillId="0" borderId="11" xfId="0" applyNumberFormat="1" applyFont="1" applyBorder="1" applyAlignment="1">
      <alignment horizontal="center"/>
    </xf>
    <xf numFmtId="2" fontId="17" fillId="0" borderId="11" xfId="0" applyNumberFormat="1" applyFont="1" applyFill="1" applyBorder="1" applyAlignment="1">
      <alignment horizontal="center"/>
    </xf>
    <xf numFmtId="14" fontId="2" fillId="0" borderId="0" xfId="0" applyNumberFormat="1" applyFont="1"/>
    <xf numFmtId="14" fontId="9" fillId="0" borderId="0" xfId="0" applyNumberFormat="1" applyFont="1"/>
    <xf numFmtId="0" fontId="29" fillId="0" borderId="0" xfId="0" applyFont="1"/>
    <xf numFmtId="0" fontId="16" fillId="0" borderId="13" xfId="0" applyFont="1" applyBorder="1" applyAlignment="1">
      <alignment horizontal="right"/>
    </xf>
    <xf numFmtId="0" fontId="16" fillId="0" borderId="1" xfId="0" applyFont="1" applyBorder="1"/>
    <xf numFmtId="0" fontId="3" fillId="0" borderId="4" xfId="0" applyFont="1" applyBorder="1" applyAlignment="1">
      <alignment horizontal="right"/>
    </xf>
    <xf numFmtId="0" fontId="16" fillId="0" borderId="1" xfId="0" applyFont="1" applyFill="1" applyBorder="1" applyAlignment="1">
      <alignment vertical="center"/>
    </xf>
    <xf numFmtId="0" fontId="3" fillId="0" borderId="1" xfId="0" applyFont="1" applyBorder="1"/>
    <xf numFmtId="4" fontId="17" fillId="6" borderId="5" xfId="0" applyNumberFormat="1" applyFont="1" applyFill="1" applyBorder="1" applyAlignment="1">
      <alignment horizontal="center" vertical="center"/>
    </xf>
    <xf numFmtId="4" fontId="17" fillId="10" borderId="11" xfId="0" applyNumberFormat="1" applyFont="1" applyFill="1" applyBorder="1" applyAlignment="1">
      <alignment horizontal="center" vertical="center"/>
    </xf>
    <xf numFmtId="0" fontId="30" fillId="11" borderId="0" xfId="0" applyFont="1" applyFill="1"/>
    <xf numFmtId="0" fontId="31" fillId="11" borderId="0" xfId="0" applyFont="1" applyFill="1"/>
    <xf numFmtId="4" fontId="18" fillId="0" borderId="5" xfId="0" applyNumberFormat="1" applyFont="1" applyBorder="1" applyAlignment="1">
      <alignment horizontal="center"/>
    </xf>
    <xf numFmtId="0" fontId="32" fillId="0" borderId="10" xfId="0" applyFont="1" applyFill="1" applyBorder="1" applyAlignment="1">
      <alignment horizontal="right" vertical="center"/>
    </xf>
    <xf numFmtId="0" fontId="32" fillId="0" borderId="4" xfId="0" applyFont="1" applyFill="1" applyBorder="1" applyAlignment="1">
      <alignment horizontal="right" vertical="center"/>
    </xf>
    <xf numFmtId="3" fontId="28" fillId="6" borderId="11" xfId="0" applyNumberFormat="1" applyFont="1" applyFill="1" applyBorder="1" applyAlignment="1">
      <alignment horizontal="center" vertical="center"/>
    </xf>
    <xf numFmtId="164" fontId="22" fillId="0" borderId="11" xfId="0" applyNumberFormat="1" applyFont="1" applyFill="1" applyBorder="1" applyAlignment="1">
      <alignment horizontal="center"/>
    </xf>
    <xf numFmtId="164" fontId="17" fillId="0" borderId="11" xfId="0" applyNumberFormat="1" applyFont="1" applyFill="1" applyBorder="1" applyAlignment="1">
      <alignment horizontal="center" vertical="center"/>
    </xf>
    <xf numFmtId="3" fontId="22" fillId="0" borderId="11" xfId="0" applyNumberFormat="1" applyFont="1" applyFill="1" applyBorder="1" applyAlignment="1">
      <alignment horizontal="center"/>
    </xf>
    <xf numFmtId="3" fontId="22" fillId="0" borderId="11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right"/>
    </xf>
    <xf numFmtId="4" fontId="17" fillId="0" borderId="11" xfId="0" applyNumberFormat="1" applyFont="1" applyFill="1" applyBorder="1" applyAlignment="1">
      <alignment horizontal="center"/>
    </xf>
    <xf numFmtId="4" fontId="17" fillId="0" borderId="11" xfId="0" applyNumberFormat="1" applyFont="1" applyBorder="1" applyAlignment="1">
      <alignment horizontal="center"/>
    </xf>
    <xf numFmtId="9" fontId="18" fillId="0" borderId="11" xfId="0" applyNumberFormat="1" applyFont="1" applyFill="1" applyBorder="1" applyAlignment="1">
      <alignment horizontal="center"/>
    </xf>
    <xf numFmtId="9" fontId="17" fillId="0" borderId="11" xfId="0" applyNumberFormat="1" applyFont="1" applyFill="1" applyBorder="1" applyAlignment="1">
      <alignment horizontal="center"/>
    </xf>
    <xf numFmtId="0" fontId="33" fillId="0" borderId="0" xfId="0" applyFont="1"/>
    <xf numFmtId="3" fontId="18" fillId="10" borderId="4" xfId="0" applyNumberFormat="1" applyFont="1" applyFill="1" applyBorder="1" applyAlignment="1">
      <alignment horizontal="center" vertical="center"/>
    </xf>
    <xf numFmtId="3" fontId="17" fillId="10" borderId="1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3" fontId="21" fillId="0" borderId="11" xfId="0" applyNumberFormat="1" applyFont="1" applyFill="1" applyBorder="1" applyAlignment="1">
      <alignment horizontal="center" vertical="center"/>
    </xf>
    <xf numFmtId="3" fontId="21" fillId="0" borderId="11" xfId="0" applyNumberFormat="1" applyFont="1" applyFill="1" applyBorder="1" applyAlignment="1">
      <alignment horizontal="center"/>
    </xf>
    <xf numFmtId="3" fontId="15" fillId="0" borderId="0" xfId="0" applyNumberFormat="1" applyFont="1" applyFill="1"/>
    <xf numFmtId="10" fontId="18" fillId="0" borderId="11" xfId="0" applyNumberFormat="1" applyFont="1" applyFill="1" applyBorder="1" applyAlignment="1">
      <alignment horizontal="center" vertical="center"/>
    </xf>
    <xf numFmtId="10" fontId="18" fillId="0" borderId="4" xfId="0" applyNumberFormat="1" applyFont="1" applyFill="1" applyBorder="1" applyAlignment="1">
      <alignment horizontal="center" vertical="center"/>
    </xf>
    <xf numFmtId="9" fontId="18" fillId="0" borderId="4" xfId="0" applyNumberFormat="1" applyFont="1" applyFill="1" applyBorder="1" applyAlignment="1">
      <alignment horizontal="center" vertical="center"/>
    </xf>
    <xf numFmtId="3" fontId="18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6" fillId="0" borderId="1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9" fontId="18" fillId="6" borderId="11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</cellXfs>
  <cellStyles count="8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Position de trésorerie nette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 F'!$B$132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F'!$C$131:$G$131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F'!$C$132:$G$132</c:f>
              <c:numCache>
                <c:formatCode>#,##0</c:formatCode>
                <c:ptCount val="5"/>
                <c:pt idx="0">
                  <c:v>26037.0</c:v>
                </c:pt>
                <c:pt idx="1">
                  <c:v>92959.0</c:v>
                </c:pt>
                <c:pt idx="2">
                  <c:v>167738.0</c:v>
                </c:pt>
                <c:pt idx="3">
                  <c:v>239787.0</c:v>
                </c:pt>
                <c:pt idx="4">
                  <c:v>284522.0</c:v>
                </c:pt>
              </c:numCache>
            </c:numRef>
          </c:val>
        </c:ser>
        <c:ser>
          <c:idx val="1"/>
          <c:order val="1"/>
          <c:tx>
            <c:strRef>
              <c:f>'1+2 F'!$B$133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F'!$C$131:$G$131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F'!$C$133:$G$133</c:f>
              <c:numCache>
                <c:formatCode>#,##0</c:formatCode>
                <c:ptCount val="5"/>
                <c:pt idx="0">
                  <c:v>27000.0</c:v>
                </c:pt>
                <c:pt idx="1">
                  <c:v>92894.0</c:v>
                </c:pt>
                <c:pt idx="2">
                  <c:v>167000.0</c:v>
                </c:pt>
                <c:pt idx="3">
                  <c:v>239000.0</c:v>
                </c:pt>
                <c:pt idx="4">
                  <c:v>284000.0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006168"/>
        <c:axId val="2125009208"/>
      </c:barChart>
      <c:catAx>
        <c:axId val="2125006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009208"/>
        <c:crosses val="autoZero"/>
        <c:auto val="1"/>
        <c:lblAlgn val="ctr"/>
        <c:lblOffset val="100"/>
        <c:noMultiLvlLbl val="0"/>
      </c:catAx>
      <c:valAx>
        <c:axId val="2125009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006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nette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F'!$B$338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F'!$C$337:$G$337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F'!$C$338:$G$338</c:f>
              <c:numCache>
                <c:formatCode>0.000%</c:formatCode>
                <c:ptCount val="5"/>
                <c:pt idx="0">
                  <c:v>-0.0837009556408321</c:v>
                </c:pt>
                <c:pt idx="1">
                  <c:v>-0.0141357454517173</c:v>
                </c:pt>
                <c:pt idx="2">
                  <c:v>0.00838337235747795</c:v>
                </c:pt>
                <c:pt idx="3">
                  <c:v>0.00547460501552379</c:v>
                </c:pt>
                <c:pt idx="4">
                  <c:v>0.00369692490758588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F'!$B$339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F'!$C$337:$G$337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F'!$C$339:$G$339</c:f>
              <c:numCache>
                <c:formatCode>0.000%</c:formatCode>
                <c:ptCount val="5"/>
                <c:pt idx="0">
                  <c:v>-0.5125</c:v>
                </c:pt>
                <c:pt idx="1">
                  <c:v>-0.158</c:v>
                </c:pt>
                <c:pt idx="2">
                  <c:v>-0.258</c:v>
                </c:pt>
                <c:pt idx="3">
                  <c:v>-0.255</c:v>
                </c:pt>
                <c:pt idx="4">
                  <c:v>-0.1056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077272"/>
        <c:axId val="2125080312"/>
      </c:lineChart>
      <c:catAx>
        <c:axId val="212507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080312"/>
        <c:crosses val="autoZero"/>
        <c:auto val="1"/>
        <c:lblAlgn val="ctr"/>
        <c:lblOffset val="100"/>
        <c:noMultiLvlLbl val="0"/>
      </c:catAx>
      <c:valAx>
        <c:axId val="212508031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2125077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net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F'!$B$345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F'!$C$344:$G$344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F'!$C$345:$G$345</c:f>
              <c:numCache>
                <c:formatCode>#,##0</c:formatCode>
                <c:ptCount val="5"/>
                <c:pt idx="0">
                  <c:v>-23622.0</c:v>
                </c:pt>
                <c:pt idx="1">
                  <c:v>-16176.0</c:v>
                </c:pt>
                <c:pt idx="2">
                  <c:v>15983.0</c:v>
                </c:pt>
                <c:pt idx="3">
                  <c:v>13826.0</c:v>
                </c:pt>
                <c:pt idx="4">
                  <c:v>10265.0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F'!$B$346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F'!$C$344:$G$344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F'!$C$346:$G$346</c:f>
              <c:numCache>
                <c:formatCode>#,##0</c:formatCode>
                <c:ptCount val="5"/>
                <c:pt idx="0">
                  <c:v>-102500.0</c:v>
                </c:pt>
                <c:pt idx="1">
                  <c:v>-158000.0</c:v>
                </c:pt>
                <c:pt idx="2">
                  <c:v>-387000.0</c:v>
                </c:pt>
                <c:pt idx="3">
                  <c:v>-510000.0</c:v>
                </c:pt>
                <c:pt idx="4">
                  <c:v>-264000.0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120872"/>
        <c:axId val="2125123912"/>
      </c:lineChart>
      <c:catAx>
        <c:axId val="2125120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123912"/>
        <c:crosses val="autoZero"/>
        <c:auto val="1"/>
        <c:lblAlgn val="ctr"/>
        <c:lblOffset val="100"/>
        <c:noMultiLvlLbl val="0"/>
      </c:catAx>
      <c:valAx>
        <c:axId val="21251239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120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Chiffre d'affaires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F'!$B$352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F'!$C$351:$G$351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F'!$C$352:$G$352</c:f>
              <c:numCache>
                <c:formatCode>#,##0</c:formatCode>
                <c:ptCount val="5"/>
                <c:pt idx="0">
                  <c:v>282219.0</c:v>
                </c:pt>
                <c:pt idx="1">
                  <c:v>1.144333E6</c:v>
                </c:pt>
                <c:pt idx="2">
                  <c:v>1.906512E6</c:v>
                </c:pt>
                <c:pt idx="3">
                  <c:v>2.525479E6</c:v>
                </c:pt>
                <c:pt idx="4">
                  <c:v>2.776632E6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F'!$B$353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F'!$C$351:$G$351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F'!$C$353:$G$353</c:f>
              <c:numCache>
                <c:formatCode>#,##0</c:formatCode>
                <c:ptCount val="5"/>
                <c:pt idx="0">
                  <c:v>200000.0</c:v>
                </c:pt>
                <c:pt idx="1">
                  <c:v>1.0E6</c:v>
                </c:pt>
                <c:pt idx="2">
                  <c:v>1.5E6</c:v>
                </c:pt>
                <c:pt idx="3">
                  <c:v>2.0E6</c:v>
                </c:pt>
                <c:pt idx="4">
                  <c:v>2.5E6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164248"/>
        <c:axId val="2125167288"/>
      </c:lineChart>
      <c:catAx>
        <c:axId val="2125164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167288"/>
        <c:crosses val="autoZero"/>
        <c:auto val="1"/>
        <c:lblAlgn val="ctr"/>
        <c:lblOffset val="100"/>
        <c:noMultiLvlLbl val="0"/>
      </c:catAx>
      <c:valAx>
        <c:axId val="2125167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164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Trésorerie disponible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F'!$B$164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F'!$C$163:$G$163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F'!$C$164:$G$164</c:f>
              <c:numCache>
                <c:formatCode>#,##0</c:formatCode>
                <c:ptCount val="5"/>
                <c:pt idx="0">
                  <c:v>26038.0</c:v>
                </c:pt>
                <c:pt idx="1">
                  <c:v>92960.0</c:v>
                </c:pt>
                <c:pt idx="2">
                  <c:v>167740.0</c:v>
                </c:pt>
                <c:pt idx="3">
                  <c:v>239789.0</c:v>
                </c:pt>
                <c:pt idx="4">
                  <c:v>284525.0</c:v>
                </c:pt>
              </c:numCache>
            </c:numRef>
          </c:val>
        </c:ser>
        <c:ser>
          <c:idx val="1"/>
          <c:order val="1"/>
          <c:tx>
            <c:strRef>
              <c:f>'3+4 F'!$B$165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2.53219910877746E-17"/>
                  <c:y val="-0.036866359447004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F'!$C$163:$G$163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F'!$C$165:$G$165</c:f>
              <c:numCache>
                <c:formatCode>#,##0</c:formatCode>
                <c:ptCount val="5"/>
                <c:pt idx="0">
                  <c:v>-52500.0</c:v>
                </c:pt>
                <c:pt idx="1">
                  <c:v>-128606.0</c:v>
                </c:pt>
                <c:pt idx="2">
                  <c:v>-458500.0</c:v>
                </c:pt>
                <c:pt idx="3">
                  <c:v>-910500.0</c:v>
                </c:pt>
                <c:pt idx="4">
                  <c:v>-1.1405E6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203464"/>
        <c:axId val="2125206504"/>
      </c:barChart>
      <c:catAx>
        <c:axId val="2125203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206504"/>
        <c:crosses val="autoZero"/>
        <c:auto val="1"/>
        <c:lblAlgn val="ctr"/>
        <c:lblOffset val="100"/>
        <c:noMultiLvlLbl val="0"/>
      </c:catAx>
      <c:valAx>
        <c:axId val="21252065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203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reporté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F'!$B$238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F'!$C$237:$G$237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F'!$C$238:$G$238</c:f>
              <c:numCache>
                <c:formatCode>#,##0</c:formatCode>
                <c:ptCount val="5"/>
                <c:pt idx="0">
                  <c:v>-23623.0</c:v>
                </c:pt>
                <c:pt idx="1">
                  <c:v>-16176.0</c:v>
                </c:pt>
                <c:pt idx="2">
                  <c:v>15982.0</c:v>
                </c:pt>
                <c:pt idx="3">
                  <c:v>13826.0</c:v>
                </c:pt>
                <c:pt idx="4">
                  <c:v>10266.0</c:v>
                </c:pt>
              </c:numCache>
            </c:numRef>
          </c:val>
        </c:ser>
        <c:ser>
          <c:idx val="1"/>
          <c:order val="1"/>
          <c:tx>
            <c:strRef>
              <c:f>'3+4 F'!$B$239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F'!$C$237:$G$237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F'!$C$239:$G$239</c:f>
              <c:numCache>
                <c:formatCode>#,##0</c:formatCode>
                <c:ptCount val="5"/>
                <c:pt idx="0">
                  <c:v>-23000.0</c:v>
                </c:pt>
                <c:pt idx="1">
                  <c:v>-16000.0</c:v>
                </c:pt>
                <c:pt idx="2">
                  <c:v>15000.0</c:v>
                </c:pt>
                <c:pt idx="3">
                  <c:v>13000.0</c:v>
                </c:pt>
                <c:pt idx="4">
                  <c:v>10000.0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242456"/>
        <c:axId val="2125245496"/>
      </c:barChart>
      <c:catAx>
        <c:axId val="2125242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245496"/>
        <c:crosses val="autoZero"/>
        <c:auto val="1"/>
        <c:lblAlgn val="ctr"/>
        <c:lblOffset val="100"/>
        <c:noMultiLvlLbl val="0"/>
      </c:catAx>
      <c:valAx>
        <c:axId val="21252454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242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 F'!$B$139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F'!$C$138:$G$138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F'!$C$139:$G$139</c:f>
              <c:numCache>
                <c:formatCode>#,##0.00</c:formatCode>
                <c:ptCount val="5"/>
                <c:pt idx="0">
                  <c:v>1.207692307692307</c:v>
                </c:pt>
                <c:pt idx="1">
                  <c:v>1.207692307692307</c:v>
                </c:pt>
                <c:pt idx="2">
                  <c:v>1.207692307692307</c:v>
                </c:pt>
                <c:pt idx="3">
                  <c:v>1.207692307692307</c:v>
                </c:pt>
                <c:pt idx="4">
                  <c:v>1.207692307692307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 F'!$B$140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F'!$C$138:$G$138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F'!$C$140:$G$140</c:f>
              <c:numCache>
                <c:formatCode>#,##0.00</c:formatCode>
                <c:ptCount val="5"/>
                <c:pt idx="0">
                  <c:v>1.358974358974359</c:v>
                </c:pt>
                <c:pt idx="1">
                  <c:v>1.5</c:v>
                </c:pt>
                <c:pt idx="2">
                  <c:v>1.628205128205128</c:v>
                </c:pt>
                <c:pt idx="3">
                  <c:v>1.628205128205128</c:v>
                </c:pt>
                <c:pt idx="4">
                  <c:v>1.628205128205128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991576"/>
        <c:axId val="2123073304"/>
      </c:lineChart>
      <c:catAx>
        <c:axId val="2122991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073304"/>
        <c:crosses val="autoZero"/>
        <c:auto val="1"/>
        <c:lblAlgn val="ctr"/>
        <c:lblOffset val="100"/>
        <c:noMultiLvlLbl val="0"/>
      </c:catAx>
      <c:valAx>
        <c:axId val="212307330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2991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</a:t>
            </a:r>
            <a:r>
              <a:rPr lang="en-US" sz="1600" baseline="0">
                <a:latin typeface="Cambria"/>
                <a:cs typeface="Cambria"/>
              </a:rPr>
              <a:t> totale de produits vendus</a:t>
            </a:r>
            <a:endParaRPr lang="en-US" sz="1600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F'!$B$390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F'!$C$389:$G$389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F'!$C$390:$G$390</c:f>
              <c:numCache>
                <c:formatCode>#,##0.00</c:formatCode>
                <c:ptCount val="5"/>
                <c:pt idx="0">
                  <c:v>135541.3462334804</c:v>
                </c:pt>
                <c:pt idx="1">
                  <c:v>471462.7934353551</c:v>
                </c:pt>
                <c:pt idx="2">
                  <c:v>688243.6763621185</c:v>
                </c:pt>
                <c:pt idx="3">
                  <c:v>911688.4402171747</c:v>
                </c:pt>
                <c:pt idx="4">
                  <c:v>1.00235373057432E6</c:v>
                </c:pt>
              </c:numCache>
            </c:numRef>
          </c:val>
        </c:ser>
        <c:ser>
          <c:idx val="1"/>
          <c:order val="1"/>
          <c:tx>
            <c:strRef>
              <c:f>'6 F'!$B$391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F'!$C$389:$G$389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F'!$C$391:$G$391</c:f>
              <c:numCache>
                <c:formatCode>#,##0.00</c:formatCode>
                <c:ptCount val="5"/>
                <c:pt idx="0">
                  <c:v>130000.0</c:v>
                </c:pt>
                <c:pt idx="1">
                  <c:v>467000.0</c:v>
                </c:pt>
                <c:pt idx="2">
                  <c:v>678000.0</c:v>
                </c:pt>
                <c:pt idx="3">
                  <c:v>909000.0</c:v>
                </c:pt>
                <c:pt idx="4">
                  <c:v>999000.0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110136"/>
        <c:axId val="2123113176"/>
      </c:barChart>
      <c:catAx>
        <c:axId val="212311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113176"/>
        <c:crosses val="autoZero"/>
        <c:auto val="1"/>
        <c:lblAlgn val="ctr"/>
        <c:lblOffset val="100"/>
        <c:noMultiLvlLbl val="0"/>
      </c:catAx>
      <c:valAx>
        <c:axId val="21231131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3110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F'!$B$119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F'!$C$118:$G$118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F'!$C$119:$G$119</c:f>
              <c:numCache>
                <c:formatCode>#,##0</c:formatCode>
                <c:ptCount val="5"/>
                <c:pt idx="0">
                  <c:v>4.556756198347107</c:v>
                </c:pt>
                <c:pt idx="1">
                  <c:v>16.7529132231405</c:v>
                </c:pt>
                <c:pt idx="2">
                  <c:v>27.91113636363636</c:v>
                </c:pt>
                <c:pt idx="3">
                  <c:v>36.9727479338843</c:v>
                </c:pt>
                <c:pt idx="4">
                  <c:v>40.64958677685951</c:v>
                </c:pt>
              </c:numCache>
            </c:numRef>
          </c:val>
        </c:ser>
        <c:ser>
          <c:idx val="1"/>
          <c:order val="1"/>
          <c:tx>
            <c:strRef>
              <c:f>'7+8 F'!$B$120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F'!$C$118:$G$118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F'!$C$120:$G$120</c:f>
              <c:numCache>
                <c:formatCode>#,##0</c:formatCode>
                <c:ptCount val="5"/>
                <c:pt idx="0">
                  <c:v>44.0</c:v>
                </c:pt>
                <c:pt idx="1">
                  <c:v>162.0</c:v>
                </c:pt>
                <c:pt idx="2">
                  <c:v>270.0</c:v>
                </c:pt>
                <c:pt idx="3">
                  <c:v>357.8</c:v>
                </c:pt>
                <c:pt idx="4">
                  <c:v>393.4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676920"/>
        <c:axId val="2103673448"/>
      </c:barChart>
      <c:catAx>
        <c:axId val="2103676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673448"/>
        <c:crosses val="autoZero"/>
        <c:auto val="1"/>
        <c:lblAlgn val="ctr"/>
        <c:lblOffset val="100"/>
        <c:noMultiLvlLbl val="0"/>
      </c:catAx>
      <c:valAx>
        <c:axId val="21036734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676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F'!$B$126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F'!$C$125:$G$125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F'!$C$126:$G$126</c:f>
              <c:numCache>
                <c:formatCode>#,##0</c:formatCode>
                <c:ptCount val="5"/>
                <c:pt idx="0">
                  <c:v>4.409166666666666</c:v>
                </c:pt>
                <c:pt idx="1">
                  <c:v>23.84266666666667</c:v>
                </c:pt>
                <c:pt idx="2">
                  <c:v>39.723</c:v>
                </c:pt>
                <c:pt idx="3">
                  <c:v>52.61933333333333</c:v>
                </c:pt>
                <c:pt idx="4">
                  <c:v>57.85233333333333</c:v>
                </c:pt>
              </c:numCache>
            </c:numRef>
          </c:val>
        </c:ser>
        <c:ser>
          <c:idx val="1"/>
          <c:order val="1"/>
          <c:tx>
            <c:strRef>
              <c:f>'7+8 F'!$B$127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F'!$C$125:$G$125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F'!$C$127:$G$127</c:f>
              <c:numCache>
                <c:formatCode>#,##0</c:formatCode>
                <c:ptCount val="5"/>
                <c:pt idx="0">
                  <c:v>13.0</c:v>
                </c:pt>
                <c:pt idx="1">
                  <c:v>71.5</c:v>
                </c:pt>
                <c:pt idx="2">
                  <c:v>119.0</c:v>
                </c:pt>
                <c:pt idx="3">
                  <c:v>157.5</c:v>
                </c:pt>
                <c:pt idx="4">
                  <c:v>173.5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636472"/>
        <c:axId val="2103633000"/>
      </c:barChart>
      <c:catAx>
        <c:axId val="2103636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633000"/>
        <c:crosses val="autoZero"/>
        <c:auto val="1"/>
        <c:lblAlgn val="ctr"/>
        <c:lblOffset val="100"/>
        <c:noMultiLvlLbl val="0"/>
      </c:catAx>
      <c:valAx>
        <c:axId val="21036330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636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non alimentaires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F'!$B$133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F'!$C$132:$G$132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F'!$C$133:$G$133</c:f>
              <c:numCache>
                <c:formatCode>#,##0</c:formatCode>
                <c:ptCount val="5"/>
                <c:pt idx="0">
                  <c:v>5.8695</c:v>
                </c:pt>
                <c:pt idx="1">
                  <c:v>31.73933333333333</c:v>
                </c:pt>
                <c:pt idx="2">
                  <c:v>52.87916666666667</c:v>
                </c:pt>
                <c:pt idx="3">
                  <c:v>70.047</c:v>
                </c:pt>
                <c:pt idx="4">
                  <c:v>77.013</c:v>
                </c:pt>
              </c:numCache>
            </c:numRef>
          </c:val>
        </c:ser>
        <c:ser>
          <c:idx val="1"/>
          <c:order val="1"/>
          <c:tx>
            <c:strRef>
              <c:f>'7+8 F'!$B$134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F'!$C$132:$G$132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F'!$C$134:$G$134</c:f>
              <c:numCache>
                <c:formatCode>#,##0</c:formatCode>
                <c:ptCount val="5"/>
                <c:pt idx="0">
                  <c:v>7.777777777777778</c:v>
                </c:pt>
                <c:pt idx="1">
                  <c:v>42.22222222222222</c:v>
                </c:pt>
                <c:pt idx="2">
                  <c:v>70.44444444444444</c:v>
                </c:pt>
                <c:pt idx="3">
                  <c:v>93.33333333333333</c:v>
                </c:pt>
                <c:pt idx="4">
                  <c:v>102.6666666666667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592728"/>
        <c:axId val="2103589256"/>
      </c:barChart>
      <c:catAx>
        <c:axId val="2103592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589256"/>
        <c:crosses val="autoZero"/>
        <c:auto val="1"/>
        <c:lblAlgn val="ctr"/>
        <c:lblOffset val="100"/>
        <c:noMultiLvlLbl val="0"/>
      </c:catAx>
      <c:valAx>
        <c:axId val="21035892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5927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Produits alimentaires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F'!$B$237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F'!$C$236:$G$236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F'!$C$237:$G$237</c:f>
              <c:numCache>
                <c:formatCode>#,##0</c:formatCode>
                <c:ptCount val="5"/>
                <c:pt idx="0">
                  <c:v>80.10084018372501</c:v>
                </c:pt>
                <c:pt idx="1">
                  <c:v>21.78725545452191</c:v>
                </c:pt>
                <c:pt idx="2">
                  <c:v>13.07721746777516</c:v>
                </c:pt>
                <c:pt idx="3">
                  <c:v>9.872136110972958</c:v>
                </c:pt>
                <c:pt idx="4">
                  <c:v>8.979181067783514</c:v>
                </c:pt>
              </c:numCache>
            </c:numRef>
          </c:val>
        </c:ser>
        <c:ser>
          <c:idx val="1"/>
          <c:order val="1"/>
          <c:tx>
            <c:strRef>
              <c:f>'7+8 F'!$B$238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F'!$C$236:$G$236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F'!$C$238:$G$238</c:f>
              <c:numCache>
                <c:formatCode>#,##0</c:formatCode>
                <c:ptCount val="5"/>
                <c:pt idx="0">
                  <c:v>8.295454545454544</c:v>
                </c:pt>
                <c:pt idx="1">
                  <c:v>2.253086419753086</c:v>
                </c:pt>
                <c:pt idx="2">
                  <c:v>1.351851851851852</c:v>
                </c:pt>
                <c:pt idx="3">
                  <c:v>1.02012297372834</c:v>
                </c:pt>
                <c:pt idx="4">
                  <c:v>0.927808845958312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553720"/>
        <c:axId val="2103550248"/>
      </c:barChart>
      <c:catAx>
        <c:axId val="2103553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550248"/>
        <c:crosses val="autoZero"/>
        <c:auto val="1"/>
        <c:lblAlgn val="ctr"/>
        <c:lblOffset val="100"/>
        <c:noMultiLvlLbl val="0"/>
      </c:catAx>
      <c:valAx>
        <c:axId val="21035502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5537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Boissons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F'!$B$244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F'!$C$243:$G$243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F'!$C$244:$G$244</c:f>
              <c:numCache>
                <c:formatCode>#,##0</c:formatCode>
                <c:ptCount val="5"/>
                <c:pt idx="0">
                  <c:v>82.78208278208278</c:v>
                </c:pt>
                <c:pt idx="1">
                  <c:v>15.30869030309809</c:v>
                </c:pt>
                <c:pt idx="2">
                  <c:v>9.188631271555522</c:v>
                </c:pt>
                <c:pt idx="3">
                  <c:v>6.93661391883845</c:v>
                </c:pt>
                <c:pt idx="4">
                  <c:v>6.30916644099633</c:v>
                </c:pt>
              </c:numCache>
            </c:numRef>
          </c:val>
        </c:ser>
        <c:ser>
          <c:idx val="1"/>
          <c:order val="1"/>
          <c:tx>
            <c:strRef>
              <c:f>'7+8 F'!$B$245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F'!$C$243:$G$243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F'!$C$245:$G$245</c:f>
              <c:numCache>
                <c:formatCode>#,##0</c:formatCode>
                <c:ptCount val="5"/>
                <c:pt idx="0">
                  <c:v>28.07692307692308</c:v>
                </c:pt>
                <c:pt idx="1">
                  <c:v>5.104895104895105</c:v>
                </c:pt>
                <c:pt idx="2">
                  <c:v>3.067226890756302</c:v>
                </c:pt>
                <c:pt idx="3">
                  <c:v>2.317460317460318</c:v>
                </c:pt>
                <c:pt idx="4">
                  <c:v>2.103746397694525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514648"/>
        <c:axId val="2103511176"/>
      </c:barChart>
      <c:catAx>
        <c:axId val="210351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511176"/>
        <c:crosses val="autoZero"/>
        <c:auto val="1"/>
        <c:lblAlgn val="ctr"/>
        <c:lblOffset val="100"/>
        <c:noMultiLvlLbl val="0"/>
      </c:catAx>
      <c:valAx>
        <c:axId val="2103511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5146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Produits non alimentaires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F'!$B$251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F'!$C$250:$G$250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F'!$C$251:$G$251</c:f>
              <c:numCache>
                <c:formatCode>#,##0</c:formatCode>
                <c:ptCount val="5"/>
                <c:pt idx="0">
                  <c:v>62.18587613936451</c:v>
                </c:pt>
                <c:pt idx="1">
                  <c:v>11.49992648448823</c:v>
                </c:pt>
                <c:pt idx="2">
                  <c:v>6.902529351508943</c:v>
                </c:pt>
                <c:pt idx="3">
                  <c:v>5.210787042985424</c:v>
                </c:pt>
                <c:pt idx="4">
                  <c:v>4.739459571760611</c:v>
                </c:pt>
              </c:numCache>
            </c:numRef>
          </c:val>
        </c:ser>
        <c:ser>
          <c:idx val="1"/>
          <c:order val="1"/>
          <c:tx>
            <c:strRef>
              <c:f>'7+8 F'!$B$252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F'!$C$250:$G$250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F'!$C$252:$G$252</c:f>
              <c:numCache>
                <c:formatCode>#,##0</c:formatCode>
                <c:ptCount val="5"/>
                <c:pt idx="0">
                  <c:v>46.92857142857143</c:v>
                </c:pt>
                <c:pt idx="1">
                  <c:v>8.644736842105263</c:v>
                </c:pt>
                <c:pt idx="2">
                  <c:v>5.181388012618297</c:v>
                </c:pt>
                <c:pt idx="3">
                  <c:v>3.910714285714286</c:v>
                </c:pt>
                <c:pt idx="4">
                  <c:v>3.555194805194805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3476344"/>
        <c:axId val="2103472872"/>
      </c:barChart>
      <c:catAx>
        <c:axId val="2103476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03472872"/>
        <c:crosses val="autoZero"/>
        <c:auto val="1"/>
        <c:lblAlgn val="ctr"/>
        <c:lblOffset val="100"/>
        <c:noMultiLvlLbl val="0"/>
      </c:catAx>
      <c:valAx>
        <c:axId val="21034728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034763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Chiffre d'affaires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F'!$B$284</c:f>
              <c:strCache>
                <c:ptCount val="1"/>
                <c:pt idx="0">
                  <c:v>Chiffre d'affaires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F'!$C$283:$G$283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F'!$C$284:$G$284</c:f>
              <c:numCache>
                <c:formatCode>#,##0</c:formatCode>
                <c:ptCount val="5"/>
                <c:pt idx="0">
                  <c:v>282219.0</c:v>
                </c:pt>
                <c:pt idx="1">
                  <c:v>1.144333E6</c:v>
                </c:pt>
                <c:pt idx="2">
                  <c:v>1.906512E6</c:v>
                </c:pt>
                <c:pt idx="3">
                  <c:v>2.525479E6</c:v>
                </c:pt>
                <c:pt idx="4">
                  <c:v>2.776632E6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743624"/>
        <c:axId val="2125746664"/>
      </c:lineChart>
      <c:catAx>
        <c:axId val="2125743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746664"/>
        <c:crosses val="autoZero"/>
        <c:auto val="1"/>
        <c:lblAlgn val="ctr"/>
        <c:lblOffset val="100"/>
        <c:noMultiLvlLbl val="0"/>
      </c:catAx>
      <c:valAx>
        <c:axId val="21257466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743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nette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F'!$B$274</c:f>
              <c:strCache>
                <c:ptCount val="1"/>
                <c:pt idx="0">
                  <c:v>Marge nette</c:v>
                </c:pt>
              </c:strCache>
            </c:strRef>
          </c:tx>
          <c:marker>
            <c:symbol val="none"/>
          </c:marker>
          <c:dLbls>
            <c:dLbl>
              <c:idx val="2"/>
              <c:layout>
                <c:manualLayout>
                  <c:x val="0.0"/>
                  <c:y val="-0.03688524590163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.0"/>
                  <c:y val="-0.03688524590163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F'!$C$273:$G$273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F'!$C$274:$G$274</c:f>
              <c:numCache>
                <c:formatCode>0.000%</c:formatCode>
                <c:ptCount val="5"/>
                <c:pt idx="0">
                  <c:v>-0.0837009556408321</c:v>
                </c:pt>
                <c:pt idx="1">
                  <c:v>-0.0141357454517173</c:v>
                </c:pt>
                <c:pt idx="2">
                  <c:v>0.00838337235747795</c:v>
                </c:pt>
                <c:pt idx="3">
                  <c:v>0.00547460501552379</c:v>
                </c:pt>
                <c:pt idx="4">
                  <c:v>0.00369692490758588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4356152"/>
        <c:axId val="2124359192"/>
      </c:lineChart>
      <c:catAx>
        <c:axId val="2124356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4359192"/>
        <c:crosses val="autoZero"/>
        <c:auto val="1"/>
        <c:lblAlgn val="ctr"/>
        <c:lblOffset val="100"/>
        <c:noMultiLvlLbl val="0"/>
      </c:catAx>
      <c:valAx>
        <c:axId val="212435919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2124356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net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F'!$B$279</c:f>
              <c:strCache>
                <c:ptCount val="1"/>
                <c:pt idx="0">
                  <c:v>Résultat net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F'!$C$278:$G$278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F'!$C$279:$G$279</c:f>
              <c:numCache>
                <c:formatCode>#,##0</c:formatCode>
                <c:ptCount val="5"/>
                <c:pt idx="0">
                  <c:v>-23622.0</c:v>
                </c:pt>
                <c:pt idx="1">
                  <c:v>-16176.0</c:v>
                </c:pt>
                <c:pt idx="2">
                  <c:v>15983.0</c:v>
                </c:pt>
                <c:pt idx="3">
                  <c:v>13826.0</c:v>
                </c:pt>
                <c:pt idx="4">
                  <c:v>10265.0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640120"/>
        <c:axId val="2123636648"/>
      </c:lineChart>
      <c:catAx>
        <c:axId val="2123640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636648"/>
        <c:crosses val="autoZero"/>
        <c:auto val="1"/>
        <c:lblAlgn val="ctr"/>
        <c:lblOffset val="100"/>
        <c:noMultiLvlLbl val="0"/>
      </c:catAx>
      <c:valAx>
        <c:axId val="21236366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640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PTN</a:t>
            </a:r>
            <a:endParaRPr lang="en-US">
              <a:latin typeface="Cambria"/>
              <a:cs typeface="Cambria"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 F'!$B$59</c:f>
              <c:strCache>
                <c:ptCount val="1"/>
                <c:pt idx="0">
                  <c:v>PTN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F'!$C$58:$G$58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F'!$C$59:$G$59</c:f>
              <c:numCache>
                <c:formatCode>#,##0</c:formatCode>
                <c:ptCount val="5"/>
                <c:pt idx="0">
                  <c:v>26037.0</c:v>
                </c:pt>
                <c:pt idx="1">
                  <c:v>92959.0</c:v>
                </c:pt>
                <c:pt idx="2">
                  <c:v>167738.0</c:v>
                </c:pt>
                <c:pt idx="3">
                  <c:v>239787.0</c:v>
                </c:pt>
                <c:pt idx="4">
                  <c:v>284522.0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608840"/>
        <c:axId val="2123605368"/>
      </c:barChart>
      <c:catAx>
        <c:axId val="2123608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605368"/>
        <c:crosses val="autoZero"/>
        <c:auto val="1"/>
        <c:lblAlgn val="ctr"/>
        <c:lblOffset val="100"/>
        <c:noMultiLvlLbl val="0"/>
      </c:catAx>
      <c:valAx>
        <c:axId val="21236053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608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PTN</a:t>
            </a:r>
            <a:endParaRPr lang="en-US">
              <a:latin typeface="Cambria"/>
              <a:cs typeface="Cambria"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 F'!$B$112</c:f>
              <c:strCache>
                <c:ptCount val="1"/>
                <c:pt idx="0">
                  <c:v>PTN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F'!$C$111:$G$111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F'!$C$112:$G$112</c:f>
              <c:numCache>
                <c:formatCode>#,##0</c:formatCode>
                <c:ptCount val="5"/>
                <c:pt idx="0">
                  <c:v>27000.0</c:v>
                </c:pt>
                <c:pt idx="1">
                  <c:v>92894.0</c:v>
                </c:pt>
                <c:pt idx="2">
                  <c:v>167000.0</c:v>
                </c:pt>
                <c:pt idx="3">
                  <c:v>239000.0</c:v>
                </c:pt>
                <c:pt idx="4">
                  <c:v>284000.0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577400"/>
        <c:axId val="2123573928"/>
      </c:barChart>
      <c:catAx>
        <c:axId val="2123577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573928"/>
        <c:crosses val="autoZero"/>
        <c:auto val="1"/>
        <c:lblAlgn val="ctr"/>
        <c:lblOffset val="100"/>
        <c:noMultiLvlLbl val="0"/>
      </c:catAx>
      <c:valAx>
        <c:axId val="21235739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577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nette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F'!$B$307</c:f>
              <c:strCache>
                <c:ptCount val="1"/>
                <c:pt idx="0">
                  <c:v>Marge nette</c:v>
                </c:pt>
              </c:strCache>
            </c:strRef>
          </c:tx>
          <c:marker>
            <c:symbol val="none"/>
          </c:marker>
          <c:dLbls>
            <c:dLbl>
              <c:idx val="2"/>
              <c:layout>
                <c:manualLayout>
                  <c:x val="0.0"/>
                  <c:y val="-0.041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0185067526416E-16"/>
                  <c:y val="-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F'!$C$306:$G$306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F'!$C$307:$G$307</c:f>
              <c:numCache>
                <c:formatCode>0.000%</c:formatCode>
                <c:ptCount val="5"/>
                <c:pt idx="0">
                  <c:v>-0.5125</c:v>
                </c:pt>
                <c:pt idx="1">
                  <c:v>-0.158</c:v>
                </c:pt>
                <c:pt idx="2">
                  <c:v>-0.258</c:v>
                </c:pt>
                <c:pt idx="3">
                  <c:v>-0.255</c:v>
                </c:pt>
                <c:pt idx="4">
                  <c:v>-0.1056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542616"/>
        <c:axId val="2123539144"/>
      </c:lineChart>
      <c:catAx>
        <c:axId val="2123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539144"/>
        <c:crosses val="autoZero"/>
        <c:auto val="1"/>
        <c:lblAlgn val="ctr"/>
        <c:lblOffset val="100"/>
        <c:noMultiLvlLbl val="0"/>
      </c:catAx>
      <c:valAx>
        <c:axId val="2123539144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2123542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net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F'!$B$312</c:f>
              <c:strCache>
                <c:ptCount val="1"/>
                <c:pt idx="0">
                  <c:v>Résultat net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F'!$C$311:$G$311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F'!$C$312:$G$312</c:f>
              <c:numCache>
                <c:formatCode>#,##0</c:formatCode>
                <c:ptCount val="5"/>
                <c:pt idx="0">
                  <c:v>-102500.0</c:v>
                </c:pt>
                <c:pt idx="1">
                  <c:v>-158000.0</c:v>
                </c:pt>
                <c:pt idx="2">
                  <c:v>-387000.0</c:v>
                </c:pt>
                <c:pt idx="3">
                  <c:v>-510000.0</c:v>
                </c:pt>
                <c:pt idx="4">
                  <c:v>-264000.0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511912"/>
        <c:axId val="2123508440"/>
      </c:lineChart>
      <c:catAx>
        <c:axId val="21235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508440"/>
        <c:crosses val="autoZero"/>
        <c:auto val="1"/>
        <c:lblAlgn val="ctr"/>
        <c:lblOffset val="100"/>
        <c:noMultiLvlLbl val="0"/>
      </c:catAx>
      <c:valAx>
        <c:axId val="21235084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511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Chiffre d'affaires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F'!$B$317</c:f>
              <c:strCache>
                <c:ptCount val="1"/>
                <c:pt idx="0">
                  <c:v>Chiffre d'affaires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F'!$C$316:$G$316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F'!$C$317:$G$317</c:f>
              <c:numCache>
                <c:formatCode>#,##0</c:formatCode>
                <c:ptCount val="5"/>
                <c:pt idx="0">
                  <c:v>200000.0</c:v>
                </c:pt>
                <c:pt idx="1">
                  <c:v>1.0E6</c:v>
                </c:pt>
                <c:pt idx="2">
                  <c:v>1.5E6</c:v>
                </c:pt>
                <c:pt idx="3">
                  <c:v>2.0E6</c:v>
                </c:pt>
                <c:pt idx="4">
                  <c:v>2.5E6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480984"/>
        <c:axId val="2123477512"/>
      </c:lineChart>
      <c:catAx>
        <c:axId val="2123480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477512"/>
        <c:crosses val="autoZero"/>
        <c:auto val="1"/>
        <c:lblAlgn val="ctr"/>
        <c:lblOffset val="100"/>
        <c:noMultiLvlLbl val="0"/>
      </c:catAx>
      <c:valAx>
        <c:axId val="21234775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480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Position de trésorerie nette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 F'!$B$132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F'!$C$131:$G$131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F'!$C$132:$G$132</c:f>
              <c:numCache>
                <c:formatCode>#,##0</c:formatCode>
                <c:ptCount val="5"/>
                <c:pt idx="0">
                  <c:v>26037.0</c:v>
                </c:pt>
                <c:pt idx="1">
                  <c:v>92959.0</c:v>
                </c:pt>
                <c:pt idx="2">
                  <c:v>167738.0</c:v>
                </c:pt>
                <c:pt idx="3">
                  <c:v>239787.0</c:v>
                </c:pt>
                <c:pt idx="4">
                  <c:v>284522.0</c:v>
                </c:pt>
              </c:numCache>
            </c:numRef>
          </c:val>
        </c:ser>
        <c:ser>
          <c:idx val="1"/>
          <c:order val="1"/>
          <c:tx>
            <c:strRef>
              <c:f>'1+2 F'!$B$133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F'!$C$131:$G$131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F'!$C$133:$G$133</c:f>
              <c:numCache>
                <c:formatCode>#,##0</c:formatCode>
                <c:ptCount val="5"/>
                <c:pt idx="0">
                  <c:v>27000.0</c:v>
                </c:pt>
                <c:pt idx="1">
                  <c:v>92894.0</c:v>
                </c:pt>
                <c:pt idx="2">
                  <c:v>167000.0</c:v>
                </c:pt>
                <c:pt idx="3">
                  <c:v>239000.0</c:v>
                </c:pt>
                <c:pt idx="4">
                  <c:v>284000.0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441816"/>
        <c:axId val="2123438344"/>
      </c:barChart>
      <c:catAx>
        <c:axId val="2123441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438344"/>
        <c:crosses val="autoZero"/>
        <c:auto val="1"/>
        <c:lblAlgn val="ctr"/>
        <c:lblOffset val="100"/>
        <c:noMultiLvlLbl val="0"/>
      </c:catAx>
      <c:valAx>
        <c:axId val="21234383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4418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nette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F'!$B$338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F'!$C$337:$G$337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F'!$C$338:$G$338</c:f>
              <c:numCache>
                <c:formatCode>0.000%</c:formatCode>
                <c:ptCount val="5"/>
                <c:pt idx="0">
                  <c:v>-0.0837009556408321</c:v>
                </c:pt>
                <c:pt idx="1">
                  <c:v>-0.0141357454517173</c:v>
                </c:pt>
                <c:pt idx="2">
                  <c:v>0.00838337235747795</c:v>
                </c:pt>
                <c:pt idx="3">
                  <c:v>0.00547460501552379</c:v>
                </c:pt>
                <c:pt idx="4">
                  <c:v>0.00369692490758588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F'!$B$339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F'!$C$337:$G$337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F'!$C$339:$G$339</c:f>
              <c:numCache>
                <c:formatCode>0.000%</c:formatCode>
                <c:ptCount val="5"/>
                <c:pt idx="0">
                  <c:v>-0.5125</c:v>
                </c:pt>
                <c:pt idx="1">
                  <c:v>-0.158</c:v>
                </c:pt>
                <c:pt idx="2">
                  <c:v>-0.258</c:v>
                </c:pt>
                <c:pt idx="3">
                  <c:v>-0.255</c:v>
                </c:pt>
                <c:pt idx="4">
                  <c:v>-0.1056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402792"/>
        <c:axId val="2123399320"/>
      </c:lineChart>
      <c:catAx>
        <c:axId val="212340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399320"/>
        <c:crosses val="autoZero"/>
        <c:auto val="1"/>
        <c:lblAlgn val="ctr"/>
        <c:lblOffset val="100"/>
        <c:noMultiLvlLbl val="0"/>
      </c:catAx>
      <c:valAx>
        <c:axId val="212339932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2123402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net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F'!$B$345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F'!$C$344:$G$344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F'!$C$345:$G$345</c:f>
              <c:numCache>
                <c:formatCode>#,##0</c:formatCode>
                <c:ptCount val="5"/>
                <c:pt idx="0">
                  <c:v>-23622.0</c:v>
                </c:pt>
                <c:pt idx="1">
                  <c:v>-16176.0</c:v>
                </c:pt>
                <c:pt idx="2">
                  <c:v>15983.0</c:v>
                </c:pt>
                <c:pt idx="3">
                  <c:v>13826.0</c:v>
                </c:pt>
                <c:pt idx="4">
                  <c:v>10265.0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F'!$B$346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F'!$C$344:$G$344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F'!$C$346:$G$346</c:f>
              <c:numCache>
                <c:formatCode>#,##0</c:formatCode>
                <c:ptCount val="5"/>
                <c:pt idx="0">
                  <c:v>-102500.0</c:v>
                </c:pt>
                <c:pt idx="1">
                  <c:v>-158000.0</c:v>
                </c:pt>
                <c:pt idx="2">
                  <c:v>-387000.0</c:v>
                </c:pt>
                <c:pt idx="3">
                  <c:v>-510000.0</c:v>
                </c:pt>
                <c:pt idx="4">
                  <c:v>-264000.0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382152"/>
        <c:axId val="2123373480"/>
      </c:lineChart>
      <c:catAx>
        <c:axId val="212338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373480"/>
        <c:crosses val="autoZero"/>
        <c:auto val="1"/>
        <c:lblAlgn val="ctr"/>
        <c:lblOffset val="100"/>
        <c:noMultiLvlLbl val="0"/>
      </c:catAx>
      <c:valAx>
        <c:axId val="21233734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3821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Chiffre d'affaires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 F'!$B$352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F'!$C$351:$G$351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F'!$C$352:$G$352</c:f>
              <c:numCache>
                <c:formatCode>#,##0</c:formatCode>
                <c:ptCount val="5"/>
                <c:pt idx="0">
                  <c:v>282219.0</c:v>
                </c:pt>
                <c:pt idx="1">
                  <c:v>1.144333E6</c:v>
                </c:pt>
                <c:pt idx="2">
                  <c:v>1.906512E6</c:v>
                </c:pt>
                <c:pt idx="3">
                  <c:v>2.525479E6</c:v>
                </c:pt>
                <c:pt idx="4">
                  <c:v>2.776632E6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'1+2 F'!$B$353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 F'!$C$351:$G$351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 F'!$C$353:$G$353</c:f>
              <c:numCache>
                <c:formatCode>#,##0</c:formatCode>
                <c:ptCount val="5"/>
                <c:pt idx="0">
                  <c:v>200000.0</c:v>
                </c:pt>
                <c:pt idx="1">
                  <c:v>1.0E6</c:v>
                </c:pt>
                <c:pt idx="2">
                  <c:v>1.5E6</c:v>
                </c:pt>
                <c:pt idx="3">
                  <c:v>2.0E6</c:v>
                </c:pt>
                <c:pt idx="4">
                  <c:v>2.5E6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820680"/>
        <c:axId val="2126823720"/>
      </c:lineChart>
      <c:catAx>
        <c:axId val="2126820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823720"/>
        <c:crosses val="autoZero"/>
        <c:auto val="1"/>
        <c:lblAlgn val="ctr"/>
        <c:lblOffset val="100"/>
        <c:noMultiLvlLbl val="0"/>
      </c:catAx>
      <c:valAx>
        <c:axId val="21268237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8206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Trésorerie disponible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F'!$B$75</c:f>
              <c:strCache>
                <c:ptCount val="1"/>
                <c:pt idx="0">
                  <c:v>Trésorerie disponible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F'!$C$74:$G$74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F'!$C$75:$G$75</c:f>
              <c:numCache>
                <c:formatCode>#,##0</c:formatCode>
                <c:ptCount val="5"/>
                <c:pt idx="0">
                  <c:v>26038.0</c:v>
                </c:pt>
                <c:pt idx="1">
                  <c:v>92960.0</c:v>
                </c:pt>
                <c:pt idx="2">
                  <c:v>167740.0</c:v>
                </c:pt>
                <c:pt idx="3">
                  <c:v>239789.0</c:v>
                </c:pt>
                <c:pt idx="4">
                  <c:v>284525.0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814200"/>
        <c:axId val="2125817240"/>
      </c:barChart>
      <c:catAx>
        <c:axId val="2125814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817240"/>
        <c:crosses val="autoZero"/>
        <c:auto val="1"/>
        <c:lblAlgn val="ctr"/>
        <c:lblOffset val="100"/>
        <c:noMultiLvlLbl val="0"/>
      </c:catAx>
      <c:valAx>
        <c:axId val="21258172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814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reporté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F'!$B$196</c:f>
              <c:strCache>
                <c:ptCount val="1"/>
                <c:pt idx="0">
                  <c:v>Résultat reporté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F'!$C$195:$G$195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F'!$C$196:$G$196</c:f>
              <c:numCache>
                <c:formatCode>#,##0</c:formatCode>
                <c:ptCount val="5"/>
                <c:pt idx="0">
                  <c:v>-23623.0</c:v>
                </c:pt>
                <c:pt idx="1">
                  <c:v>-16176.0</c:v>
                </c:pt>
                <c:pt idx="2">
                  <c:v>15982.0</c:v>
                </c:pt>
                <c:pt idx="3">
                  <c:v>13826.0</c:v>
                </c:pt>
                <c:pt idx="4">
                  <c:v>10266.0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845400"/>
        <c:axId val="2125848440"/>
      </c:barChart>
      <c:catAx>
        <c:axId val="212584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848440"/>
        <c:crosses val="autoZero"/>
        <c:auto val="1"/>
        <c:lblAlgn val="ctr"/>
        <c:lblOffset val="100"/>
        <c:noMultiLvlLbl val="0"/>
      </c:catAx>
      <c:valAx>
        <c:axId val="21258484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845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Trésorerie disponible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F'!$B$143</c:f>
              <c:strCache>
                <c:ptCount val="1"/>
                <c:pt idx="0">
                  <c:v>Trésorerie disponible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F'!$C$142:$G$142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F'!$C$143:$G$143</c:f>
              <c:numCache>
                <c:formatCode>#,##0</c:formatCode>
                <c:ptCount val="5"/>
                <c:pt idx="0">
                  <c:v>-52500.0</c:v>
                </c:pt>
                <c:pt idx="1">
                  <c:v>-128606.0</c:v>
                </c:pt>
                <c:pt idx="2">
                  <c:v>-458500.0</c:v>
                </c:pt>
                <c:pt idx="3">
                  <c:v>-910500.0</c:v>
                </c:pt>
                <c:pt idx="4">
                  <c:v>-1.1405E6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843960"/>
        <c:axId val="2126847000"/>
      </c:barChart>
      <c:catAx>
        <c:axId val="2126843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847000"/>
        <c:crosses val="autoZero"/>
        <c:auto val="1"/>
        <c:lblAlgn val="ctr"/>
        <c:lblOffset val="100"/>
        <c:noMultiLvlLbl val="0"/>
      </c:catAx>
      <c:valAx>
        <c:axId val="21268470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843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reporté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F'!$B$217</c:f>
              <c:strCache>
                <c:ptCount val="1"/>
                <c:pt idx="0">
                  <c:v>Résultat reporté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F'!$C$216:$G$216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F'!$C$217:$G$217</c:f>
              <c:numCache>
                <c:formatCode>#,##0</c:formatCode>
                <c:ptCount val="5"/>
                <c:pt idx="0">
                  <c:v>-23000.0</c:v>
                </c:pt>
                <c:pt idx="1">
                  <c:v>-16000.0</c:v>
                </c:pt>
                <c:pt idx="2">
                  <c:v>15000.0</c:v>
                </c:pt>
                <c:pt idx="3">
                  <c:v>13000.0</c:v>
                </c:pt>
                <c:pt idx="4">
                  <c:v>10000.0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884952"/>
        <c:axId val="2126887992"/>
      </c:barChart>
      <c:catAx>
        <c:axId val="2126884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887992"/>
        <c:crosses val="autoZero"/>
        <c:auto val="1"/>
        <c:lblAlgn val="ctr"/>
        <c:lblOffset val="100"/>
        <c:noMultiLvlLbl val="0"/>
      </c:catAx>
      <c:valAx>
        <c:axId val="21268879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884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Résultat reporté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F'!$B$238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F'!$C$237:$G$237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F'!$C$238:$G$238</c:f>
              <c:numCache>
                <c:formatCode>#,##0</c:formatCode>
                <c:ptCount val="5"/>
                <c:pt idx="0">
                  <c:v>-23623.0</c:v>
                </c:pt>
                <c:pt idx="1">
                  <c:v>-16176.0</c:v>
                </c:pt>
                <c:pt idx="2">
                  <c:v>15982.0</c:v>
                </c:pt>
                <c:pt idx="3">
                  <c:v>13826.0</c:v>
                </c:pt>
                <c:pt idx="4">
                  <c:v>10266.0</c:v>
                </c:pt>
              </c:numCache>
            </c:numRef>
          </c:val>
        </c:ser>
        <c:ser>
          <c:idx val="1"/>
          <c:order val="1"/>
          <c:tx>
            <c:strRef>
              <c:f>'3+4 F'!$B$239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F'!$C$237:$G$237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F'!$C$239:$G$239</c:f>
              <c:numCache>
                <c:formatCode>#,##0</c:formatCode>
                <c:ptCount val="5"/>
                <c:pt idx="0">
                  <c:v>-23000.0</c:v>
                </c:pt>
                <c:pt idx="1">
                  <c:v>-16000.0</c:v>
                </c:pt>
                <c:pt idx="2">
                  <c:v>15000.0</c:v>
                </c:pt>
                <c:pt idx="3">
                  <c:v>13000.0</c:v>
                </c:pt>
                <c:pt idx="4">
                  <c:v>10000.0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923144"/>
        <c:axId val="2126926184"/>
      </c:barChart>
      <c:catAx>
        <c:axId val="2126923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926184"/>
        <c:crosses val="autoZero"/>
        <c:auto val="1"/>
        <c:lblAlgn val="ctr"/>
        <c:lblOffset val="100"/>
        <c:noMultiLvlLbl val="0"/>
      </c:catAx>
      <c:valAx>
        <c:axId val="21269261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923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Trésorerie disponible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'3+4 F'!$B$164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F'!$C$163:$G$163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F'!$C$164:$G$164</c:f>
              <c:numCache>
                <c:formatCode>#,##0</c:formatCode>
                <c:ptCount val="5"/>
                <c:pt idx="0">
                  <c:v>26038.0</c:v>
                </c:pt>
                <c:pt idx="1">
                  <c:v>92960.0</c:v>
                </c:pt>
                <c:pt idx="2">
                  <c:v>167740.0</c:v>
                </c:pt>
                <c:pt idx="3">
                  <c:v>239789.0</c:v>
                </c:pt>
                <c:pt idx="4">
                  <c:v>284525.0</c:v>
                </c:pt>
              </c:numCache>
            </c:numRef>
          </c:val>
        </c:ser>
        <c:ser>
          <c:idx val="1"/>
          <c:order val="1"/>
          <c:tx>
            <c:strRef>
              <c:f>'3+4 F'!$B$165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.0"/>
                  <c:y val="-0.026465028355387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'3+4 F'!$C$163:$G$163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'3+4 F'!$C$165:$G$165</c:f>
              <c:numCache>
                <c:formatCode>#,##0</c:formatCode>
                <c:ptCount val="5"/>
                <c:pt idx="0">
                  <c:v>-52500.0</c:v>
                </c:pt>
                <c:pt idx="1">
                  <c:v>-128606.0</c:v>
                </c:pt>
                <c:pt idx="2">
                  <c:v>-458500.0</c:v>
                </c:pt>
                <c:pt idx="3">
                  <c:v>-910500.0</c:v>
                </c:pt>
                <c:pt idx="4">
                  <c:v>-1.1405E6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962136"/>
        <c:axId val="2126965176"/>
      </c:barChart>
      <c:catAx>
        <c:axId val="2126962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965176"/>
        <c:crosses val="autoZero"/>
        <c:auto val="1"/>
        <c:lblAlgn val="ctr"/>
        <c:lblOffset val="100"/>
        <c:noMultiLvlLbl val="0"/>
      </c:catAx>
      <c:valAx>
        <c:axId val="2126965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962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moyenne/type</a:t>
            </a:r>
            <a:r>
              <a:rPr lang="en-US" sz="1600" baseline="0">
                <a:latin typeface="Cambria"/>
                <a:cs typeface="Cambria"/>
              </a:rPr>
              <a:t> de produit</a:t>
            </a:r>
            <a:endParaRPr lang="en-US" sz="1600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 F'!$C$27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'5 F'!$B$28:$B$40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F'!$C$28:$C$40</c:f>
              <c:numCache>
                <c:formatCode>#,##0.00</c:formatCode>
                <c:ptCount val="13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1.15</c:v>
                </c:pt>
                <c:pt idx="4">
                  <c:v>1.25</c:v>
                </c:pt>
                <c:pt idx="5">
                  <c:v>1.2</c:v>
                </c:pt>
                <c:pt idx="6">
                  <c:v>1.25</c:v>
                </c:pt>
                <c:pt idx="7">
                  <c:v>1.15</c:v>
                </c:pt>
                <c:pt idx="8">
                  <c:v>1.2</c:v>
                </c:pt>
                <c:pt idx="9">
                  <c:v>1.2</c:v>
                </c:pt>
                <c:pt idx="10">
                  <c:v>1.2</c:v>
                </c:pt>
                <c:pt idx="11">
                  <c:v>1.2</c:v>
                </c:pt>
                <c:pt idx="12">
                  <c:v>1.2</c:v>
                </c:pt>
              </c:numCache>
            </c:numRef>
          </c:val>
        </c:ser>
        <c:ser>
          <c:idx val="1"/>
          <c:order val="1"/>
          <c:tx>
            <c:strRef>
              <c:f>'5 F'!$D$27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'5 F'!$B$28:$B$40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F'!$D$28:$D$40</c:f>
              <c:numCache>
                <c:formatCode>#,##0.00</c:formatCode>
                <c:ptCount val="13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1.15</c:v>
                </c:pt>
                <c:pt idx="4">
                  <c:v>1.25</c:v>
                </c:pt>
                <c:pt idx="5">
                  <c:v>1.2</c:v>
                </c:pt>
                <c:pt idx="6">
                  <c:v>1.25</c:v>
                </c:pt>
                <c:pt idx="7">
                  <c:v>1.15</c:v>
                </c:pt>
                <c:pt idx="8">
                  <c:v>1.2</c:v>
                </c:pt>
                <c:pt idx="9">
                  <c:v>1.2</c:v>
                </c:pt>
                <c:pt idx="10">
                  <c:v>1.2</c:v>
                </c:pt>
                <c:pt idx="11">
                  <c:v>1.2</c:v>
                </c:pt>
                <c:pt idx="12">
                  <c:v>1.2</c:v>
                </c:pt>
              </c:numCache>
            </c:numRef>
          </c:val>
        </c:ser>
        <c:ser>
          <c:idx val="2"/>
          <c:order val="2"/>
          <c:tx>
            <c:strRef>
              <c:f>'5 F'!$E$27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'5 F'!$B$28:$B$40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F'!$E$28:$E$40</c:f>
              <c:numCache>
                <c:formatCode>#,##0.00</c:formatCode>
                <c:ptCount val="13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1.15</c:v>
                </c:pt>
                <c:pt idx="4">
                  <c:v>1.25</c:v>
                </c:pt>
                <c:pt idx="5">
                  <c:v>1.2</c:v>
                </c:pt>
                <c:pt idx="6">
                  <c:v>1.25</c:v>
                </c:pt>
                <c:pt idx="7">
                  <c:v>1.15</c:v>
                </c:pt>
                <c:pt idx="8">
                  <c:v>1.2</c:v>
                </c:pt>
                <c:pt idx="9">
                  <c:v>1.2</c:v>
                </c:pt>
                <c:pt idx="10">
                  <c:v>1.2</c:v>
                </c:pt>
                <c:pt idx="11">
                  <c:v>1.2</c:v>
                </c:pt>
                <c:pt idx="12">
                  <c:v>1.2</c:v>
                </c:pt>
              </c:numCache>
            </c:numRef>
          </c:val>
        </c:ser>
        <c:ser>
          <c:idx val="3"/>
          <c:order val="3"/>
          <c:tx>
            <c:strRef>
              <c:f>'5 F'!$F$27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'5 F'!$B$28:$B$40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F'!$F$28:$F$40</c:f>
              <c:numCache>
                <c:formatCode>#,##0.00</c:formatCode>
                <c:ptCount val="13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1.15</c:v>
                </c:pt>
                <c:pt idx="4">
                  <c:v>1.25</c:v>
                </c:pt>
                <c:pt idx="5">
                  <c:v>1.2</c:v>
                </c:pt>
                <c:pt idx="6">
                  <c:v>1.25</c:v>
                </c:pt>
                <c:pt idx="7">
                  <c:v>1.15</c:v>
                </c:pt>
                <c:pt idx="8">
                  <c:v>1.2</c:v>
                </c:pt>
                <c:pt idx="9">
                  <c:v>1.2</c:v>
                </c:pt>
                <c:pt idx="10">
                  <c:v>1.2</c:v>
                </c:pt>
                <c:pt idx="11">
                  <c:v>1.2</c:v>
                </c:pt>
                <c:pt idx="12">
                  <c:v>1.2</c:v>
                </c:pt>
              </c:numCache>
            </c:numRef>
          </c:val>
        </c:ser>
        <c:ser>
          <c:idx val="4"/>
          <c:order val="4"/>
          <c:tx>
            <c:strRef>
              <c:f>'5 F'!$G$27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'5 F'!$B$28:$B$40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F'!$G$28:$G$40</c:f>
              <c:numCache>
                <c:formatCode>#,##0.00</c:formatCode>
                <c:ptCount val="13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1.15</c:v>
                </c:pt>
                <c:pt idx="4">
                  <c:v>1.25</c:v>
                </c:pt>
                <c:pt idx="5">
                  <c:v>1.2</c:v>
                </c:pt>
                <c:pt idx="6">
                  <c:v>1.25</c:v>
                </c:pt>
                <c:pt idx="7">
                  <c:v>1.15</c:v>
                </c:pt>
                <c:pt idx="8">
                  <c:v>1.2</c:v>
                </c:pt>
                <c:pt idx="9">
                  <c:v>1.2</c:v>
                </c:pt>
                <c:pt idx="10">
                  <c:v>1.2</c:v>
                </c:pt>
                <c:pt idx="11">
                  <c:v>1.2</c:v>
                </c:pt>
                <c:pt idx="12">
                  <c:v>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036376"/>
        <c:axId val="2127039512"/>
      </c:barChart>
      <c:catAx>
        <c:axId val="2127036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039512"/>
        <c:crosses val="autoZero"/>
        <c:auto val="1"/>
        <c:lblAlgn val="ctr"/>
        <c:lblOffset val="100"/>
        <c:noMultiLvlLbl val="0"/>
      </c:catAx>
      <c:valAx>
        <c:axId val="212703951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036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 totale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 F'!$B$41</c:f>
              <c:strCache>
                <c:ptCount val="1"/>
                <c:pt idx="0">
                  <c:v>Marge brute moyenne totale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F'!$C$27:$G$27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F'!$C$41:$G$41</c:f>
              <c:numCache>
                <c:formatCode>#,##0.00</c:formatCode>
                <c:ptCount val="5"/>
                <c:pt idx="0">
                  <c:v>1.207692307692307</c:v>
                </c:pt>
                <c:pt idx="1">
                  <c:v>1.207692307692307</c:v>
                </c:pt>
                <c:pt idx="2">
                  <c:v>1.207692307692307</c:v>
                </c:pt>
                <c:pt idx="3">
                  <c:v>1.207692307692307</c:v>
                </c:pt>
                <c:pt idx="4">
                  <c:v>1.207692307692307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065160"/>
        <c:axId val="2127068200"/>
      </c:lineChart>
      <c:catAx>
        <c:axId val="2127065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068200"/>
        <c:crosses val="autoZero"/>
        <c:auto val="1"/>
        <c:lblAlgn val="ctr"/>
        <c:lblOffset val="100"/>
        <c:noMultiLvlLbl val="0"/>
      </c:catAx>
      <c:valAx>
        <c:axId val="212706820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065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moyenne/type de produit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 F'!$C$99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'5 F'!$B$100:$B$112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F'!$C$100:$C$112</c:f>
              <c:numCache>
                <c:formatCode>#,##0.00</c:formatCode>
                <c:ptCount val="13"/>
                <c:pt idx="0">
                  <c:v>2.0</c:v>
                </c:pt>
                <c:pt idx="1">
                  <c:v>1.0</c:v>
                </c:pt>
                <c:pt idx="2">
                  <c:v>1.0</c:v>
                </c:pt>
                <c:pt idx="3">
                  <c:v>1.0</c:v>
                </c:pt>
                <c:pt idx="4">
                  <c:v>0.333333333333333</c:v>
                </c:pt>
                <c:pt idx="5">
                  <c:v>1.5</c:v>
                </c:pt>
                <c:pt idx="6">
                  <c:v>1.5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1.0</c:v>
                </c:pt>
                <c:pt idx="11">
                  <c:v>2.0</c:v>
                </c:pt>
                <c:pt idx="12">
                  <c:v>1.333333333333333</c:v>
                </c:pt>
              </c:numCache>
            </c:numRef>
          </c:val>
        </c:ser>
        <c:ser>
          <c:idx val="1"/>
          <c:order val="1"/>
          <c:tx>
            <c:strRef>
              <c:f>'5 F'!$D$99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'5 F'!$B$100:$B$112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F'!$D$100:$D$112</c:f>
              <c:numCache>
                <c:formatCode>#,##0.00</c:formatCode>
                <c:ptCount val="13"/>
                <c:pt idx="0">
                  <c:v>2.0</c:v>
                </c:pt>
                <c:pt idx="1">
                  <c:v>1.333333333333333</c:v>
                </c:pt>
                <c:pt idx="2">
                  <c:v>1.0</c:v>
                </c:pt>
                <c:pt idx="3">
                  <c:v>1.5</c:v>
                </c:pt>
                <c:pt idx="4">
                  <c:v>0.333333333333333</c:v>
                </c:pt>
                <c:pt idx="5">
                  <c:v>1.333333333333333</c:v>
                </c:pt>
                <c:pt idx="6">
                  <c:v>1.333333333333333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2.0</c:v>
                </c:pt>
                <c:pt idx="11">
                  <c:v>2.0</c:v>
                </c:pt>
                <c:pt idx="12">
                  <c:v>1.666666666666667</c:v>
                </c:pt>
              </c:numCache>
            </c:numRef>
          </c:val>
        </c:ser>
        <c:ser>
          <c:idx val="2"/>
          <c:order val="2"/>
          <c:tx>
            <c:strRef>
              <c:f>'5 F'!$E$99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'5 F'!$B$100:$B$112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F'!$E$100:$E$112</c:f>
              <c:numCache>
                <c:formatCode>#,##0.00</c:formatCode>
                <c:ptCount val="13"/>
                <c:pt idx="0">
                  <c:v>2.0</c:v>
                </c:pt>
                <c:pt idx="1">
                  <c:v>1.333333333333333</c:v>
                </c:pt>
                <c:pt idx="2">
                  <c:v>1.0</c:v>
                </c:pt>
                <c:pt idx="3">
                  <c:v>1.5</c:v>
                </c:pt>
                <c:pt idx="4">
                  <c:v>0.333333333333333</c:v>
                </c:pt>
                <c:pt idx="5">
                  <c:v>1.333333333333333</c:v>
                </c:pt>
                <c:pt idx="6">
                  <c:v>1.666666666666667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1.0</c:v>
                </c:pt>
                <c:pt idx="11">
                  <c:v>4.0</c:v>
                </c:pt>
                <c:pt idx="12">
                  <c:v>2.0</c:v>
                </c:pt>
              </c:numCache>
            </c:numRef>
          </c:val>
        </c:ser>
        <c:ser>
          <c:idx val="3"/>
          <c:order val="3"/>
          <c:tx>
            <c:strRef>
              <c:f>'5 F'!$F$99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'5 F'!$B$100:$B$112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F'!$F$100:$F$112</c:f>
              <c:numCache>
                <c:formatCode>#,##0.00</c:formatCode>
                <c:ptCount val="13"/>
                <c:pt idx="0">
                  <c:v>2.0</c:v>
                </c:pt>
                <c:pt idx="1">
                  <c:v>1.333333333333333</c:v>
                </c:pt>
                <c:pt idx="2">
                  <c:v>1.0</c:v>
                </c:pt>
                <c:pt idx="3">
                  <c:v>1.5</c:v>
                </c:pt>
                <c:pt idx="4">
                  <c:v>0.333333333333333</c:v>
                </c:pt>
                <c:pt idx="5">
                  <c:v>1.333333333333333</c:v>
                </c:pt>
                <c:pt idx="6">
                  <c:v>1.666666666666667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1.0</c:v>
                </c:pt>
                <c:pt idx="11">
                  <c:v>4.0</c:v>
                </c:pt>
                <c:pt idx="12">
                  <c:v>2.0</c:v>
                </c:pt>
              </c:numCache>
            </c:numRef>
          </c:val>
        </c:ser>
        <c:ser>
          <c:idx val="4"/>
          <c:order val="4"/>
          <c:tx>
            <c:strRef>
              <c:f>'5 F'!$G$99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'5 F'!$B$100:$B$112</c:f>
              <c:strCache>
                <c:ptCount val="13"/>
                <c:pt idx="0">
                  <c:v>Légumes frais</c:v>
                </c:pt>
                <c:pt idx="1">
                  <c:v>Fruits frais-secs-conserves</c:v>
                </c:pt>
                <c:pt idx="2">
                  <c:v>Sucres-chocolats-confiseries</c:v>
                </c:pt>
                <c:pt idx="3">
                  <c:v>Lait-fromages-crèmerie</c:v>
                </c:pt>
                <c:pt idx="4">
                  <c:v>Poisson</c:v>
                </c:pt>
                <c:pt idx="5">
                  <c:v>Pains-céréales</c:v>
                </c:pt>
                <c:pt idx="6">
                  <c:v>Viande-charcuterie</c:v>
                </c:pt>
                <c:pt idx="7">
                  <c:v>Thés-cafés-tisanes</c:v>
                </c:pt>
                <c:pt idx="8">
                  <c:v>Huiles-vinaigres</c:v>
                </c:pt>
                <c:pt idx="9">
                  <c:v>Autres produits alimentaires</c:v>
                </c:pt>
                <c:pt idx="10">
                  <c:v>Boissons alcoolisées</c:v>
                </c:pt>
                <c:pt idx="11">
                  <c:v>Eaux-softs-jus</c:v>
                </c:pt>
                <c:pt idx="12">
                  <c:v>Produits non alimentaires</c:v>
                </c:pt>
              </c:strCache>
            </c:strRef>
          </c:cat>
          <c:val>
            <c:numRef>
              <c:f>'5 F'!$G$100:$G$112</c:f>
              <c:numCache>
                <c:formatCode>#,##0.00</c:formatCode>
                <c:ptCount val="13"/>
                <c:pt idx="0">
                  <c:v>2.0</c:v>
                </c:pt>
                <c:pt idx="1">
                  <c:v>1.333333333333333</c:v>
                </c:pt>
                <c:pt idx="2">
                  <c:v>1.0</c:v>
                </c:pt>
                <c:pt idx="3">
                  <c:v>1.5</c:v>
                </c:pt>
                <c:pt idx="4">
                  <c:v>0.333333333333333</c:v>
                </c:pt>
                <c:pt idx="5">
                  <c:v>1.333333333333333</c:v>
                </c:pt>
                <c:pt idx="6">
                  <c:v>1.666666666666667</c:v>
                </c:pt>
                <c:pt idx="7">
                  <c:v>1.0</c:v>
                </c:pt>
                <c:pt idx="8">
                  <c:v>2.0</c:v>
                </c:pt>
                <c:pt idx="9">
                  <c:v>2.0</c:v>
                </c:pt>
                <c:pt idx="10">
                  <c:v>1.0</c:v>
                </c:pt>
                <c:pt idx="11">
                  <c:v>4.0</c:v>
                </c:pt>
                <c:pt idx="12">
                  <c:v>2.0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118808"/>
        <c:axId val="2127121944"/>
      </c:barChart>
      <c:catAx>
        <c:axId val="2127118808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121944"/>
        <c:crosses val="autoZero"/>
        <c:auto val="1"/>
        <c:lblAlgn val="ctr"/>
        <c:lblOffset val="100"/>
        <c:noMultiLvlLbl val="0"/>
      </c:catAx>
      <c:valAx>
        <c:axId val="212712194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118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 totale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 F'!$B$113</c:f>
              <c:strCache>
                <c:ptCount val="1"/>
                <c:pt idx="0">
                  <c:v>Marge brute moyenne totale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F'!$C$99:$G$99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F'!$C$113:$G$113</c:f>
              <c:numCache>
                <c:formatCode>#,##0.00</c:formatCode>
                <c:ptCount val="5"/>
                <c:pt idx="0">
                  <c:v>1.358974358974359</c:v>
                </c:pt>
                <c:pt idx="1">
                  <c:v>1.5</c:v>
                </c:pt>
                <c:pt idx="2">
                  <c:v>1.628205128205128</c:v>
                </c:pt>
                <c:pt idx="3">
                  <c:v>1.628205128205128</c:v>
                </c:pt>
                <c:pt idx="4">
                  <c:v>1.628205128205128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147224"/>
        <c:axId val="2127150264"/>
      </c:lineChart>
      <c:catAx>
        <c:axId val="2127147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150264"/>
        <c:crosses val="autoZero"/>
        <c:auto val="1"/>
        <c:lblAlgn val="ctr"/>
        <c:lblOffset val="100"/>
        <c:noMultiLvlLbl val="0"/>
      </c:catAx>
      <c:valAx>
        <c:axId val="212715026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147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Marge brute moyenne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 F'!$B$139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F'!$C$138:$G$138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F'!$C$139:$G$139</c:f>
              <c:numCache>
                <c:formatCode>#,##0.00</c:formatCode>
                <c:ptCount val="5"/>
                <c:pt idx="0">
                  <c:v>1.207692307692307</c:v>
                </c:pt>
                <c:pt idx="1">
                  <c:v>1.207692307692307</c:v>
                </c:pt>
                <c:pt idx="2">
                  <c:v>1.207692307692307</c:v>
                </c:pt>
                <c:pt idx="3">
                  <c:v>1.207692307692307</c:v>
                </c:pt>
                <c:pt idx="4">
                  <c:v>1.207692307692307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 F'!$B$140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 F'!$C$138:$G$138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'5 F'!$C$140:$G$140</c:f>
              <c:numCache>
                <c:formatCode>#,##0.00</c:formatCode>
                <c:ptCount val="5"/>
                <c:pt idx="0">
                  <c:v>1.358974358974359</c:v>
                </c:pt>
                <c:pt idx="1">
                  <c:v>1.5</c:v>
                </c:pt>
                <c:pt idx="2">
                  <c:v>1.628205128205128</c:v>
                </c:pt>
                <c:pt idx="3">
                  <c:v>1.628205128205128</c:v>
                </c:pt>
                <c:pt idx="4">
                  <c:v>1.628205128205128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185336"/>
        <c:axId val="2127188376"/>
      </c:lineChart>
      <c:catAx>
        <c:axId val="2127185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188376"/>
        <c:crosses val="autoZero"/>
        <c:auto val="1"/>
        <c:lblAlgn val="ctr"/>
        <c:lblOffset val="100"/>
        <c:noMultiLvlLbl val="0"/>
      </c:catAx>
      <c:valAx>
        <c:axId val="21271883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185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Quantités vendues/type de produit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F'!$B$71</c:f>
              <c:strCache>
                <c:ptCount val="1"/>
                <c:pt idx="0">
                  <c:v>Légumes frais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F'!$C$71:$G$71</c:f>
              <c:numCache>
                <c:formatCode>#,##0.00</c:formatCode>
                <c:ptCount val="5"/>
                <c:pt idx="0">
                  <c:v>10453.49300448431</c:v>
                </c:pt>
                <c:pt idx="1">
                  <c:v>36215.28957854406</c:v>
                </c:pt>
                <c:pt idx="2">
                  <c:v>52844.92993288591</c:v>
                </c:pt>
                <c:pt idx="3">
                  <c:v>70001.53201342282</c:v>
                </c:pt>
                <c:pt idx="4">
                  <c:v>76963.0212080537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F'!$B$72</c:f>
              <c:strCache>
                <c:ptCount val="1"/>
                <c:pt idx="0">
                  <c:v>Fruits frais-secs-conserves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F'!$C$72:$G$72</c:f>
              <c:numCache>
                <c:formatCode>#,##0.00</c:formatCode>
                <c:ptCount val="5"/>
                <c:pt idx="0">
                  <c:v>10424.15843930636</c:v>
                </c:pt>
                <c:pt idx="1">
                  <c:v>36199.4449009901</c:v>
                </c:pt>
                <c:pt idx="2">
                  <c:v>52967.87686956523</c:v>
                </c:pt>
                <c:pt idx="3">
                  <c:v>70164.39482608695</c:v>
                </c:pt>
                <c:pt idx="4">
                  <c:v>77142.08034782609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'6 F'!$B$73</c:f>
              <c:strCache>
                <c:ptCount val="1"/>
                <c:pt idx="0">
                  <c:v>Sucres-chocolats-confiseries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F'!$C$73:$G$73</c:f>
              <c:numCache>
                <c:formatCode>#,##0.00</c:formatCode>
                <c:ptCount val="5"/>
                <c:pt idx="0">
                  <c:v>10422.10322834646</c:v>
                </c:pt>
                <c:pt idx="1">
                  <c:v>36262.98493243243</c:v>
                </c:pt>
                <c:pt idx="2">
                  <c:v>52908.52828402366</c:v>
                </c:pt>
                <c:pt idx="3">
                  <c:v>70085.77816568047</c:v>
                </c:pt>
                <c:pt idx="4">
                  <c:v>77055.64544378698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'6 F'!$B$74</c:f>
              <c:strCache>
                <c:ptCount val="1"/>
                <c:pt idx="0">
                  <c:v>Lait-fromages-crèmerie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F'!$C$74:$G$74</c:f>
              <c:numCache>
                <c:formatCode>#,##0.00</c:formatCode>
                <c:ptCount val="5"/>
                <c:pt idx="0">
                  <c:v>10451.76068441065</c:v>
                </c:pt>
                <c:pt idx="1">
                  <c:v>36305.54859934853</c:v>
                </c:pt>
                <c:pt idx="2">
                  <c:v>52904.35008547008</c:v>
                </c:pt>
                <c:pt idx="3">
                  <c:v>70080.24347578349</c:v>
                </c:pt>
                <c:pt idx="4">
                  <c:v>77049.56034188033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'6 F'!$B$75</c:f>
              <c:strCache>
                <c:ptCount val="1"/>
                <c:pt idx="0">
                  <c:v>Poisson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F'!$C$75:$G$75</c:f>
              <c:numCache>
                <c:formatCode>#,##0.00</c:formatCode>
                <c:ptCount val="5"/>
                <c:pt idx="0">
                  <c:v>10408.23672</c:v>
                </c:pt>
                <c:pt idx="1">
                  <c:v>36381.89744827586</c:v>
                </c:pt>
                <c:pt idx="2">
                  <c:v>52945.90554216868</c:v>
                </c:pt>
                <c:pt idx="3">
                  <c:v>70135.29030120482</c:v>
                </c:pt>
                <c:pt idx="4">
                  <c:v>77110.08144578314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'6 F'!$B$76</c:f>
              <c:strCache>
                <c:ptCount val="1"/>
                <c:pt idx="0">
                  <c:v>Pains-céréales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F'!$C$76:$G$76</c:f>
              <c:numCache>
                <c:formatCode>#,##0.00</c:formatCode>
                <c:ptCount val="5"/>
                <c:pt idx="0">
                  <c:v>10442.103</c:v>
                </c:pt>
                <c:pt idx="1">
                  <c:v>36291.70371428572</c:v>
                </c:pt>
                <c:pt idx="2">
                  <c:v>52905.70800000001</c:v>
                </c:pt>
                <c:pt idx="3">
                  <c:v>70082.04225</c:v>
                </c:pt>
                <c:pt idx="4">
                  <c:v>77051.53800000001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'6 F'!$B$77</c:f>
              <c:strCache>
                <c:ptCount val="1"/>
                <c:pt idx="0">
                  <c:v>Viande-charcuterie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F'!$C$77:$G$77</c:f>
              <c:numCache>
                <c:formatCode>#,##0.00</c:formatCode>
                <c:ptCount val="5"/>
                <c:pt idx="0">
                  <c:v>10435.70508816121</c:v>
                </c:pt>
                <c:pt idx="1">
                  <c:v>36282.52362850973</c:v>
                </c:pt>
                <c:pt idx="2">
                  <c:v>52906.60899810964</c:v>
                </c:pt>
                <c:pt idx="3">
                  <c:v>70083.23576559546</c:v>
                </c:pt>
                <c:pt idx="4">
                  <c:v>77052.85020793951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'6 F'!$B$78</c:f>
              <c:strCache>
                <c:ptCount val="1"/>
                <c:pt idx="0">
                  <c:v>Thés-cafés-tisanes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F'!$C$78:$G$78</c:f>
              <c:numCache>
                <c:formatCode>#,##0.00</c:formatCode>
                <c:ptCount val="5"/>
                <c:pt idx="0">
                  <c:v>10383.52924528302</c:v>
                </c:pt>
                <c:pt idx="1">
                  <c:v>35991.1185483871</c:v>
                </c:pt>
                <c:pt idx="2">
                  <c:v>53109.97714285714</c:v>
                </c:pt>
                <c:pt idx="3">
                  <c:v>70352.62928571428</c:v>
                </c:pt>
                <c:pt idx="4">
                  <c:v>77349.0342857143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'6 F'!$B$79</c:f>
              <c:strCache>
                <c:ptCount val="1"/>
                <c:pt idx="0">
                  <c:v>Huiles-vinaigres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F'!$C$79:$G$79</c:f>
              <c:numCache>
                <c:formatCode>#,##0.00</c:formatCode>
                <c:ptCount val="5"/>
                <c:pt idx="0">
                  <c:v>10348.03</c:v>
                </c:pt>
                <c:pt idx="1">
                  <c:v>36269.53745762713</c:v>
                </c:pt>
                <c:pt idx="2">
                  <c:v>53211.60358208955</c:v>
                </c:pt>
                <c:pt idx="3">
                  <c:v>70487.24970149253</c:v>
                </c:pt>
                <c:pt idx="4">
                  <c:v>77497.04238805969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'6 F'!$B$80</c:f>
              <c:strCache>
                <c:ptCount val="1"/>
                <c:pt idx="0">
                  <c:v>Autres produits alimentaires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F'!$C$80:$G$80</c:f>
              <c:numCache>
                <c:formatCode>#,##0.00</c:formatCode>
                <c:ptCount val="5"/>
                <c:pt idx="0">
                  <c:v>10465.62125</c:v>
                </c:pt>
                <c:pt idx="1">
                  <c:v>36373.44178571428</c:v>
                </c:pt>
                <c:pt idx="2">
                  <c:v>52750.12476683938</c:v>
                </c:pt>
                <c:pt idx="3">
                  <c:v>69875.94746113991</c:v>
                </c:pt>
                <c:pt idx="4">
                  <c:v>76824.94756476684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'6 F'!$B$81</c:f>
              <c:strCache>
                <c:ptCount val="1"/>
                <c:pt idx="0">
                  <c:v>Boissons alcoolisées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F'!$C$81:$G$81</c:f>
              <c:numCache>
                <c:formatCode>#,##0.00</c:formatCode>
                <c:ptCount val="5"/>
                <c:pt idx="0">
                  <c:v>10455.98262295082</c:v>
                </c:pt>
                <c:pt idx="1">
                  <c:v>36255.0361682243</c:v>
                </c:pt>
                <c:pt idx="2">
                  <c:v>52976.03016393443</c:v>
                </c:pt>
                <c:pt idx="3">
                  <c:v>70175.19516393443</c:v>
                </c:pt>
                <c:pt idx="4">
                  <c:v>77153.95475409836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'6 F'!$B$82</c:f>
              <c:strCache>
                <c:ptCount val="1"/>
                <c:pt idx="0">
                  <c:v>Eaux-softs-jus</c:v>
                </c:pt>
              </c:strCache>
            </c:strRef>
          </c:tx>
          <c:marker>
            <c:symbol val="none"/>
          </c:marker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F'!$C$82:$G$82</c:f>
              <c:numCache>
                <c:formatCode>#,##0.00</c:formatCode>
                <c:ptCount val="5"/>
                <c:pt idx="0">
                  <c:v>10414.79148387097</c:v>
                </c:pt>
                <c:pt idx="1">
                  <c:v>36364.35977777777</c:v>
                </c:pt>
                <c:pt idx="2">
                  <c:v>52938.10019417476</c:v>
                </c:pt>
                <c:pt idx="3">
                  <c:v>70124.95087378641</c:v>
                </c:pt>
                <c:pt idx="4">
                  <c:v>77098.71378640777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'6 F'!$B$83</c:f>
              <c:strCache>
                <c:ptCount val="1"/>
                <c:pt idx="0">
                  <c:v>Produits non alimentaires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F'!$C$83:$G$83</c:f>
              <c:numCache>
                <c:formatCode>#,##0.00</c:formatCode>
                <c:ptCount val="5"/>
                <c:pt idx="0">
                  <c:v>10435.83146666667</c:v>
                </c:pt>
                <c:pt idx="1">
                  <c:v>36269.9068952381</c:v>
                </c:pt>
                <c:pt idx="2">
                  <c:v>52873.9328</c:v>
                </c:pt>
                <c:pt idx="3">
                  <c:v>70039.95093333333</c:v>
                </c:pt>
                <c:pt idx="4">
                  <c:v>77005.2608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295288"/>
        <c:axId val="2127298200"/>
      </c:lineChart>
      <c:catAx>
        <c:axId val="2127295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298200"/>
        <c:crosses val="autoZero"/>
        <c:auto val="1"/>
        <c:lblAlgn val="ctr"/>
        <c:lblOffset val="100"/>
        <c:noMultiLvlLbl val="0"/>
      </c:catAx>
      <c:valAx>
        <c:axId val="212729820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295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Légumes frais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F'!$B$71</c:f>
              <c:strCache>
                <c:ptCount val="1"/>
                <c:pt idx="0">
                  <c:v>Légumes frais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0.0"/>
                  <c:y val="0.03240740740740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509259259259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F'!$C$71:$G$71</c:f>
              <c:numCache>
                <c:formatCode>#,##0.00</c:formatCode>
                <c:ptCount val="5"/>
                <c:pt idx="0">
                  <c:v>10453.49300448431</c:v>
                </c:pt>
                <c:pt idx="1">
                  <c:v>36215.28957854406</c:v>
                </c:pt>
                <c:pt idx="2">
                  <c:v>52844.92993288591</c:v>
                </c:pt>
                <c:pt idx="3">
                  <c:v>70001.53201342282</c:v>
                </c:pt>
                <c:pt idx="4">
                  <c:v>76963.0212080537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869320"/>
        <c:axId val="2125872360"/>
      </c:lineChart>
      <c:catAx>
        <c:axId val="2125869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872360"/>
        <c:crosses val="autoZero"/>
        <c:auto val="1"/>
        <c:lblAlgn val="ctr"/>
        <c:lblOffset val="100"/>
        <c:noMultiLvlLbl val="0"/>
      </c:catAx>
      <c:valAx>
        <c:axId val="212587236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5869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Fruits frais-secs-conserves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F'!$B$72</c:f>
              <c:strCache>
                <c:ptCount val="1"/>
                <c:pt idx="0">
                  <c:v>Fruits frais-secs-conserves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305555555555555"/>
                  <c:y val="0.0509259259259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4166666666666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F'!$C$72:$G$72</c:f>
              <c:numCache>
                <c:formatCode>#,##0.00</c:formatCode>
                <c:ptCount val="5"/>
                <c:pt idx="0">
                  <c:v>10424.15843930636</c:v>
                </c:pt>
                <c:pt idx="1">
                  <c:v>36199.4449009901</c:v>
                </c:pt>
                <c:pt idx="2">
                  <c:v>52967.87686956523</c:v>
                </c:pt>
                <c:pt idx="3">
                  <c:v>70164.39482608695</c:v>
                </c:pt>
                <c:pt idx="4">
                  <c:v>77142.08034782609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908856"/>
        <c:axId val="2125911896"/>
      </c:lineChart>
      <c:catAx>
        <c:axId val="2125908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911896"/>
        <c:crosses val="autoZero"/>
        <c:auto val="1"/>
        <c:lblAlgn val="ctr"/>
        <c:lblOffset val="100"/>
        <c:noMultiLvlLbl val="0"/>
      </c:catAx>
      <c:valAx>
        <c:axId val="212591189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5908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Sucres-chocolats-confiseries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F'!$B$73</c:f>
              <c:strCache>
                <c:ptCount val="1"/>
                <c:pt idx="0">
                  <c:v>Sucres-chocolats-confiseries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0555555555555555"/>
                  <c:y val="0.03240740740740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509259259259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F'!$C$73:$G$73</c:f>
              <c:numCache>
                <c:formatCode>#,##0.00</c:formatCode>
                <c:ptCount val="5"/>
                <c:pt idx="0">
                  <c:v>10422.10322834646</c:v>
                </c:pt>
                <c:pt idx="1">
                  <c:v>36262.98493243243</c:v>
                </c:pt>
                <c:pt idx="2">
                  <c:v>52908.52828402366</c:v>
                </c:pt>
                <c:pt idx="3">
                  <c:v>70085.77816568047</c:v>
                </c:pt>
                <c:pt idx="4">
                  <c:v>77055.64544378698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941704"/>
        <c:axId val="2125944744"/>
      </c:lineChart>
      <c:catAx>
        <c:axId val="2125941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944744"/>
        <c:crosses val="autoZero"/>
        <c:auto val="1"/>
        <c:lblAlgn val="ctr"/>
        <c:lblOffset val="100"/>
        <c:noMultiLvlLbl val="0"/>
      </c:catAx>
      <c:valAx>
        <c:axId val="212594474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5941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Lait-fromages-crèmerie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F'!$B$74</c:f>
              <c:strCache>
                <c:ptCount val="1"/>
                <c:pt idx="0">
                  <c:v>Lait-fromages-crèmerie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0.0"/>
                  <c:y val="0.02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F'!$C$74:$G$74</c:f>
              <c:numCache>
                <c:formatCode>#,##0.00</c:formatCode>
                <c:ptCount val="5"/>
                <c:pt idx="0">
                  <c:v>10451.76068441065</c:v>
                </c:pt>
                <c:pt idx="1">
                  <c:v>36305.54859934853</c:v>
                </c:pt>
                <c:pt idx="2">
                  <c:v>52904.35008547008</c:v>
                </c:pt>
                <c:pt idx="3">
                  <c:v>70080.24347578349</c:v>
                </c:pt>
                <c:pt idx="4">
                  <c:v>77049.56034188033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974424"/>
        <c:axId val="2125977464"/>
      </c:lineChart>
      <c:catAx>
        <c:axId val="212597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977464"/>
        <c:crosses val="autoZero"/>
        <c:auto val="1"/>
        <c:lblAlgn val="ctr"/>
        <c:lblOffset val="100"/>
        <c:noMultiLvlLbl val="0"/>
      </c:catAx>
      <c:valAx>
        <c:axId val="212597746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5974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Poisson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F'!$B$75</c:f>
              <c:strCache>
                <c:ptCount val="1"/>
                <c:pt idx="0">
                  <c:v>Poisson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5"/>
                  <c:y val="0.0370370370370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370370370370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F'!$C$75:$G$75</c:f>
              <c:numCache>
                <c:formatCode>#,##0.00</c:formatCode>
                <c:ptCount val="5"/>
                <c:pt idx="0">
                  <c:v>10408.23672</c:v>
                </c:pt>
                <c:pt idx="1">
                  <c:v>36381.89744827586</c:v>
                </c:pt>
                <c:pt idx="2">
                  <c:v>52945.90554216868</c:v>
                </c:pt>
                <c:pt idx="3">
                  <c:v>70135.29030120482</c:v>
                </c:pt>
                <c:pt idx="4">
                  <c:v>77110.08144578314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232568"/>
        <c:axId val="2127234360"/>
      </c:lineChart>
      <c:catAx>
        <c:axId val="2127232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234360"/>
        <c:crosses val="autoZero"/>
        <c:auto val="1"/>
        <c:lblAlgn val="ctr"/>
        <c:lblOffset val="100"/>
        <c:noMultiLvlLbl val="0"/>
      </c:catAx>
      <c:valAx>
        <c:axId val="212723436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232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Pains-céréales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F'!$B$76</c:f>
              <c:strCache>
                <c:ptCount val="1"/>
                <c:pt idx="0">
                  <c:v>Pains-céréales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138888888888889"/>
                  <c:y val="0.04166666666666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3240740740740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F'!$C$76:$G$76</c:f>
              <c:numCache>
                <c:formatCode>#,##0.00</c:formatCode>
                <c:ptCount val="5"/>
                <c:pt idx="0">
                  <c:v>10442.103</c:v>
                </c:pt>
                <c:pt idx="1">
                  <c:v>36291.70371428572</c:v>
                </c:pt>
                <c:pt idx="2">
                  <c:v>52905.70800000001</c:v>
                </c:pt>
                <c:pt idx="3">
                  <c:v>70082.04225</c:v>
                </c:pt>
                <c:pt idx="4">
                  <c:v>77051.53800000001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341832"/>
        <c:axId val="2127344872"/>
      </c:lineChart>
      <c:catAx>
        <c:axId val="2127341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344872"/>
        <c:crosses val="autoZero"/>
        <c:auto val="1"/>
        <c:lblAlgn val="ctr"/>
        <c:lblOffset val="100"/>
        <c:noMultiLvlLbl val="0"/>
      </c:catAx>
      <c:valAx>
        <c:axId val="212734487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341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Viande-charcuterie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F'!$B$77</c:f>
              <c:strCache>
                <c:ptCount val="1"/>
                <c:pt idx="0">
                  <c:v>Viande-charcuterie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22222222222222"/>
                  <c:y val="0.02777777777777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4629629629629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F'!$C$77:$G$77</c:f>
              <c:numCache>
                <c:formatCode>#,##0.00</c:formatCode>
                <c:ptCount val="5"/>
                <c:pt idx="0">
                  <c:v>10435.70508816121</c:v>
                </c:pt>
                <c:pt idx="1">
                  <c:v>36282.52362850973</c:v>
                </c:pt>
                <c:pt idx="2">
                  <c:v>52906.60899810964</c:v>
                </c:pt>
                <c:pt idx="3">
                  <c:v>70083.23576559546</c:v>
                </c:pt>
                <c:pt idx="4">
                  <c:v>77052.85020793951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374536"/>
        <c:axId val="2127377576"/>
      </c:lineChart>
      <c:catAx>
        <c:axId val="212737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377576"/>
        <c:crosses val="autoZero"/>
        <c:auto val="1"/>
        <c:lblAlgn val="ctr"/>
        <c:lblOffset val="100"/>
        <c:noMultiLvlLbl val="0"/>
      </c:catAx>
      <c:valAx>
        <c:axId val="21273775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374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Thés-cafés-tisanes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F'!$B$78</c:f>
              <c:strCache>
                <c:ptCount val="1"/>
                <c:pt idx="0">
                  <c:v>Thés-cafés-tisanes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22222222222222"/>
                  <c:y val="0.0370370370370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4629629629629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F'!$C$78:$G$78</c:f>
              <c:numCache>
                <c:formatCode>#,##0.00</c:formatCode>
                <c:ptCount val="5"/>
                <c:pt idx="0">
                  <c:v>10383.52924528302</c:v>
                </c:pt>
                <c:pt idx="1">
                  <c:v>35991.1185483871</c:v>
                </c:pt>
                <c:pt idx="2">
                  <c:v>53109.97714285714</c:v>
                </c:pt>
                <c:pt idx="3">
                  <c:v>70352.62928571428</c:v>
                </c:pt>
                <c:pt idx="4">
                  <c:v>77349.0342857143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407240"/>
        <c:axId val="2127410280"/>
      </c:lineChart>
      <c:catAx>
        <c:axId val="2127407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410280"/>
        <c:crosses val="autoZero"/>
        <c:auto val="1"/>
        <c:lblAlgn val="ctr"/>
        <c:lblOffset val="100"/>
        <c:noMultiLvlLbl val="0"/>
      </c:catAx>
      <c:valAx>
        <c:axId val="212741028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407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Huiles-vinaigres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F'!$B$79</c:f>
              <c:strCache>
                <c:ptCount val="1"/>
                <c:pt idx="0">
                  <c:v>Huiles-vinaigres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22222222222222"/>
                  <c:y val="0.04629629629629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6018518518518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F'!$C$79:$G$79</c:f>
              <c:numCache>
                <c:formatCode>#,##0.00</c:formatCode>
                <c:ptCount val="5"/>
                <c:pt idx="0">
                  <c:v>10348.03</c:v>
                </c:pt>
                <c:pt idx="1">
                  <c:v>36269.53745762713</c:v>
                </c:pt>
                <c:pt idx="2">
                  <c:v>53211.60358208955</c:v>
                </c:pt>
                <c:pt idx="3">
                  <c:v>70487.24970149253</c:v>
                </c:pt>
                <c:pt idx="4">
                  <c:v>77497.04238805969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440152"/>
        <c:axId val="2127443192"/>
      </c:lineChart>
      <c:catAx>
        <c:axId val="2127440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443192"/>
        <c:crosses val="autoZero"/>
        <c:auto val="1"/>
        <c:lblAlgn val="ctr"/>
        <c:lblOffset val="100"/>
        <c:noMultiLvlLbl val="0"/>
      </c:catAx>
      <c:valAx>
        <c:axId val="212744319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440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Autres produits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F'!$B$80</c:f>
              <c:strCache>
                <c:ptCount val="1"/>
                <c:pt idx="0">
                  <c:v>Autres produits alimentaires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22222222222222"/>
                  <c:y val="0.03240740740740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0.00555555555555555"/>
                  <c:y val="0.0509259259259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F'!$C$80:$G$80</c:f>
              <c:numCache>
                <c:formatCode>#,##0.00</c:formatCode>
                <c:ptCount val="5"/>
                <c:pt idx="0">
                  <c:v>10465.62125</c:v>
                </c:pt>
                <c:pt idx="1">
                  <c:v>36373.44178571428</c:v>
                </c:pt>
                <c:pt idx="2">
                  <c:v>52750.12476683938</c:v>
                </c:pt>
                <c:pt idx="3">
                  <c:v>69875.94746113991</c:v>
                </c:pt>
                <c:pt idx="4">
                  <c:v>76824.94756476684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472888"/>
        <c:axId val="2127475928"/>
      </c:lineChart>
      <c:catAx>
        <c:axId val="2127472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475928"/>
        <c:crosses val="autoZero"/>
        <c:auto val="1"/>
        <c:lblAlgn val="ctr"/>
        <c:lblOffset val="100"/>
        <c:noMultiLvlLbl val="0"/>
      </c:catAx>
      <c:valAx>
        <c:axId val="212747592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472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Boissons alcoolisées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F'!$B$81</c:f>
              <c:strCache>
                <c:ptCount val="1"/>
                <c:pt idx="0">
                  <c:v>Boissons alcoolisées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5"/>
                  <c:y val="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6944444444444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F'!$C$81:$G$81</c:f>
              <c:numCache>
                <c:formatCode>#,##0.00</c:formatCode>
                <c:ptCount val="5"/>
                <c:pt idx="0">
                  <c:v>10455.98262295082</c:v>
                </c:pt>
                <c:pt idx="1">
                  <c:v>36255.0361682243</c:v>
                </c:pt>
                <c:pt idx="2">
                  <c:v>52976.03016393443</c:v>
                </c:pt>
                <c:pt idx="3">
                  <c:v>70175.19516393443</c:v>
                </c:pt>
                <c:pt idx="4">
                  <c:v>77153.95475409836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505608"/>
        <c:axId val="2127508648"/>
      </c:lineChart>
      <c:catAx>
        <c:axId val="2127505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508648"/>
        <c:crosses val="autoZero"/>
        <c:auto val="1"/>
        <c:lblAlgn val="ctr"/>
        <c:lblOffset val="100"/>
        <c:noMultiLvlLbl val="0"/>
      </c:catAx>
      <c:valAx>
        <c:axId val="212750864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505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Eaux-softs-jus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F'!$B$82</c:f>
              <c:strCache>
                <c:ptCount val="1"/>
                <c:pt idx="0">
                  <c:v>Eaux-softs-jus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5"/>
                  <c:y val="0.06018518518518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6018518518518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F'!$C$82:$G$82</c:f>
              <c:numCache>
                <c:formatCode>#,##0.00</c:formatCode>
                <c:ptCount val="5"/>
                <c:pt idx="0">
                  <c:v>10414.79148387097</c:v>
                </c:pt>
                <c:pt idx="1">
                  <c:v>36364.35977777777</c:v>
                </c:pt>
                <c:pt idx="2">
                  <c:v>52938.10019417476</c:v>
                </c:pt>
                <c:pt idx="3">
                  <c:v>70124.95087378641</c:v>
                </c:pt>
                <c:pt idx="4">
                  <c:v>77098.71378640777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008392"/>
        <c:axId val="2126011432"/>
      </c:lineChart>
      <c:catAx>
        <c:axId val="2126008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011432"/>
        <c:crosses val="autoZero"/>
        <c:auto val="1"/>
        <c:lblAlgn val="ctr"/>
        <c:lblOffset val="100"/>
        <c:noMultiLvlLbl val="0"/>
      </c:catAx>
      <c:valAx>
        <c:axId val="212601143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008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Produits non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F'!$B$83</c:f>
              <c:strCache>
                <c:ptCount val="1"/>
                <c:pt idx="0">
                  <c:v>Produits non alimentaires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25"/>
                  <c:y val="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0.06018518518518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F'!$C$70:$G$70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F'!$C$83:$G$83</c:f>
              <c:numCache>
                <c:formatCode>#,##0.00</c:formatCode>
                <c:ptCount val="5"/>
                <c:pt idx="0">
                  <c:v>10435.83146666667</c:v>
                </c:pt>
                <c:pt idx="1">
                  <c:v>36269.9068952381</c:v>
                </c:pt>
                <c:pt idx="2">
                  <c:v>52873.9328</c:v>
                </c:pt>
                <c:pt idx="3">
                  <c:v>70039.95093333333</c:v>
                </c:pt>
                <c:pt idx="4">
                  <c:v>77005.2608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782856"/>
        <c:axId val="2126779384"/>
      </c:lineChart>
      <c:catAx>
        <c:axId val="2126782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779384"/>
        <c:crosses val="autoZero"/>
        <c:auto val="1"/>
        <c:lblAlgn val="ctr"/>
        <c:lblOffset val="100"/>
        <c:noMultiLvlLbl val="0"/>
      </c:catAx>
      <c:valAx>
        <c:axId val="212677938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782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Légumes frais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F'!$B$200</c:f>
              <c:strCache>
                <c:ptCount val="1"/>
                <c:pt idx="0">
                  <c:v>Légumes frais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F'!$C$200:$G$200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76000.0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752680"/>
        <c:axId val="2126749208"/>
      </c:lineChart>
      <c:catAx>
        <c:axId val="212675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749208"/>
        <c:crosses val="autoZero"/>
        <c:auto val="1"/>
        <c:lblAlgn val="ctr"/>
        <c:lblOffset val="100"/>
        <c:noMultiLvlLbl val="0"/>
      </c:catAx>
      <c:valAx>
        <c:axId val="212674920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752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Fruits frais-secs-conserves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F'!$B$201</c:f>
              <c:strCache>
                <c:ptCount val="1"/>
                <c:pt idx="0">
                  <c:v>Fruits frais-secs-conserves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F'!$C$201:$G$201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721560"/>
        <c:axId val="2126718088"/>
      </c:lineChart>
      <c:catAx>
        <c:axId val="2126721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718088"/>
        <c:crosses val="autoZero"/>
        <c:auto val="1"/>
        <c:lblAlgn val="ctr"/>
        <c:lblOffset val="100"/>
        <c:noMultiLvlLbl val="0"/>
      </c:catAx>
      <c:valAx>
        <c:axId val="212671808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721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Sucres-chocolats-confiseries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F'!$B$202</c:f>
              <c:strCache>
                <c:ptCount val="1"/>
                <c:pt idx="0">
                  <c:v>Sucres-chocolats-confiseries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F'!$C$202:$G$202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90632"/>
        <c:axId val="2126687160"/>
      </c:lineChart>
      <c:catAx>
        <c:axId val="212669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687160"/>
        <c:crosses val="autoZero"/>
        <c:auto val="1"/>
        <c:lblAlgn val="ctr"/>
        <c:lblOffset val="100"/>
        <c:noMultiLvlLbl val="0"/>
      </c:catAx>
      <c:valAx>
        <c:axId val="212668716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690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Lait-fromages-crèmerie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F'!$B$203</c:f>
              <c:strCache>
                <c:ptCount val="1"/>
                <c:pt idx="0">
                  <c:v>Lait-fromages-crèmerie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F'!$C$203:$G$203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027864"/>
        <c:axId val="2126030904"/>
      </c:lineChart>
      <c:catAx>
        <c:axId val="2126027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030904"/>
        <c:crosses val="autoZero"/>
        <c:auto val="1"/>
        <c:lblAlgn val="ctr"/>
        <c:lblOffset val="100"/>
        <c:noMultiLvlLbl val="0"/>
      </c:catAx>
      <c:valAx>
        <c:axId val="212603090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027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Poisson</a:t>
            </a:r>
            <a:endParaRPr lang="en-US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F'!$B$204</c:f>
              <c:strCache>
                <c:ptCount val="1"/>
                <c:pt idx="0">
                  <c:v>Poisson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F'!$C$204:$G$204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064296"/>
        <c:axId val="2126067336"/>
      </c:lineChart>
      <c:catAx>
        <c:axId val="2126064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067336"/>
        <c:crosses val="autoZero"/>
        <c:auto val="1"/>
        <c:lblAlgn val="ctr"/>
        <c:lblOffset val="100"/>
        <c:noMultiLvlLbl val="0"/>
      </c:catAx>
      <c:valAx>
        <c:axId val="212606733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064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Pains-céréales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F'!$B$205</c:f>
              <c:strCache>
                <c:ptCount val="1"/>
                <c:pt idx="0">
                  <c:v>Pains-céréales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F'!$C$205:$G$205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094792"/>
        <c:axId val="2126097832"/>
      </c:lineChart>
      <c:catAx>
        <c:axId val="2126094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097832"/>
        <c:crosses val="autoZero"/>
        <c:auto val="1"/>
        <c:lblAlgn val="ctr"/>
        <c:lblOffset val="100"/>
        <c:noMultiLvlLbl val="0"/>
      </c:catAx>
      <c:valAx>
        <c:axId val="212609783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094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Viande-charcuterie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F'!$B$206</c:f>
              <c:strCache>
                <c:ptCount val="1"/>
                <c:pt idx="0">
                  <c:v>Viande-charcuterie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F'!$C$206:$G$206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75976"/>
        <c:axId val="2126672328"/>
      </c:lineChart>
      <c:catAx>
        <c:axId val="2126675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672328"/>
        <c:crosses val="autoZero"/>
        <c:auto val="1"/>
        <c:lblAlgn val="ctr"/>
        <c:lblOffset val="100"/>
        <c:noMultiLvlLbl val="0"/>
      </c:catAx>
      <c:valAx>
        <c:axId val="212667232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675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Thés-cafés-tisanes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F'!$B$207</c:f>
              <c:strCache>
                <c:ptCount val="1"/>
                <c:pt idx="0">
                  <c:v>Thés-cafés-tisanes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F'!$C$207:$G$207</c:f>
              <c:numCache>
                <c:formatCode>#,##0.00</c:formatCode>
                <c:ptCount val="5"/>
                <c:pt idx="0">
                  <c:v>10000.0</c:v>
                </c:pt>
                <c:pt idx="1">
                  <c:v>35000.0</c:v>
                </c:pt>
                <c:pt idx="2">
                  <c:v>53000.0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36504"/>
        <c:axId val="2126633032"/>
      </c:lineChart>
      <c:catAx>
        <c:axId val="212663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633032"/>
        <c:crosses val="autoZero"/>
        <c:auto val="1"/>
        <c:lblAlgn val="ctr"/>
        <c:lblOffset val="100"/>
        <c:noMultiLvlLbl val="0"/>
      </c:catAx>
      <c:valAx>
        <c:axId val="212663303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636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Huiles-vinaigres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F'!$B$208</c:f>
              <c:strCache>
                <c:ptCount val="1"/>
                <c:pt idx="0">
                  <c:v>Huiles-vinaigres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F'!$C$208:$G$208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53000.0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604648"/>
        <c:axId val="2126601176"/>
      </c:lineChart>
      <c:catAx>
        <c:axId val="212660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601176"/>
        <c:crosses val="autoZero"/>
        <c:auto val="1"/>
        <c:lblAlgn val="ctr"/>
        <c:lblOffset val="100"/>
        <c:noMultiLvlLbl val="0"/>
      </c:catAx>
      <c:valAx>
        <c:axId val="21266011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604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Autres produits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F'!$B$209</c:f>
              <c:strCache>
                <c:ptCount val="1"/>
                <c:pt idx="0">
                  <c:v>Autres produits alimentaires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F'!$C$209:$G$209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69000.0</c:v>
                </c:pt>
                <c:pt idx="4">
                  <c:v>76000.0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573656"/>
        <c:axId val="2126570184"/>
      </c:lineChart>
      <c:catAx>
        <c:axId val="212657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570184"/>
        <c:crosses val="autoZero"/>
        <c:auto val="1"/>
        <c:lblAlgn val="ctr"/>
        <c:lblOffset val="100"/>
        <c:noMultiLvlLbl val="0"/>
      </c:catAx>
      <c:valAx>
        <c:axId val="212657018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573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Boissons alcoolisées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F'!$B$210</c:f>
              <c:strCache>
                <c:ptCount val="1"/>
                <c:pt idx="0">
                  <c:v>Boissons alcoolisées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F'!$C$210:$G$210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542552"/>
        <c:axId val="2126539080"/>
      </c:lineChart>
      <c:catAx>
        <c:axId val="2126542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539080"/>
        <c:crosses val="autoZero"/>
        <c:auto val="1"/>
        <c:lblAlgn val="ctr"/>
        <c:lblOffset val="100"/>
        <c:noMultiLvlLbl val="0"/>
      </c:catAx>
      <c:valAx>
        <c:axId val="212653908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542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Eaux-softs-jus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F'!$B$211</c:f>
              <c:strCache>
                <c:ptCount val="1"/>
                <c:pt idx="0">
                  <c:v>Eaux-softs-jus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F'!$C$211:$G$211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838056"/>
        <c:axId val="2127841064"/>
      </c:lineChart>
      <c:catAx>
        <c:axId val="2127838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841064"/>
        <c:crosses val="autoZero"/>
        <c:auto val="1"/>
        <c:lblAlgn val="ctr"/>
        <c:lblOffset val="100"/>
        <c:noMultiLvlLbl val="0"/>
      </c:catAx>
      <c:valAx>
        <c:axId val="212784106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838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Produits non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F'!$B$212</c:f>
              <c:strCache>
                <c:ptCount val="1"/>
                <c:pt idx="0">
                  <c:v>Produits non alimentaires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F'!$C$212:$G$212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868904"/>
        <c:axId val="2127871944"/>
      </c:lineChart>
      <c:catAx>
        <c:axId val="2127868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871944"/>
        <c:crosses val="autoZero"/>
        <c:auto val="1"/>
        <c:lblAlgn val="ctr"/>
        <c:lblOffset val="100"/>
        <c:noMultiLvlLbl val="0"/>
      </c:catAx>
      <c:valAx>
        <c:axId val="212787194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868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Légumes frais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F'!$B$299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F'!$C$298:$G$298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F'!$C$299:$G$299</c:f>
              <c:numCache>
                <c:formatCode>#,##0.00</c:formatCode>
                <c:ptCount val="5"/>
                <c:pt idx="0">
                  <c:v>10453.49300448431</c:v>
                </c:pt>
                <c:pt idx="1">
                  <c:v>36215.28957854406</c:v>
                </c:pt>
                <c:pt idx="2">
                  <c:v>52844.92993288591</c:v>
                </c:pt>
                <c:pt idx="3">
                  <c:v>70001.53201342282</c:v>
                </c:pt>
                <c:pt idx="4">
                  <c:v>76963.0212080537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F'!$B$300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F'!$C$298:$G$298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F'!$C$300:$G$300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76000.0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902584"/>
        <c:axId val="2127905592"/>
      </c:lineChart>
      <c:catAx>
        <c:axId val="2127902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905592"/>
        <c:crosses val="autoZero"/>
        <c:auto val="1"/>
        <c:lblAlgn val="ctr"/>
        <c:lblOffset val="100"/>
        <c:noMultiLvlLbl val="0"/>
      </c:catAx>
      <c:valAx>
        <c:axId val="212790559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9025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Fruits frais-secs-conserves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F'!$B$306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F'!$C$305:$G$305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F'!$C$306:$G$306</c:f>
              <c:numCache>
                <c:formatCode>#,##0.00</c:formatCode>
                <c:ptCount val="5"/>
                <c:pt idx="0">
                  <c:v>10424.15843930636</c:v>
                </c:pt>
                <c:pt idx="1">
                  <c:v>36199.4449009901</c:v>
                </c:pt>
                <c:pt idx="2">
                  <c:v>52967.87686956523</c:v>
                </c:pt>
                <c:pt idx="3">
                  <c:v>70164.39482608695</c:v>
                </c:pt>
                <c:pt idx="4">
                  <c:v>77142.08034782609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F'!$B$307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F'!$C$305:$G$305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F'!$C$307:$G$307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148280"/>
        <c:axId val="2126151288"/>
      </c:lineChart>
      <c:catAx>
        <c:axId val="2126148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151288"/>
        <c:crosses val="autoZero"/>
        <c:auto val="1"/>
        <c:lblAlgn val="ctr"/>
        <c:lblOffset val="100"/>
        <c:noMultiLvlLbl val="0"/>
      </c:catAx>
      <c:valAx>
        <c:axId val="212615128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148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Sucres-chocolats-confiseries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F'!$B$313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F'!$C$312:$G$312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F'!$C$313:$G$313</c:f>
              <c:numCache>
                <c:formatCode>#,##0.00</c:formatCode>
                <c:ptCount val="5"/>
                <c:pt idx="0">
                  <c:v>10422.10322834646</c:v>
                </c:pt>
                <c:pt idx="1">
                  <c:v>36262.98493243243</c:v>
                </c:pt>
                <c:pt idx="2">
                  <c:v>52908.52828402366</c:v>
                </c:pt>
                <c:pt idx="3">
                  <c:v>70085.77816568047</c:v>
                </c:pt>
                <c:pt idx="4">
                  <c:v>77055.64544378698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F'!$B$314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F'!$C$312:$G$312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F'!$C$314:$G$314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181384"/>
        <c:axId val="2126184392"/>
      </c:lineChart>
      <c:catAx>
        <c:axId val="2126181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184392"/>
        <c:crosses val="autoZero"/>
        <c:auto val="1"/>
        <c:lblAlgn val="ctr"/>
        <c:lblOffset val="100"/>
        <c:noMultiLvlLbl val="0"/>
      </c:catAx>
      <c:valAx>
        <c:axId val="212618439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181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Lait-fromages-crèmerie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F'!$B$320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F'!$C$319:$G$319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F'!$C$320:$G$320</c:f>
              <c:numCache>
                <c:formatCode>#,##0.00</c:formatCode>
                <c:ptCount val="5"/>
                <c:pt idx="0">
                  <c:v>10451.76068441065</c:v>
                </c:pt>
                <c:pt idx="1">
                  <c:v>36305.54859934853</c:v>
                </c:pt>
                <c:pt idx="2">
                  <c:v>52904.35008547008</c:v>
                </c:pt>
                <c:pt idx="3">
                  <c:v>70080.24347578349</c:v>
                </c:pt>
                <c:pt idx="4">
                  <c:v>77049.56034188033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F'!$B$321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F'!$C$319:$G$319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F'!$C$321:$G$321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214728"/>
        <c:axId val="2126217736"/>
      </c:lineChart>
      <c:catAx>
        <c:axId val="2126214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17736"/>
        <c:crosses val="autoZero"/>
        <c:auto val="1"/>
        <c:lblAlgn val="ctr"/>
        <c:lblOffset val="100"/>
        <c:noMultiLvlLbl val="0"/>
      </c:catAx>
      <c:valAx>
        <c:axId val="212621773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214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Poisson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F'!$B$327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F'!$C$326:$G$326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F'!$C$327:$G$327</c:f>
              <c:numCache>
                <c:formatCode>#,##0.00</c:formatCode>
                <c:ptCount val="5"/>
                <c:pt idx="0">
                  <c:v>10408.23672</c:v>
                </c:pt>
                <c:pt idx="1">
                  <c:v>36381.89744827586</c:v>
                </c:pt>
                <c:pt idx="2">
                  <c:v>52945.90554216868</c:v>
                </c:pt>
                <c:pt idx="3">
                  <c:v>70135.29030120482</c:v>
                </c:pt>
                <c:pt idx="4">
                  <c:v>77110.08144578314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F'!$B$328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F'!$C$326:$G$326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F'!$C$328:$G$328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933928"/>
        <c:axId val="2127936936"/>
      </c:lineChart>
      <c:catAx>
        <c:axId val="212793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936936"/>
        <c:crosses val="autoZero"/>
        <c:auto val="1"/>
        <c:lblAlgn val="ctr"/>
        <c:lblOffset val="100"/>
        <c:noMultiLvlLbl val="0"/>
      </c:catAx>
      <c:valAx>
        <c:axId val="212793693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933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Pains-céréales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F'!$B$334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F'!$C$333:$G$333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F'!$C$334:$G$334</c:f>
              <c:numCache>
                <c:formatCode>#,##0.00</c:formatCode>
                <c:ptCount val="5"/>
                <c:pt idx="0">
                  <c:v>10442.103</c:v>
                </c:pt>
                <c:pt idx="1">
                  <c:v>36291.70371428572</c:v>
                </c:pt>
                <c:pt idx="2">
                  <c:v>52905.70800000001</c:v>
                </c:pt>
                <c:pt idx="3">
                  <c:v>70082.04225</c:v>
                </c:pt>
                <c:pt idx="4">
                  <c:v>77051.53800000001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F'!$B$335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F'!$C$333:$G$333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F'!$C$335:$G$335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967816"/>
        <c:axId val="2127970824"/>
      </c:lineChart>
      <c:catAx>
        <c:axId val="2127967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970824"/>
        <c:crosses val="autoZero"/>
        <c:auto val="1"/>
        <c:lblAlgn val="ctr"/>
        <c:lblOffset val="100"/>
        <c:noMultiLvlLbl val="0"/>
      </c:catAx>
      <c:valAx>
        <c:axId val="212797082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7967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Viande-charcuterie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F'!$B$341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F'!$C$340:$G$340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F'!$C$341:$G$341</c:f>
              <c:numCache>
                <c:formatCode>#,##0.00</c:formatCode>
                <c:ptCount val="5"/>
                <c:pt idx="0">
                  <c:v>10435.70508816121</c:v>
                </c:pt>
                <c:pt idx="1">
                  <c:v>36282.52362850973</c:v>
                </c:pt>
                <c:pt idx="2">
                  <c:v>52906.60899810964</c:v>
                </c:pt>
                <c:pt idx="3">
                  <c:v>70083.23576559546</c:v>
                </c:pt>
                <c:pt idx="4">
                  <c:v>77052.85020793951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F'!$B$342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F'!$C$340:$G$340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F'!$C$342:$G$342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001112"/>
        <c:axId val="2128004120"/>
      </c:lineChart>
      <c:catAx>
        <c:axId val="2128001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004120"/>
        <c:crosses val="autoZero"/>
        <c:auto val="1"/>
        <c:lblAlgn val="ctr"/>
        <c:lblOffset val="100"/>
        <c:noMultiLvlLbl val="0"/>
      </c:catAx>
      <c:valAx>
        <c:axId val="212800412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001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Thés-cafés-tisanes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F'!$B$348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F'!$C$347:$G$347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F'!$C$348:$G$348</c:f>
              <c:numCache>
                <c:formatCode>#,##0.00</c:formatCode>
                <c:ptCount val="5"/>
                <c:pt idx="0">
                  <c:v>10383.52924528302</c:v>
                </c:pt>
                <c:pt idx="1">
                  <c:v>35991.1185483871</c:v>
                </c:pt>
                <c:pt idx="2">
                  <c:v>53109.97714285714</c:v>
                </c:pt>
                <c:pt idx="3">
                  <c:v>70352.62928571428</c:v>
                </c:pt>
                <c:pt idx="4">
                  <c:v>77349.0342857143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F'!$B$349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F'!$C$347:$G$347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F'!$C$349:$G$349</c:f>
              <c:numCache>
                <c:formatCode>#,##0.00</c:formatCode>
                <c:ptCount val="5"/>
                <c:pt idx="0">
                  <c:v>10000.0</c:v>
                </c:pt>
                <c:pt idx="1">
                  <c:v>35000.0</c:v>
                </c:pt>
                <c:pt idx="2">
                  <c:v>53000.0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034696"/>
        <c:axId val="2128037704"/>
      </c:lineChart>
      <c:catAx>
        <c:axId val="2128034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037704"/>
        <c:crosses val="autoZero"/>
        <c:auto val="1"/>
        <c:lblAlgn val="ctr"/>
        <c:lblOffset val="100"/>
        <c:noMultiLvlLbl val="0"/>
      </c:catAx>
      <c:valAx>
        <c:axId val="212803770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034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Huiles-vinaigres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F'!$B$355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F'!$C$354:$G$354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F'!$C$355:$G$355</c:f>
              <c:numCache>
                <c:formatCode>#,##0.00</c:formatCode>
                <c:ptCount val="5"/>
                <c:pt idx="0">
                  <c:v>10348.03</c:v>
                </c:pt>
                <c:pt idx="1">
                  <c:v>36269.53745762713</c:v>
                </c:pt>
                <c:pt idx="2">
                  <c:v>53211.60358208955</c:v>
                </c:pt>
                <c:pt idx="3">
                  <c:v>70487.24970149253</c:v>
                </c:pt>
                <c:pt idx="4">
                  <c:v>77497.04238805969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F'!$B$356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F'!$C$354:$G$354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F'!$C$356:$G$356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53000.0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232136"/>
        <c:axId val="2126235176"/>
      </c:lineChart>
      <c:catAx>
        <c:axId val="2126232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35176"/>
        <c:crosses val="autoZero"/>
        <c:auto val="1"/>
        <c:lblAlgn val="ctr"/>
        <c:lblOffset val="100"/>
        <c:noMultiLvlLbl val="0"/>
      </c:catAx>
      <c:valAx>
        <c:axId val="21262351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232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Autres produits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F'!$B$362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F'!$C$361:$G$361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F'!$C$362:$G$362</c:f>
              <c:numCache>
                <c:formatCode>#,##0.00</c:formatCode>
                <c:ptCount val="5"/>
                <c:pt idx="0">
                  <c:v>10465.62125</c:v>
                </c:pt>
                <c:pt idx="1">
                  <c:v>36373.44178571428</c:v>
                </c:pt>
                <c:pt idx="2">
                  <c:v>52750.12476683938</c:v>
                </c:pt>
                <c:pt idx="3">
                  <c:v>69875.94746113991</c:v>
                </c:pt>
                <c:pt idx="4">
                  <c:v>76824.94756476684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F'!$B$363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F'!$C$361:$G$361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F'!$C$363:$G$363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69000.0</c:v>
                </c:pt>
                <c:pt idx="4">
                  <c:v>76000.0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6271080"/>
        <c:axId val="2126274088"/>
      </c:lineChart>
      <c:catAx>
        <c:axId val="2126271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274088"/>
        <c:crosses val="autoZero"/>
        <c:auto val="1"/>
        <c:lblAlgn val="ctr"/>
        <c:lblOffset val="100"/>
        <c:noMultiLvlLbl val="0"/>
      </c:catAx>
      <c:valAx>
        <c:axId val="212627408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6271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Boissons alcoolisées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F'!$B$369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F'!$C$368:$G$368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F'!$C$369:$G$369</c:f>
              <c:numCache>
                <c:formatCode>#,##0.00</c:formatCode>
                <c:ptCount val="5"/>
                <c:pt idx="0">
                  <c:v>10455.98262295082</c:v>
                </c:pt>
                <c:pt idx="1">
                  <c:v>36255.0361682243</c:v>
                </c:pt>
                <c:pt idx="2">
                  <c:v>52976.03016393443</c:v>
                </c:pt>
                <c:pt idx="3">
                  <c:v>70175.19516393443</c:v>
                </c:pt>
                <c:pt idx="4">
                  <c:v>77153.95475409836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F'!$B$370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F'!$C$368:$G$368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F'!$C$370:$G$370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068968"/>
        <c:axId val="2128071976"/>
      </c:lineChart>
      <c:catAx>
        <c:axId val="212806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071976"/>
        <c:crosses val="autoZero"/>
        <c:auto val="1"/>
        <c:lblAlgn val="ctr"/>
        <c:lblOffset val="100"/>
        <c:noMultiLvlLbl val="0"/>
      </c:catAx>
      <c:valAx>
        <c:axId val="21280719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068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Eaux-softs-jus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F'!$B$376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F'!$C$375:$G$375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F'!$C$376:$G$376</c:f>
              <c:numCache>
                <c:formatCode>#,##0.00</c:formatCode>
                <c:ptCount val="5"/>
                <c:pt idx="0">
                  <c:v>10414.79148387097</c:v>
                </c:pt>
                <c:pt idx="1">
                  <c:v>36364.35977777777</c:v>
                </c:pt>
                <c:pt idx="2">
                  <c:v>52938.10019417476</c:v>
                </c:pt>
                <c:pt idx="3">
                  <c:v>70124.95087378641</c:v>
                </c:pt>
                <c:pt idx="4">
                  <c:v>77098.71378640777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F'!$B$377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F'!$C$375:$G$375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F'!$C$377:$G$377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103272"/>
        <c:axId val="2128106280"/>
      </c:lineChart>
      <c:catAx>
        <c:axId val="2128103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106280"/>
        <c:crosses val="autoZero"/>
        <c:auto val="1"/>
        <c:lblAlgn val="ctr"/>
        <c:lblOffset val="100"/>
        <c:noMultiLvlLbl val="0"/>
      </c:catAx>
      <c:valAx>
        <c:axId val="212810628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103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Produits non alimentaires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 F'!$B$383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cat>
            <c:numRef>
              <c:f>'6 F'!$C$382:$G$382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F'!$C$383:$G$383</c:f>
              <c:numCache>
                <c:formatCode>#,##0.00</c:formatCode>
                <c:ptCount val="5"/>
                <c:pt idx="0">
                  <c:v>10435.83146666667</c:v>
                </c:pt>
                <c:pt idx="1">
                  <c:v>36269.9068952381</c:v>
                </c:pt>
                <c:pt idx="2">
                  <c:v>52873.9328</c:v>
                </c:pt>
                <c:pt idx="3">
                  <c:v>70039.95093333333</c:v>
                </c:pt>
                <c:pt idx="4">
                  <c:v>77005.2608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 F'!$B$384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cat>
            <c:numRef>
              <c:f>'6 F'!$C$382:$G$382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F'!$C$384:$G$384</c:f>
              <c:numCache>
                <c:formatCode>#,##0.00</c:formatCode>
                <c:ptCount val="5"/>
                <c:pt idx="0">
                  <c:v>10000.0</c:v>
                </c:pt>
                <c:pt idx="1">
                  <c:v>36000.0</c:v>
                </c:pt>
                <c:pt idx="2">
                  <c:v>52000.0</c:v>
                </c:pt>
                <c:pt idx="3">
                  <c:v>70000.0</c:v>
                </c:pt>
                <c:pt idx="4">
                  <c:v>77000.0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138632"/>
        <c:axId val="2128141640"/>
      </c:lineChart>
      <c:catAx>
        <c:axId val="2128138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141640"/>
        <c:crosses val="autoZero"/>
        <c:auto val="1"/>
        <c:lblAlgn val="ctr"/>
        <c:lblOffset val="100"/>
        <c:noMultiLvlLbl val="0"/>
      </c:catAx>
      <c:valAx>
        <c:axId val="212814164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138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</a:t>
            </a:r>
            <a:r>
              <a:rPr lang="en-US" sz="1600" baseline="0">
                <a:latin typeface="Cambria"/>
                <a:cs typeface="Cambria"/>
              </a:rPr>
              <a:t> totale de produits vendus</a:t>
            </a:r>
            <a:endParaRPr lang="en-US" sz="1600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F'!$B$390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F'!$C$389:$G$389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F'!$C$390:$G$390</c:f>
              <c:numCache>
                <c:formatCode>#,##0.00</c:formatCode>
                <c:ptCount val="5"/>
                <c:pt idx="0">
                  <c:v>135541.3462334804</c:v>
                </c:pt>
                <c:pt idx="1">
                  <c:v>471462.7934353551</c:v>
                </c:pt>
                <c:pt idx="2">
                  <c:v>688243.6763621185</c:v>
                </c:pt>
                <c:pt idx="3">
                  <c:v>911688.4402171747</c:v>
                </c:pt>
                <c:pt idx="4">
                  <c:v>1.00235373057432E6</c:v>
                </c:pt>
              </c:numCache>
            </c:numRef>
          </c:val>
        </c:ser>
        <c:ser>
          <c:idx val="1"/>
          <c:order val="1"/>
          <c:tx>
            <c:strRef>
              <c:f>'6 F'!$B$391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 F'!$C$389:$G$389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 F'!$C$391:$G$391</c:f>
              <c:numCache>
                <c:formatCode>#,##0.00</c:formatCode>
                <c:ptCount val="5"/>
                <c:pt idx="0">
                  <c:v>130000.0</c:v>
                </c:pt>
                <c:pt idx="1">
                  <c:v>467000.0</c:v>
                </c:pt>
                <c:pt idx="2">
                  <c:v>678000.0</c:v>
                </c:pt>
                <c:pt idx="3">
                  <c:v>909000.0</c:v>
                </c:pt>
                <c:pt idx="4">
                  <c:v>999000.0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170968"/>
        <c:axId val="2128174008"/>
      </c:barChart>
      <c:catAx>
        <c:axId val="2128170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174008"/>
        <c:crosses val="autoZero"/>
        <c:auto val="1"/>
        <c:lblAlgn val="ctr"/>
        <c:lblOffset val="100"/>
        <c:noMultiLvlLbl val="0"/>
      </c:catAx>
      <c:valAx>
        <c:axId val="212817400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128170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F'!$B$27</c:f>
              <c:strCache>
                <c:ptCount val="1"/>
                <c:pt idx="0">
                  <c:v>Taux de rotation - Produits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F'!$C$22:$G$22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F'!$C$27:$G$27</c:f>
              <c:numCache>
                <c:formatCode>#,##0</c:formatCode>
                <c:ptCount val="5"/>
                <c:pt idx="0">
                  <c:v>4.556756198347107</c:v>
                </c:pt>
                <c:pt idx="1">
                  <c:v>16.7529132231405</c:v>
                </c:pt>
                <c:pt idx="2">
                  <c:v>27.91113636363636</c:v>
                </c:pt>
                <c:pt idx="3">
                  <c:v>36.9727479338843</c:v>
                </c:pt>
                <c:pt idx="4">
                  <c:v>40.64958677685951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253560"/>
        <c:axId val="2128256600"/>
      </c:barChart>
      <c:catAx>
        <c:axId val="2128253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256600"/>
        <c:crosses val="autoZero"/>
        <c:auto val="1"/>
        <c:lblAlgn val="ctr"/>
        <c:lblOffset val="100"/>
        <c:noMultiLvlLbl val="0"/>
      </c:catAx>
      <c:valAx>
        <c:axId val="2128256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253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F'!$B$38</c:f>
              <c:strCache>
                <c:ptCount val="1"/>
                <c:pt idx="0">
                  <c:v>Taux de rotation - Boissons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F'!$C$33:$G$33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F'!$C$38:$G$38</c:f>
              <c:numCache>
                <c:formatCode>#,##0</c:formatCode>
                <c:ptCount val="5"/>
                <c:pt idx="0">
                  <c:v>4.409166666666666</c:v>
                </c:pt>
                <c:pt idx="1">
                  <c:v>23.84266666666667</c:v>
                </c:pt>
                <c:pt idx="2">
                  <c:v>39.723</c:v>
                </c:pt>
                <c:pt idx="3">
                  <c:v>52.61933333333333</c:v>
                </c:pt>
                <c:pt idx="4">
                  <c:v>57.85233333333333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286024"/>
        <c:axId val="2128289064"/>
      </c:barChart>
      <c:catAx>
        <c:axId val="212828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289064"/>
        <c:crosses val="autoZero"/>
        <c:auto val="1"/>
        <c:lblAlgn val="ctr"/>
        <c:lblOffset val="100"/>
        <c:noMultiLvlLbl val="0"/>
      </c:catAx>
      <c:valAx>
        <c:axId val="21282890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286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non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F'!$B$48</c:f>
              <c:strCache>
                <c:ptCount val="1"/>
                <c:pt idx="0">
                  <c:v>Taux de rotation - Produits non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F'!$C$43:$G$43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F'!$C$48:$G$48</c:f>
              <c:numCache>
                <c:formatCode>#,##0</c:formatCode>
                <c:ptCount val="5"/>
                <c:pt idx="0">
                  <c:v>5.8695</c:v>
                </c:pt>
                <c:pt idx="1">
                  <c:v>31.73933333333333</c:v>
                </c:pt>
                <c:pt idx="2">
                  <c:v>52.87916666666667</c:v>
                </c:pt>
                <c:pt idx="3">
                  <c:v>70.047</c:v>
                </c:pt>
                <c:pt idx="4">
                  <c:v>77.013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317416"/>
        <c:axId val="2128320456"/>
      </c:barChart>
      <c:catAx>
        <c:axId val="2128317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320456"/>
        <c:crosses val="autoZero"/>
        <c:auto val="1"/>
        <c:lblAlgn val="ctr"/>
        <c:lblOffset val="100"/>
        <c:noMultiLvlLbl val="0"/>
      </c:catAx>
      <c:valAx>
        <c:axId val="21283204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317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F'!$B$164</c:f>
              <c:strCache>
                <c:ptCount val="1"/>
                <c:pt idx="0">
                  <c:v>Durée moyenne de stockage (en jours) - Produits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F'!$C$161:$G$161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F'!$C$164:$G$164</c:f>
              <c:numCache>
                <c:formatCode>#,##0</c:formatCode>
                <c:ptCount val="5"/>
                <c:pt idx="0">
                  <c:v>80.10084018372501</c:v>
                </c:pt>
                <c:pt idx="1">
                  <c:v>21.78725545452191</c:v>
                </c:pt>
                <c:pt idx="2">
                  <c:v>13.07721746777516</c:v>
                </c:pt>
                <c:pt idx="3">
                  <c:v>9.872136110972958</c:v>
                </c:pt>
                <c:pt idx="4">
                  <c:v>8.979181067783514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348616"/>
        <c:axId val="2128351656"/>
      </c:barChart>
      <c:catAx>
        <c:axId val="2128348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351656"/>
        <c:crosses val="autoZero"/>
        <c:auto val="1"/>
        <c:lblAlgn val="ctr"/>
        <c:lblOffset val="100"/>
        <c:noMultiLvlLbl val="0"/>
      </c:catAx>
      <c:valAx>
        <c:axId val="21283516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348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F'!$B$171</c:f>
              <c:strCache>
                <c:ptCount val="1"/>
                <c:pt idx="0">
                  <c:v>Durée moyenne de stockage (en jours) - Boissons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F'!$C$168:$G$168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F'!$C$171:$G$171</c:f>
              <c:numCache>
                <c:formatCode>#,##0</c:formatCode>
                <c:ptCount val="5"/>
                <c:pt idx="0">
                  <c:v>82.78208278208278</c:v>
                </c:pt>
                <c:pt idx="1">
                  <c:v>15.30869030309809</c:v>
                </c:pt>
                <c:pt idx="2">
                  <c:v>9.188631271555522</c:v>
                </c:pt>
                <c:pt idx="3">
                  <c:v>6.93661391883845</c:v>
                </c:pt>
                <c:pt idx="4">
                  <c:v>6.30916644099633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379896"/>
        <c:axId val="2128382936"/>
      </c:barChart>
      <c:catAx>
        <c:axId val="212837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382936"/>
        <c:crosses val="autoZero"/>
        <c:auto val="1"/>
        <c:lblAlgn val="ctr"/>
        <c:lblOffset val="100"/>
        <c:noMultiLvlLbl val="0"/>
      </c:catAx>
      <c:valAx>
        <c:axId val="21283829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379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Produits non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F'!$B$178</c:f>
              <c:strCache>
                <c:ptCount val="1"/>
                <c:pt idx="0">
                  <c:v>Durée moyenne de stockage (en jours) - Produits non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F'!$C$175:$G$175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F'!$C$178:$G$178</c:f>
              <c:numCache>
                <c:formatCode>#,##0</c:formatCode>
                <c:ptCount val="5"/>
                <c:pt idx="0">
                  <c:v>62.18587613936451</c:v>
                </c:pt>
                <c:pt idx="1">
                  <c:v>11.49992648448823</c:v>
                </c:pt>
                <c:pt idx="2">
                  <c:v>6.902529351508943</c:v>
                </c:pt>
                <c:pt idx="3">
                  <c:v>5.210787042985424</c:v>
                </c:pt>
                <c:pt idx="4">
                  <c:v>4.739459571760611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411016"/>
        <c:axId val="2128414056"/>
      </c:barChart>
      <c:catAx>
        <c:axId val="212841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414056"/>
        <c:crosses val="autoZero"/>
        <c:auto val="1"/>
        <c:lblAlgn val="ctr"/>
        <c:lblOffset val="100"/>
        <c:noMultiLvlLbl val="0"/>
      </c:catAx>
      <c:valAx>
        <c:axId val="21284140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411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F'!$B$76</c:f>
              <c:strCache>
                <c:ptCount val="1"/>
                <c:pt idx="0">
                  <c:v>Taux de rotation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F'!$C$71:$G$71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F'!$C$76:$G$76</c:f>
              <c:numCache>
                <c:formatCode>#,##0</c:formatCode>
                <c:ptCount val="5"/>
                <c:pt idx="0">
                  <c:v>44.0</c:v>
                </c:pt>
                <c:pt idx="1">
                  <c:v>162.0</c:v>
                </c:pt>
                <c:pt idx="2">
                  <c:v>270.0</c:v>
                </c:pt>
                <c:pt idx="3">
                  <c:v>357.8</c:v>
                </c:pt>
                <c:pt idx="4">
                  <c:v>393.4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442200"/>
        <c:axId val="2128445240"/>
      </c:barChart>
      <c:catAx>
        <c:axId val="2128442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445240"/>
        <c:crosses val="autoZero"/>
        <c:auto val="1"/>
        <c:lblAlgn val="ctr"/>
        <c:lblOffset val="100"/>
        <c:noMultiLvlLbl val="0"/>
      </c:catAx>
      <c:valAx>
        <c:axId val="21284452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442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F'!$B$87</c:f>
              <c:strCache>
                <c:ptCount val="1"/>
                <c:pt idx="0">
                  <c:v>Taux de rotation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F'!$C$82:$G$82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F'!$C$87:$G$87</c:f>
              <c:numCache>
                <c:formatCode>#,##0</c:formatCode>
                <c:ptCount val="5"/>
                <c:pt idx="0">
                  <c:v>13.0</c:v>
                </c:pt>
                <c:pt idx="1">
                  <c:v>71.5</c:v>
                </c:pt>
                <c:pt idx="2">
                  <c:v>119.0</c:v>
                </c:pt>
                <c:pt idx="3">
                  <c:v>157.5</c:v>
                </c:pt>
                <c:pt idx="4">
                  <c:v>173.5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300232"/>
        <c:axId val="2126303272"/>
      </c:barChart>
      <c:catAx>
        <c:axId val="2126300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303272"/>
        <c:crosses val="autoZero"/>
        <c:auto val="1"/>
        <c:lblAlgn val="ctr"/>
        <c:lblOffset val="100"/>
        <c:noMultiLvlLbl val="0"/>
      </c:catAx>
      <c:valAx>
        <c:axId val="21263032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300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</a:t>
            </a:r>
            <a:r>
              <a:rPr lang="en-US" sz="1600" baseline="0">
                <a:latin typeface="Cambria"/>
                <a:cs typeface="Cambria"/>
              </a:rPr>
              <a:t> non alimentaires</a:t>
            </a:r>
            <a:endParaRPr lang="en-US" sz="1600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F'!$B$97</c:f>
              <c:strCache>
                <c:ptCount val="1"/>
                <c:pt idx="0">
                  <c:v>Taux de rotation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F'!$C$92:$G$92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F'!$C$97:$G$97</c:f>
              <c:numCache>
                <c:formatCode>#,##0</c:formatCode>
                <c:ptCount val="5"/>
                <c:pt idx="0">
                  <c:v>7.777777777777778</c:v>
                </c:pt>
                <c:pt idx="1">
                  <c:v>42.22222222222222</c:v>
                </c:pt>
                <c:pt idx="2">
                  <c:v>70.44444444444444</c:v>
                </c:pt>
                <c:pt idx="3">
                  <c:v>93.33333333333333</c:v>
                </c:pt>
                <c:pt idx="4">
                  <c:v>102.6666666666667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340136"/>
        <c:axId val="2126343176"/>
      </c:barChart>
      <c:catAx>
        <c:axId val="212634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343176"/>
        <c:crosses val="autoZero"/>
        <c:auto val="1"/>
        <c:lblAlgn val="ctr"/>
        <c:lblOffset val="100"/>
        <c:noMultiLvlLbl val="0"/>
      </c:catAx>
      <c:valAx>
        <c:axId val="2126343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340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F'!$B$119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F'!$C$118:$G$118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F'!$C$119:$G$119</c:f>
              <c:numCache>
                <c:formatCode>#,##0</c:formatCode>
                <c:ptCount val="5"/>
                <c:pt idx="0">
                  <c:v>4.556756198347107</c:v>
                </c:pt>
                <c:pt idx="1">
                  <c:v>16.7529132231405</c:v>
                </c:pt>
                <c:pt idx="2">
                  <c:v>27.91113636363636</c:v>
                </c:pt>
                <c:pt idx="3">
                  <c:v>36.9727479338843</c:v>
                </c:pt>
                <c:pt idx="4">
                  <c:v>40.64958677685951</c:v>
                </c:pt>
              </c:numCache>
            </c:numRef>
          </c:val>
        </c:ser>
        <c:ser>
          <c:idx val="1"/>
          <c:order val="1"/>
          <c:tx>
            <c:strRef>
              <c:f>'7+8 F'!$B$120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F'!$C$118:$G$118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F'!$C$120:$G$120</c:f>
              <c:numCache>
                <c:formatCode>#,##0</c:formatCode>
                <c:ptCount val="5"/>
                <c:pt idx="0">
                  <c:v>44.0</c:v>
                </c:pt>
                <c:pt idx="1">
                  <c:v>162.0</c:v>
                </c:pt>
                <c:pt idx="2">
                  <c:v>270.0</c:v>
                </c:pt>
                <c:pt idx="3">
                  <c:v>357.8</c:v>
                </c:pt>
                <c:pt idx="4">
                  <c:v>393.4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378536"/>
        <c:axId val="2126381576"/>
      </c:barChart>
      <c:catAx>
        <c:axId val="2126378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381576"/>
        <c:crosses val="autoZero"/>
        <c:auto val="1"/>
        <c:lblAlgn val="ctr"/>
        <c:lblOffset val="100"/>
        <c:noMultiLvlLbl val="0"/>
      </c:catAx>
      <c:valAx>
        <c:axId val="21263815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378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F'!$B$126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F'!$C$125:$G$125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F'!$C$126:$G$126</c:f>
              <c:numCache>
                <c:formatCode>#,##0</c:formatCode>
                <c:ptCount val="5"/>
                <c:pt idx="0">
                  <c:v>4.409166666666666</c:v>
                </c:pt>
                <c:pt idx="1">
                  <c:v>23.84266666666667</c:v>
                </c:pt>
                <c:pt idx="2">
                  <c:v>39.723</c:v>
                </c:pt>
                <c:pt idx="3">
                  <c:v>52.61933333333333</c:v>
                </c:pt>
                <c:pt idx="4">
                  <c:v>57.85233333333333</c:v>
                </c:pt>
              </c:numCache>
            </c:numRef>
          </c:val>
        </c:ser>
        <c:ser>
          <c:idx val="1"/>
          <c:order val="1"/>
          <c:tx>
            <c:strRef>
              <c:f>'7+8 F'!$B$127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F'!$C$125:$G$125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F'!$C$127:$G$127</c:f>
              <c:numCache>
                <c:formatCode>#,##0</c:formatCode>
                <c:ptCount val="5"/>
                <c:pt idx="0">
                  <c:v>13.0</c:v>
                </c:pt>
                <c:pt idx="1">
                  <c:v>71.5</c:v>
                </c:pt>
                <c:pt idx="2">
                  <c:v>119.0</c:v>
                </c:pt>
                <c:pt idx="3">
                  <c:v>157.5</c:v>
                </c:pt>
                <c:pt idx="4">
                  <c:v>173.5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415864"/>
        <c:axId val="2126418904"/>
      </c:barChart>
      <c:catAx>
        <c:axId val="212641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418904"/>
        <c:crosses val="autoZero"/>
        <c:auto val="1"/>
        <c:lblAlgn val="ctr"/>
        <c:lblOffset val="100"/>
        <c:noMultiLvlLbl val="0"/>
      </c:catAx>
      <c:valAx>
        <c:axId val="2126418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415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rotation - Produits non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F'!$B$133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F'!$C$132:$G$132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F'!$C$133:$G$133</c:f>
              <c:numCache>
                <c:formatCode>#,##0</c:formatCode>
                <c:ptCount val="5"/>
                <c:pt idx="0">
                  <c:v>5.8695</c:v>
                </c:pt>
                <c:pt idx="1">
                  <c:v>31.73933333333333</c:v>
                </c:pt>
                <c:pt idx="2">
                  <c:v>52.87916666666667</c:v>
                </c:pt>
                <c:pt idx="3">
                  <c:v>70.047</c:v>
                </c:pt>
                <c:pt idx="4">
                  <c:v>77.013</c:v>
                </c:pt>
              </c:numCache>
            </c:numRef>
          </c:val>
        </c:ser>
        <c:ser>
          <c:idx val="1"/>
          <c:order val="1"/>
          <c:tx>
            <c:strRef>
              <c:f>'7+8 F'!$B$134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F'!$C$132:$G$132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F'!$C$134:$G$134</c:f>
              <c:numCache>
                <c:formatCode>#,##0</c:formatCode>
                <c:ptCount val="5"/>
                <c:pt idx="0">
                  <c:v>7.777777777777778</c:v>
                </c:pt>
                <c:pt idx="1">
                  <c:v>42.22222222222222</c:v>
                </c:pt>
                <c:pt idx="2">
                  <c:v>70.44444444444444</c:v>
                </c:pt>
                <c:pt idx="3">
                  <c:v>93.33333333333333</c:v>
                </c:pt>
                <c:pt idx="4">
                  <c:v>102.6666666666667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454072"/>
        <c:axId val="2126457112"/>
      </c:barChart>
      <c:catAx>
        <c:axId val="212645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457112"/>
        <c:crosses val="autoZero"/>
        <c:auto val="1"/>
        <c:lblAlgn val="ctr"/>
        <c:lblOffset val="100"/>
        <c:noMultiLvlLbl val="0"/>
      </c:catAx>
      <c:valAx>
        <c:axId val="21264571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454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F'!$B$202</c:f>
              <c:strCache>
                <c:ptCount val="1"/>
                <c:pt idx="0">
                  <c:v>Durée moyenne de stockage (en jours) - Produits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F'!$C$199:$G$199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F'!$C$202:$G$202</c:f>
              <c:numCache>
                <c:formatCode>#,##0</c:formatCode>
                <c:ptCount val="5"/>
                <c:pt idx="0">
                  <c:v>8.295454545454544</c:v>
                </c:pt>
                <c:pt idx="1">
                  <c:v>2.253086419753086</c:v>
                </c:pt>
                <c:pt idx="2">
                  <c:v>1.351851851851852</c:v>
                </c:pt>
                <c:pt idx="3">
                  <c:v>1.02012297372834</c:v>
                </c:pt>
                <c:pt idx="4">
                  <c:v>0.927808845958312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484776"/>
        <c:axId val="2126487816"/>
      </c:barChart>
      <c:catAx>
        <c:axId val="2126484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6487816"/>
        <c:crosses val="autoZero"/>
        <c:auto val="1"/>
        <c:lblAlgn val="ctr"/>
        <c:lblOffset val="100"/>
        <c:noMultiLvlLbl val="0"/>
      </c:catAx>
      <c:valAx>
        <c:axId val="2126487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6484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F'!$B$209</c:f>
              <c:strCache>
                <c:ptCount val="1"/>
                <c:pt idx="0">
                  <c:v>Durée moyenne de stockage (en jours) - Boissons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F'!$C$206:$G$206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F'!$C$209:$G$209</c:f>
              <c:numCache>
                <c:formatCode>#,##0</c:formatCode>
                <c:ptCount val="5"/>
                <c:pt idx="0">
                  <c:v>28.07692307692308</c:v>
                </c:pt>
                <c:pt idx="1">
                  <c:v>5.104895104895105</c:v>
                </c:pt>
                <c:pt idx="2">
                  <c:v>3.067226890756302</c:v>
                </c:pt>
                <c:pt idx="3">
                  <c:v>2.317460317460318</c:v>
                </c:pt>
                <c:pt idx="4">
                  <c:v>2.103746397694525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720248"/>
        <c:axId val="2125716792"/>
      </c:barChart>
      <c:catAx>
        <c:axId val="2125720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716792"/>
        <c:crosses val="autoZero"/>
        <c:auto val="1"/>
        <c:lblAlgn val="ctr"/>
        <c:lblOffset val="100"/>
        <c:noMultiLvlLbl val="0"/>
      </c:catAx>
      <c:valAx>
        <c:axId val="21257167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720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(en jours) - Produits non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F'!$B$216</c:f>
              <c:strCache>
                <c:ptCount val="1"/>
                <c:pt idx="0">
                  <c:v>Durée moyenne de stockage (en jours) - Produits non alimentaires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F'!$C$213:$G$213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F'!$C$216:$G$216</c:f>
              <c:numCache>
                <c:formatCode>#,##0</c:formatCode>
                <c:ptCount val="5"/>
                <c:pt idx="0">
                  <c:v>46.92857142857143</c:v>
                </c:pt>
                <c:pt idx="1">
                  <c:v>8.644736842105263</c:v>
                </c:pt>
                <c:pt idx="2">
                  <c:v>5.181388012618297</c:v>
                </c:pt>
                <c:pt idx="3">
                  <c:v>3.910714285714286</c:v>
                </c:pt>
                <c:pt idx="4">
                  <c:v>3.555194805194805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688872"/>
        <c:axId val="2125685416"/>
      </c:barChart>
      <c:catAx>
        <c:axId val="2125688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685416"/>
        <c:crosses val="autoZero"/>
        <c:auto val="1"/>
        <c:lblAlgn val="ctr"/>
        <c:lblOffset val="100"/>
        <c:noMultiLvlLbl val="0"/>
      </c:catAx>
      <c:valAx>
        <c:axId val="21256854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688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Produits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F'!$B$237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F'!$C$236:$G$236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F'!$C$237:$G$237</c:f>
              <c:numCache>
                <c:formatCode>#,##0</c:formatCode>
                <c:ptCount val="5"/>
                <c:pt idx="0">
                  <c:v>80.10084018372501</c:v>
                </c:pt>
                <c:pt idx="1">
                  <c:v>21.78725545452191</c:v>
                </c:pt>
                <c:pt idx="2">
                  <c:v>13.07721746777516</c:v>
                </c:pt>
                <c:pt idx="3">
                  <c:v>9.872136110972958</c:v>
                </c:pt>
                <c:pt idx="4">
                  <c:v>8.979181067783514</c:v>
                </c:pt>
              </c:numCache>
            </c:numRef>
          </c:val>
        </c:ser>
        <c:ser>
          <c:idx val="1"/>
          <c:order val="1"/>
          <c:tx>
            <c:strRef>
              <c:f>'7+8 F'!$B$238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F'!$C$236:$G$236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F'!$C$238:$G$238</c:f>
              <c:numCache>
                <c:formatCode>#,##0</c:formatCode>
                <c:ptCount val="5"/>
                <c:pt idx="0">
                  <c:v>8.295454545454544</c:v>
                </c:pt>
                <c:pt idx="1">
                  <c:v>2.253086419753086</c:v>
                </c:pt>
                <c:pt idx="2">
                  <c:v>1.351851851851852</c:v>
                </c:pt>
                <c:pt idx="3">
                  <c:v>1.02012297372834</c:v>
                </c:pt>
                <c:pt idx="4">
                  <c:v>0.927808845958312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650808"/>
        <c:axId val="2125647336"/>
      </c:barChart>
      <c:catAx>
        <c:axId val="2125650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647336"/>
        <c:crosses val="autoZero"/>
        <c:auto val="1"/>
        <c:lblAlgn val="ctr"/>
        <c:lblOffset val="100"/>
        <c:noMultiLvlLbl val="0"/>
      </c:catAx>
      <c:valAx>
        <c:axId val="21256473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650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Boissons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F'!$B$244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F'!$C$243:$G$243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F'!$C$244:$G$244</c:f>
              <c:numCache>
                <c:formatCode>#,##0</c:formatCode>
                <c:ptCount val="5"/>
                <c:pt idx="0">
                  <c:v>82.78208278208278</c:v>
                </c:pt>
                <c:pt idx="1">
                  <c:v>15.30869030309809</c:v>
                </c:pt>
                <c:pt idx="2">
                  <c:v>9.188631271555522</c:v>
                </c:pt>
                <c:pt idx="3">
                  <c:v>6.93661391883845</c:v>
                </c:pt>
                <c:pt idx="4">
                  <c:v>6.30916644099633</c:v>
                </c:pt>
              </c:numCache>
            </c:numRef>
          </c:val>
        </c:ser>
        <c:ser>
          <c:idx val="1"/>
          <c:order val="1"/>
          <c:tx>
            <c:strRef>
              <c:f>'7+8 F'!$B$245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F'!$C$243:$G$243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F'!$C$245:$G$245</c:f>
              <c:numCache>
                <c:formatCode>#,##0</c:formatCode>
                <c:ptCount val="5"/>
                <c:pt idx="0">
                  <c:v>28.07692307692308</c:v>
                </c:pt>
                <c:pt idx="1">
                  <c:v>5.104895104895105</c:v>
                </c:pt>
                <c:pt idx="2">
                  <c:v>3.067226890756302</c:v>
                </c:pt>
                <c:pt idx="3">
                  <c:v>2.317460317460318</c:v>
                </c:pt>
                <c:pt idx="4">
                  <c:v>2.103746397694525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613176"/>
        <c:axId val="2125609704"/>
      </c:barChart>
      <c:catAx>
        <c:axId val="212561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609704"/>
        <c:crosses val="autoZero"/>
        <c:auto val="1"/>
        <c:lblAlgn val="ctr"/>
        <c:lblOffset val="100"/>
        <c:noMultiLvlLbl val="0"/>
      </c:catAx>
      <c:valAx>
        <c:axId val="21256097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613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Durée moyenne de stockage - Produits non alimentaires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F'!$B$251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F'!$C$250:$G$250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F'!$C$251:$G$251</c:f>
              <c:numCache>
                <c:formatCode>#,##0</c:formatCode>
                <c:ptCount val="5"/>
                <c:pt idx="0">
                  <c:v>62.18587613936451</c:v>
                </c:pt>
                <c:pt idx="1">
                  <c:v>11.49992648448823</c:v>
                </c:pt>
                <c:pt idx="2">
                  <c:v>6.902529351508943</c:v>
                </c:pt>
                <c:pt idx="3">
                  <c:v>5.210787042985424</c:v>
                </c:pt>
                <c:pt idx="4">
                  <c:v>4.739459571760611</c:v>
                </c:pt>
              </c:numCache>
            </c:numRef>
          </c:val>
        </c:ser>
        <c:ser>
          <c:idx val="1"/>
          <c:order val="1"/>
          <c:tx>
            <c:strRef>
              <c:f>'7+8 F'!$B$252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F'!$C$250:$G$250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F'!$C$252:$G$252</c:f>
              <c:numCache>
                <c:formatCode>#,##0</c:formatCode>
                <c:ptCount val="5"/>
                <c:pt idx="0">
                  <c:v>46.92857142857143</c:v>
                </c:pt>
                <c:pt idx="1">
                  <c:v>8.644736842105263</c:v>
                </c:pt>
                <c:pt idx="2">
                  <c:v>5.181388012618297</c:v>
                </c:pt>
                <c:pt idx="3">
                  <c:v>3.910714285714286</c:v>
                </c:pt>
                <c:pt idx="4">
                  <c:v>3.555194805194805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480568"/>
        <c:axId val="2128483608"/>
      </c:barChart>
      <c:catAx>
        <c:axId val="212848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483608"/>
        <c:crosses val="autoZero"/>
        <c:auto val="1"/>
        <c:lblAlgn val="ctr"/>
        <c:lblOffset val="100"/>
        <c:noMultiLvlLbl val="0"/>
      </c:catAx>
      <c:valAx>
        <c:axId val="21284836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480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Heures d'ouverture du magasin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 S'!$B$56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S'!$C$56:$G$56</c:f>
              <c:numCache>
                <c:formatCode>#,##0</c:formatCode>
                <c:ptCount val="5"/>
                <c:pt idx="0">
                  <c:v>48.0</c:v>
                </c:pt>
                <c:pt idx="1">
                  <c:v>60.0</c:v>
                </c:pt>
                <c:pt idx="2">
                  <c:v>72.0</c:v>
                </c:pt>
                <c:pt idx="3">
                  <c:v>72.0</c:v>
                </c:pt>
                <c:pt idx="4">
                  <c:v>72.0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 S'!$B$57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S'!$C$57:$G$57</c:f>
              <c:numCache>
                <c:formatCode>#,##0</c:formatCode>
                <c:ptCount val="5"/>
                <c:pt idx="0">
                  <c:v>40.0</c:v>
                </c:pt>
                <c:pt idx="1">
                  <c:v>40.0</c:v>
                </c:pt>
                <c:pt idx="2">
                  <c:v>60.0</c:v>
                </c:pt>
                <c:pt idx="3">
                  <c:v>60.0</c:v>
                </c:pt>
                <c:pt idx="4">
                  <c:v>72.0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 S'!$B$58</c:f>
              <c:strCache>
                <c:ptCount val="1"/>
                <c:pt idx="0">
                  <c:v>Concurrent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S'!$C$58:$G$58</c:f>
              <c:numCache>
                <c:formatCode>#,##0</c:formatCode>
                <c:ptCount val="5"/>
                <c:pt idx="0">
                  <c:v>73.0</c:v>
                </c:pt>
                <c:pt idx="1">
                  <c:v>73.0</c:v>
                </c:pt>
                <c:pt idx="2">
                  <c:v>73.0</c:v>
                </c:pt>
                <c:pt idx="3">
                  <c:v>73.0</c:v>
                </c:pt>
                <c:pt idx="4">
                  <c:v>73.0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558664"/>
        <c:axId val="2128561784"/>
      </c:lineChart>
      <c:catAx>
        <c:axId val="2128558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561784"/>
        <c:crosses val="autoZero"/>
        <c:auto val="1"/>
        <c:lblAlgn val="ctr"/>
        <c:lblOffset val="100"/>
        <c:noMultiLvlLbl val="0"/>
      </c:catAx>
      <c:valAx>
        <c:axId val="21285617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558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d'absentéisme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 S'!$B$60</c:f>
              <c:strCache>
                <c:ptCount val="1"/>
                <c:pt idx="0">
                  <c:v>Taux d'absentéisme</c:v>
                </c:pt>
              </c:strCache>
            </c:strRef>
          </c:tx>
          <c:marker>
            <c:symbol val="none"/>
          </c:marker>
          <c:dLbls>
            <c:dLbl>
              <c:idx val="1"/>
              <c:layout>
                <c:manualLayout>
                  <c:x val="-0.0419087926509187"/>
                  <c:y val="-0.06018518518518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S'!$C$59:$G$59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S'!$C$60:$G$60</c:f>
              <c:numCache>
                <c:formatCode>0.00%</c:formatCode>
                <c:ptCount val="5"/>
                <c:pt idx="0">
                  <c:v>0.00638888888888889</c:v>
                </c:pt>
                <c:pt idx="1">
                  <c:v>0.0033983451536643</c:v>
                </c:pt>
                <c:pt idx="2">
                  <c:v>0.0025352733686067</c:v>
                </c:pt>
                <c:pt idx="3">
                  <c:v>0.00224171539961014</c:v>
                </c:pt>
                <c:pt idx="4">
                  <c:v>0.00212962962962963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591576"/>
        <c:axId val="2127835592"/>
      </c:lineChart>
      <c:catAx>
        <c:axId val="2128591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835592"/>
        <c:crosses val="autoZero"/>
        <c:auto val="1"/>
        <c:lblAlgn val="ctr"/>
        <c:lblOffset val="100"/>
        <c:noMultiLvlLbl val="0"/>
      </c:catAx>
      <c:valAx>
        <c:axId val="21278355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128591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d'arrivées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 S'!$B$88</c:f>
              <c:strCache>
                <c:ptCount val="1"/>
                <c:pt idx="0">
                  <c:v>Nombre d'arrivées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S'!$C$88:$G$88</c:f>
              <c:numCache>
                <c:formatCode>#,##0</c:formatCode>
                <c:ptCount val="5"/>
                <c:pt idx="0">
                  <c:v>600.0</c:v>
                </c:pt>
                <c:pt idx="1">
                  <c:v>450.0</c:v>
                </c:pt>
                <c:pt idx="2">
                  <c:v>600.0</c:v>
                </c:pt>
                <c:pt idx="3">
                  <c:v>145.0</c:v>
                </c:pt>
                <c:pt idx="4">
                  <c:v>200.0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806840"/>
        <c:axId val="2127803368"/>
      </c:barChart>
      <c:catAx>
        <c:axId val="2127806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803368"/>
        <c:crosses val="autoZero"/>
        <c:auto val="1"/>
        <c:lblAlgn val="ctr"/>
        <c:lblOffset val="100"/>
        <c:noMultiLvlLbl val="0"/>
      </c:catAx>
      <c:valAx>
        <c:axId val="21278033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7806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départs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 S'!$B$89</c:f>
              <c:strCache>
                <c:ptCount val="1"/>
                <c:pt idx="0">
                  <c:v>Nombre de départs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S'!$C$89:$G$89</c:f>
              <c:numCache>
                <c:formatCode>#,##0</c:formatCode>
                <c:ptCount val="5"/>
                <c:pt idx="0">
                  <c:v>0.0</c:v>
                </c:pt>
                <c:pt idx="1">
                  <c:v>-50.0</c:v>
                </c:pt>
                <c:pt idx="2">
                  <c:v>-100.0</c:v>
                </c:pt>
                <c:pt idx="3">
                  <c:v>-45.0</c:v>
                </c:pt>
                <c:pt idx="4">
                  <c:v>-50.0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119816"/>
        <c:axId val="2123122856"/>
      </c:lineChart>
      <c:catAx>
        <c:axId val="2123119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122856"/>
        <c:crosses val="autoZero"/>
        <c:auto val="1"/>
        <c:lblAlgn val="ctr"/>
        <c:lblOffset val="100"/>
        <c:noMultiLvlLbl val="0"/>
      </c:catAx>
      <c:valAx>
        <c:axId val="21231228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119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Turnover</a:t>
            </a:r>
            <a:endParaRPr lang="en-US">
              <a:latin typeface="Cambria"/>
              <a:cs typeface="Cambria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 S'!$B$91</c:f>
              <c:strCache>
                <c:ptCount val="1"/>
                <c:pt idx="0">
                  <c:v>Turnover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S'!$C$91:$G$91</c:f>
              <c:numCache>
                <c:formatCode>0%</c:formatCode>
                <c:ptCount val="5"/>
                <c:pt idx="0">
                  <c:v>0.5</c:v>
                </c:pt>
                <c:pt idx="1">
                  <c:v>0.25</c:v>
                </c:pt>
                <c:pt idx="2">
                  <c:v>0.233333333333333</c:v>
                </c:pt>
                <c:pt idx="3">
                  <c:v>0.059375</c:v>
                </c:pt>
                <c:pt idx="4">
                  <c:v>0.0714285714285714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155944"/>
        <c:axId val="2123158984"/>
      </c:lineChart>
      <c:catAx>
        <c:axId val="212315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158984"/>
        <c:crosses val="autoZero"/>
        <c:auto val="1"/>
        <c:lblAlgn val="ctr"/>
        <c:lblOffset val="100"/>
        <c:noMultiLvlLbl val="0"/>
      </c:catAx>
      <c:valAx>
        <c:axId val="21231589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3155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coopérateurs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S'!$B$70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S'!$C$69:$G$69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S'!$C$70:$G$70</c:f>
              <c:numCache>
                <c:formatCode>#,##0</c:formatCode>
                <c:ptCount val="5"/>
                <c:pt idx="0">
                  <c:v>500.0</c:v>
                </c:pt>
                <c:pt idx="1">
                  <c:v>940.0</c:v>
                </c:pt>
                <c:pt idx="2">
                  <c:v>1260.0</c:v>
                </c:pt>
                <c:pt idx="3">
                  <c:v>1425.0</c:v>
                </c:pt>
                <c:pt idx="4">
                  <c:v>1500.0</c:v>
                </c:pt>
              </c:numCache>
            </c:numRef>
          </c:val>
        </c:ser>
        <c:ser>
          <c:idx val="1"/>
          <c:order val="1"/>
          <c:tx>
            <c:strRef>
              <c:f>'6+7 S'!$B$71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S'!$C$69:$G$69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S'!$C$71:$G$71</c:f>
              <c:numCache>
                <c:formatCode>#,##0</c:formatCode>
                <c:ptCount val="5"/>
                <c:pt idx="0">
                  <c:v>600.0</c:v>
                </c:pt>
                <c:pt idx="1">
                  <c:v>1000.0</c:v>
                </c:pt>
                <c:pt idx="2">
                  <c:v>1500.0</c:v>
                </c:pt>
                <c:pt idx="3">
                  <c:v>1600.0</c:v>
                </c:pt>
                <c:pt idx="4">
                  <c:v>1750.0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3193864"/>
        <c:axId val="2123196904"/>
      </c:barChart>
      <c:catAx>
        <c:axId val="2123193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196904"/>
        <c:crosses val="autoZero"/>
        <c:auto val="1"/>
        <c:lblAlgn val="ctr"/>
        <c:lblOffset val="100"/>
        <c:noMultiLvlLbl val="0"/>
      </c:catAx>
      <c:valAx>
        <c:axId val="2123196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3193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croissance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'6+7 S'!$B$77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>
              <c:idx val="1"/>
              <c:layout>
                <c:manualLayout>
                  <c:x val="-0.0364163413091369"/>
                  <c:y val="-0.065116279069767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0.0502667568216023"/>
                  <c:y val="-0.08372093023255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S'!$C$76:$G$76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S'!$C$77:$G$77</c:f>
              <c:numCache>
                <c:formatCode>0%</c:formatCode>
                <c:ptCount val="5"/>
                <c:pt idx="0">
                  <c:v>1.0</c:v>
                </c:pt>
                <c:pt idx="1">
                  <c:v>0.468085106382979</c:v>
                </c:pt>
                <c:pt idx="2">
                  <c:v>0.253968253968254</c:v>
                </c:pt>
                <c:pt idx="3">
                  <c:v>0.115789473684211</c:v>
                </c:pt>
                <c:pt idx="4">
                  <c:v>0.05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'6+7 S'!$B$78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>
              <c:idx val="3"/>
              <c:layout>
                <c:manualLayout>
                  <c:x val="-0.0681673828167601"/>
                  <c:y val="0.0093023255813953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S'!$C$76:$G$76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S'!$C$78:$G$78</c:f>
              <c:numCache>
                <c:formatCode>0%</c:formatCode>
                <c:ptCount val="5"/>
                <c:pt idx="0">
                  <c:v>1.0</c:v>
                </c:pt>
                <c:pt idx="1">
                  <c:v>0.4</c:v>
                </c:pt>
                <c:pt idx="2">
                  <c:v>0.333333333333333</c:v>
                </c:pt>
                <c:pt idx="3">
                  <c:v>0.0625</c:v>
                </c:pt>
                <c:pt idx="4">
                  <c:v>0.0857142857142857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237592"/>
        <c:axId val="2123240632"/>
      </c:lineChart>
      <c:catAx>
        <c:axId val="212323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240632"/>
        <c:crosses val="autoZero"/>
        <c:auto val="1"/>
        <c:lblAlgn val="ctr"/>
        <c:lblOffset val="100"/>
        <c:noMultiLvlLbl val="0"/>
      </c:catAx>
      <c:valAx>
        <c:axId val="21232406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3237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du CA provenant de produits belges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'2+3 S'!$B$87</c:f>
              <c:strCache>
                <c:ptCount val="1"/>
                <c:pt idx="0">
                  <c:v>Proportion du CA provenant de produits belges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'2+3 S'!$C$84:$G$84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'2+3 S'!$C$87:$G$87</c:f>
              <c:numCache>
                <c:formatCode>0%</c:formatCode>
                <c:ptCount val="5"/>
                <c:pt idx="0">
                  <c:v>0.75</c:v>
                </c:pt>
                <c:pt idx="1">
                  <c:v>0.8</c:v>
                </c:pt>
                <c:pt idx="2">
                  <c:v>0.666666666666667</c:v>
                </c:pt>
                <c:pt idx="3">
                  <c:v>0.8</c:v>
                </c:pt>
                <c:pt idx="4">
                  <c:v>0.92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267832"/>
        <c:axId val="2123270872"/>
      </c:lineChart>
      <c:catAx>
        <c:axId val="2123267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270872"/>
        <c:crosses val="autoZero"/>
        <c:auto val="1"/>
        <c:lblAlgn val="ctr"/>
        <c:lblOffset val="100"/>
        <c:noMultiLvlLbl val="0"/>
      </c:catAx>
      <c:valAx>
        <c:axId val="21232708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3267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'6+7 S'!$B$143</c:f>
              <c:strCache>
                <c:ptCount val="1"/>
                <c:pt idx="0">
                  <c:v>Proportion des membres présents aux AG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S'!$C$142:$G$142</c:f>
              <c:strCache>
                <c:ptCount val="5"/>
                <c:pt idx="0">
                  <c:v>Moyenne 2016</c:v>
                </c:pt>
                <c:pt idx="1">
                  <c:v>Moyenne 2017</c:v>
                </c:pt>
                <c:pt idx="2">
                  <c:v>Moyenne 2018</c:v>
                </c:pt>
                <c:pt idx="3">
                  <c:v>Moyenne 2019</c:v>
                </c:pt>
                <c:pt idx="4">
                  <c:v>Moyenne 2020</c:v>
                </c:pt>
              </c:strCache>
            </c:strRef>
          </c:cat>
          <c:val>
            <c:numRef>
              <c:f>'6+7 S'!$C$143:$G$143</c:f>
              <c:numCache>
                <c:formatCode>0%</c:formatCode>
                <c:ptCount val="5"/>
                <c:pt idx="0">
                  <c:v>0.517857142857143</c:v>
                </c:pt>
                <c:pt idx="1">
                  <c:v>0.7</c:v>
                </c:pt>
                <c:pt idx="2">
                  <c:v>0.791666666666667</c:v>
                </c:pt>
                <c:pt idx="3">
                  <c:v>0.766666666666667</c:v>
                </c:pt>
                <c:pt idx="4">
                  <c:v>0.826666666666667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300856"/>
        <c:axId val="2123303832"/>
      </c:lineChart>
      <c:catAx>
        <c:axId val="2123300856"/>
        <c:scaling>
          <c:orientation val="minMax"/>
        </c:scaling>
        <c:delete val="0"/>
        <c:axPos val="b"/>
        <c:majorTickMark val="out"/>
        <c:minorTickMark val="none"/>
        <c:tickLblPos val="nextTo"/>
        <c:crossAx val="2123303832"/>
        <c:crosses val="autoZero"/>
        <c:auto val="1"/>
        <c:lblAlgn val="ctr"/>
        <c:lblOffset val="100"/>
        <c:noMultiLvlLbl val="0"/>
      </c:catAx>
      <c:valAx>
        <c:axId val="21233038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3300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nouvelles personnes aux ateliers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'2+3 S'!$B$58</c:f>
              <c:strCache>
                <c:ptCount val="1"/>
                <c:pt idx="0">
                  <c:v>Proportion de nouvelles personnes aux ateliers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'2+3 S'!$C$56:$G$56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'2+3 S'!$C$58:$G$58</c:f>
              <c:numCache>
                <c:formatCode>0%</c:formatCode>
                <c:ptCount val="5"/>
                <c:pt idx="0">
                  <c:v>1.0</c:v>
                </c:pt>
                <c:pt idx="1">
                  <c:v>0.3625</c:v>
                </c:pt>
                <c:pt idx="2">
                  <c:v>0.172115384615385</c:v>
                </c:pt>
                <c:pt idx="3">
                  <c:v>0.148237179487179</c:v>
                </c:pt>
                <c:pt idx="4">
                  <c:v>0.401964882943144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3338520"/>
        <c:axId val="2123341560"/>
      </c:lineChart>
      <c:catAx>
        <c:axId val="212333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3341560"/>
        <c:crosses val="autoZero"/>
        <c:auto val="1"/>
        <c:lblAlgn val="ctr"/>
        <c:lblOffset val="100"/>
        <c:noMultiLvlLbl val="0"/>
      </c:catAx>
      <c:valAx>
        <c:axId val="21233415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3338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 S'!$B$30</c:f>
              <c:strCache>
                <c:ptCount val="1"/>
                <c:pt idx="0">
                  <c:v>Heures d'ouverture par semaine (BEES)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S'!$C$27:$G$27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S'!$C$30:$G$30</c:f>
              <c:numCache>
                <c:formatCode>#,##0</c:formatCode>
                <c:ptCount val="5"/>
                <c:pt idx="0">
                  <c:v>48.0</c:v>
                </c:pt>
                <c:pt idx="1">
                  <c:v>60.0</c:v>
                </c:pt>
                <c:pt idx="2">
                  <c:v>72.0</c:v>
                </c:pt>
                <c:pt idx="3">
                  <c:v>72.0</c:v>
                </c:pt>
                <c:pt idx="4">
                  <c:v>72.0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 S'!$B$35</c:f>
              <c:strCache>
                <c:ptCount val="1"/>
                <c:pt idx="0">
                  <c:v>Heures d'ouverture par semaine (concurrent)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0.0"/>
                  <c:y val="-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00277777777777778"/>
                  <c:y val="-0.0509259259259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18722659667542E-7"/>
                  <c:y val="-0.0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.0"/>
                  <c:y val="-0.04629666083406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-0.04629629629629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S'!$C$27:$G$27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S'!$C$35:$G$35</c:f>
              <c:numCache>
                <c:formatCode>#,##0</c:formatCode>
                <c:ptCount val="5"/>
                <c:pt idx="0">
                  <c:v>73.0</c:v>
                </c:pt>
                <c:pt idx="1">
                  <c:v>73.0</c:v>
                </c:pt>
                <c:pt idx="2">
                  <c:v>73.0</c:v>
                </c:pt>
                <c:pt idx="3">
                  <c:v>73.0</c:v>
                </c:pt>
                <c:pt idx="4">
                  <c:v>73.0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536584"/>
        <c:axId val="2122533112"/>
      </c:lineChart>
      <c:catAx>
        <c:axId val="2122536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533112"/>
        <c:crosses val="autoZero"/>
        <c:auto val="1"/>
        <c:lblAlgn val="ctr"/>
        <c:lblOffset val="100"/>
        <c:noMultiLvlLbl val="0"/>
      </c:catAx>
      <c:valAx>
        <c:axId val="21225331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25365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 S'!$B$44</c:f>
              <c:strCache>
                <c:ptCount val="1"/>
                <c:pt idx="0">
                  <c:v>Heures d'ouverture par semaine (BEES)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S'!$C$41:$G$41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S'!$C$44:$G$44</c:f>
              <c:numCache>
                <c:formatCode>#,##0</c:formatCode>
                <c:ptCount val="5"/>
                <c:pt idx="0">
                  <c:v>40.0</c:v>
                </c:pt>
                <c:pt idx="1">
                  <c:v>40.0</c:v>
                </c:pt>
                <c:pt idx="2">
                  <c:v>60.0</c:v>
                </c:pt>
                <c:pt idx="3">
                  <c:v>60.0</c:v>
                </c:pt>
                <c:pt idx="4">
                  <c:v>72.0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 S'!$B$49</c:f>
              <c:strCache>
                <c:ptCount val="1"/>
                <c:pt idx="0">
                  <c:v>Heures d'ouverture par semaine (concurrent)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S'!$C$41:$G$41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S'!$C$49:$G$49</c:f>
              <c:numCache>
                <c:formatCode>#,##0</c:formatCode>
                <c:ptCount val="5"/>
                <c:pt idx="0">
                  <c:v>73.0</c:v>
                </c:pt>
                <c:pt idx="1">
                  <c:v>73.0</c:v>
                </c:pt>
                <c:pt idx="2">
                  <c:v>73.0</c:v>
                </c:pt>
                <c:pt idx="3">
                  <c:v>73.0</c:v>
                </c:pt>
                <c:pt idx="4">
                  <c:v>73.0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502040"/>
        <c:axId val="2122498568"/>
      </c:lineChart>
      <c:catAx>
        <c:axId val="2122502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498568"/>
        <c:crosses val="autoZero"/>
        <c:auto val="1"/>
        <c:lblAlgn val="ctr"/>
        <c:lblOffset val="100"/>
        <c:noMultiLvlLbl val="0"/>
      </c:catAx>
      <c:valAx>
        <c:axId val="21224985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25020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Heures d'ouverture du magasin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 S'!$B$56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S'!$C$56:$G$56</c:f>
              <c:numCache>
                <c:formatCode>#,##0</c:formatCode>
                <c:ptCount val="5"/>
                <c:pt idx="0">
                  <c:v>48.0</c:v>
                </c:pt>
                <c:pt idx="1">
                  <c:v>60.0</c:v>
                </c:pt>
                <c:pt idx="2">
                  <c:v>72.0</c:v>
                </c:pt>
                <c:pt idx="3">
                  <c:v>72.0</c:v>
                </c:pt>
                <c:pt idx="4">
                  <c:v>72.0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 S'!$B$57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S'!$C$57:$G$57</c:f>
              <c:numCache>
                <c:formatCode>#,##0</c:formatCode>
                <c:ptCount val="5"/>
                <c:pt idx="0">
                  <c:v>40.0</c:v>
                </c:pt>
                <c:pt idx="1">
                  <c:v>40.0</c:v>
                </c:pt>
                <c:pt idx="2">
                  <c:v>60.0</c:v>
                </c:pt>
                <c:pt idx="3">
                  <c:v>60.0</c:v>
                </c:pt>
                <c:pt idx="4">
                  <c:v>72.0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 S'!$B$58</c:f>
              <c:strCache>
                <c:ptCount val="1"/>
                <c:pt idx="0">
                  <c:v>Concurrent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 S'!$C$55:$G$55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 S'!$C$58:$G$58</c:f>
              <c:numCache>
                <c:formatCode>#,##0</c:formatCode>
                <c:ptCount val="5"/>
                <c:pt idx="0">
                  <c:v>73.0</c:v>
                </c:pt>
                <c:pt idx="1">
                  <c:v>73.0</c:v>
                </c:pt>
                <c:pt idx="2">
                  <c:v>73.0</c:v>
                </c:pt>
                <c:pt idx="3">
                  <c:v>73.0</c:v>
                </c:pt>
                <c:pt idx="4">
                  <c:v>73.0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522936"/>
        <c:axId val="2128501976"/>
      </c:lineChart>
      <c:catAx>
        <c:axId val="2128522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501976"/>
        <c:crosses val="autoZero"/>
        <c:auto val="1"/>
        <c:lblAlgn val="ctr"/>
        <c:lblOffset val="100"/>
        <c:noMultiLvlLbl val="0"/>
      </c:catAx>
      <c:valAx>
        <c:axId val="21285019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5229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du CA provenant de produits belges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'2+3 S'!$B$87</c:f>
              <c:strCache>
                <c:ptCount val="1"/>
                <c:pt idx="0">
                  <c:v>Proportion du CA provenant de produits belges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'2+3 S'!$C$84:$G$84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'2+3 S'!$C$87:$G$87</c:f>
              <c:numCache>
                <c:formatCode>0%</c:formatCode>
                <c:ptCount val="5"/>
                <c:pt idx="0">
                  <c:v>0.75</c:v>
                </c:pt>
                <c:pt idx="1">
                  <c:v>0.8</c:v>
                </c:pt>
                <c:pt idx="2">
                  <c:v>0.666666666666667</c:v>
                </c:pt>
                <c:pt idx="3">
                  <c:v>0.8</c:v>
                </c:pt>
                <c:pt idx="4">
                  <c:v>0.92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737112"/>
        <c:axId val="2127733640"/>
      </c:lineChart>
      <c:catAx>
        <c:axId val="2127737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733640"/>
        <c:crosses val="autoZero"/>
        <c:auto val="1"/>
        <c:lblAlgn val="ctr"/>
        <c:lblOffset val="100"/>
        <c:noMultiLvlLbl val="0"/>
      </c:catAx>
      <c:valAx>
        <c:axId val="21277336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7737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total de participants aux ateliers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'2+3 S'!$B$57</c:f>
              <c:strCache>
                <c:ptCount val="1"/>
                <c:pt idx="0">
                  <c:v>Nombre total de participants aux ateliers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'2+3 S'!$C$56:$G$56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'2+3 S'!$C$57:$G$57</c:f>
              <c:numCache>
                <c:formatCode>#,##0</c:formatCode>
                <c:ptCount val="5"/>
                <c:pt idx="0">
                  <c:v>20.0</c:v>
                </c:pt>
                <c:pt idx="1">
                  <c:v>52.0</c:v>
                </c:pt>
                <c:pt idx="2">
                  <c:v>49.0</c:v>
                </c:pt>
                <c:pt idx="3">
                  <c:v>61.0</c:v>
                </c:pt>
                <c:pt idx="4">
                  <c:v>84.0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2493400"/>
        <c:axId val="2122483176"/>
      </c:barChart>
      <c:catAx>
        <c:axId val="212249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483176"/>
        <c:crosses val="autoZero"/>
        <c:auto val="1"/>
        <c:lblAlgn val="ctr"/>
        <c:lblOffset val="100"/>
        <c:noMultiLvlLbl val="0"/>
      </c:catAx>
      <c:valAx>
        <c:axId val="21224831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2493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nouvelles personnes aux ateliers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'2+3 S'!$B$58</c:f>
              <c:strCache>
                <c:ptCount val="1"/>
                <c:pt idx="0">
                  <c:v>Proportion de nouvelles personnes aux ateliers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'2+3 S'!$C$56:$G$56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'2+3 S'!$C$58:$G$58</c:f>
              <c:numCache>
                <c:formatCode>0%</c:formatCode>
                <c:ptCount val="5"/>
                <c:pt idx="0">
                  <c:v>1.0</c:v>
                </c:pt>
                <c:pt idx="1">
                  <c:v>0.3625</c:v>
                </c:pt>
                <c:pt idx="2">
                  <c:v>0.172115384615385</c:v>
                </c:pt>
                <c:pt idx="3">
                  <c:v>0.148237179487179</c:v>
                </c:pt>
                <c:pt idx="4">
                  <c:v>0.401964882943144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431592"/>
        <c:axId val="2122428136"/>
      </c:lineChart>
      <c:catAx>
        <c:axId val="2122431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428136"/>
        <c:crosses val="autoZero"/>
        <c:auto val="1"/>
        <c:lblAlgn val="ctr"/>
        <c:lblOffset val="100"/>
        <c:noMultiLvlLbl val="0"/>
      </c:catAx>
      <c:valAx>
        <c:axId val="21224281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2431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d'absentéisme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 S'!$B$60</c:f>
              <c:strCache>
                <c:ptCount val="1"/>
                <c:pt idx="0">
                  <c:v>Taux d'absentéisme</c:v>
                </c:pt>
              </c:strCache>
            </c:strRef>
          </c:tx>
          <c:marker>
            <c:symbol val="none"/>
          </c:marker>
          <c:dLbls>
            <c:dLbl>
              <c:idx val="1"/>
              <c:layout>
                <c:manualLayout>
                  <c:x val="-0.0419087926509187"/>
                  <c:y val="-0.06018518518518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S'!$C$59:$G$59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S'!$C$60:$G$60</c:f>
              <c:numCache>
                <c:formatCode>0.00%</c:formatCode>
                <c:ptCount val="5"/>
                <c:pt idx="0">
                  <c:v>0.00638888888888889</c:v>
                </c:pt>
                <c:pt idx="1">
                  <c:v>0.0033983451536643</c:v>
                </c:pt>
                <c:pt idx="2">
                  <c:v>0.0025352733686067</c:v>
                </c:pt>
                <c:pt idx="3">
                  <c:v>0.00224171539961014</c:v>
                </c:pt>
                <c:pt idx="4">
                  <c:v>0.00212962962962963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692056"/>
        <c:axId val="2127688584"/>
      </c:lineChart>
      <c:catAx>
        <c:axId val="2127692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688584"/>
        <c:crosses val="autoZero"/>
        <c:auto val="1"/>
        <c:lblAlgn val="ctr"/>
        <c:lblOffset val="100"/>
        <c:noMultiLvlLbl val="0"/>
      </c:catAx>
      <c:valAx>
        <c:axId val="21276885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127692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d'arrivées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 S'!$B$88</c:f>
              <c:strCache>
                <c:ptCount val="1"/>
                <c:pt idx="0">
                  <c:v>Nombre d'arrivées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S'!$C$88:$G$88</c:f>
              <c:numCache>
                <c:formatCode>#,##0</c:formatCode>
                <c:ptCount val="5"/>
                <c:pt idx="0">
                  <c:v>600.0</c:v>
                </c:pt>
                <c:pt idx="1">
                  <c:v>450.0</c:v>
                </c:pt>
                <c:pt idx="2">
                  <c:v>600.0</c:v>
                </c:pt>
                <c:pt idx="3">
                  <c:v>145.0</c:v>
                </c:pt>
                <c:pt idx="4">
                  <c:v>200.0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572104"/>
        <c:axId val="2125568632"/>
      </c:barChart>
      <c:catAx>
        <c:axId val="2125572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568632"/>
        <c:crosses val="autoZero"/>
        <c:auto val="1"/>
        <c:lblAlgn val="ctr"/>
        <c:lblOffset val="100"/>
        <c:noMultiLvlLbl val="0"/>
      </c:catAx>
      <c:valAx>
        <c:axId val="21255686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572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départs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 S'!$B$89</c:f>
              <c:strCache>
                <c:ptCount val="1"/>
                <c:pt idx="0">
                  <c:v>Nombre de départs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S'!$C$89:$G$89</c:f>
              <c:numCache>
                <c:formatCode>#,##0</c:formatCode>
                <c:ptCount val="5"/>
                <c:pt idx="0">
                  <c:v>0.0</c:v>
                </c:pt>
                <c:pt idx="1">
                  <c:v>-50.0</c:v>
                </c:pt>
                <c:pt idx="2">
                  <c:v>-100.0</c:v>
                </c:pt>
                <c:pt idx="3">
                  <c:v>-45.0</c:v>
                </c:pt>
                <c:pt idx="4">
                  <c:v>-50.0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541432"/>
        <c:axId val="2125537960"/>
      </c:barChart>
      <c:catAx>
        <c:axId val="212554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537960"/>
        <c:crosses val="autoZero"/>
        <c:auto val="1"/>
        <c:lblAlgn val="ctr"/>
        <c:lblOffset val="100"/>
        <c:noMultiLvlLbl val="0"/>
      </c:catAx>
      <c:valAx>
        <c:axId val="2125537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5541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Turnover</a:t>
            </a:r>
            <a:endParaRPr lang="en-US">
              <a:latin typeface="Cambria"/>
              <a:cs typeface="Cambri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 S'!$B$91</c:f>
              <c:strCache>
                <c:ptCount val="1"/>
                <c:pt idx="0">
                  <c:v>Turnover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 S'!$C$87:$G$87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 S'!$C$91:$G$91</c:f>
              <c:numCache>
                <c:formatCode>0%</c:formatCode>
                <c:ptCount val="5"/>
                <c:pt idx="0">
                  <c:v>0.5</c:v>
                </c:pt>
                <c:pt idx="1">
                  <c:v>0.25</c:v>
                </c:pt>
                <c:pt idx="2">
                  <c:v>0.233333333333333</c:v>
                </c:pt>
                <c:pt idx="3">
                  <c:v>0.059375</c:v>
                </c:pt>
                <c:pt idx="4">
                  <c:v>0.0714285714285714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510376"/>
        <c:axId val="2125506904"/>
      </c:lineChart>
      <c:catAx>
        <c:axId val="2125510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506904"/>
        <c:crosses val="autoZero"/>
        <c:auto val="1"/>
        <c:lblAlgn val="ctr"/>
        <c:lblOffset val="100"/>
        <c:noMultiLvlLbl val="0"/>
      </c:catAx>
      <c:valAx>
        <c:axId val="21255069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510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coopérateurs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758308096103372"/>
          <c:y val="0.144375"/>
          <c:w val="0.886173163539743"/>
          <c:h val="0.753533782067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'6+7 S'!$B$22</c:f>
              <c:strCache>
                <c:ptCount val="1"/>
                <c:pt idx="0">
                  <c:v>Nombre de coopérateurs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S'!$C$21:$G$21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S'!$C$22:$G$22</c:f>
              <c:numCache>
                <c:formatCode>#,##0</c:formatCode>
                <c:ptCount val="5"/>
                <c:pt idx="0">
                  <c:v>500.0</c:v>
                </c:pt>
                <c:pt idx="1">
                  <c:v>940.0</c:v>
                </c:pt>
                <c:pt idx="2">
                  <c:v>1260.0</c:v>
                </c:pt>
                <c:pt idx="3">
                  <c:v>1425.0</c:v>
                </c:pt>
                <c:pt idx="4">
                  <c:v>1500.0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655944"/>
        <c:axId val="2127652472"/>
      </c:barChart>
      <c:catAx>
        <c:axId val="212765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7652472"/>
        <c:crosses val="autoZero"/>
        <c:auto val="1"/>
        <c:lblAlgn val="ctr"/>
        <c:lblOffset val="100"/>
        <c:noMultiLvlLbl val="0"/>
      </c:catAx>
      <c:valAx>
        <c:axId val="21276524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7655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  <c:userShapes r:id="rId1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coopérateurs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S'!$B$46</c:f>
              <c:strCache>
                <c:ptCount val="1"/>
                <c:pt idx="0">
                  <c:v>Nombre de coopérateurs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S'!$C$45:$G$45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S'!$C$46:$G$46</c:f>
              <c:numCache>
                <c:formatCode>#,##0</c:formatCode>
                <c:ptCount val="5"/>
                <c:pt idx="0">
                  <c:v>600.0</c:v>
                </c:pt>
                <c:pt idx="1">
                  <c:v>1000.0</c:v>
                </c:pt>
                <c:pt idx="2">
                  <c:v>1500.0</c:v>
                </c:pt>
                <c:pt idx="3">
                  <c:v>1600.0</c:v>
                </c:pt>
                <c:pt idx="4">
                  <c:v>1750.0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892696"/>
        <c:axId val="2128895736"/>
      </c:barChart>
      <c:catAx>
        <c:axId val="2128892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895736"/>
        <c:crosses val="autoZero"/>
        <c:auto val="1"/>
        <c:lblAlgn val="ctr"/>
        <c:lblOffset val="100"/>
        <c:noMultiLvlLbl val="0"/>
      </c:catAx>
      <c:valAx>
        <c:axId val="21288957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892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  <c:userShapes r:id="rId1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coopérateurs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S'!$B$70</c:f>
              <c:strCache>
                <c:ptCount val="1"/>
                <c:pt idx="0">
                  <c:v>Prévisions</c:v>
                </c:pt>
              </c:strCache>
            </c:strRef>
          </c:tx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S'!$C$69:$G$69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S'!$C$70:$G$70</c:f>
              <c:numCache>
                <c:formatCode>#,##0</c:formatCode>
                <c:ptCount val="5"/>
                <c:pt idx="0">
                  <c:v>500.0</c:v>
                </c:pt>
                <c:pt idx="1">
                  <c:v>940.0</c:v>
                </c:pt>
                <c:pt idx="2">
                  <c:v>1260.0</c:v>
                </c:pt>
                <c:pt idx="3">
                  <c:v>1425.0</c:v>
                </c:pt>
                <c:pt idx="4">
                  <c:v>1500.0</c:v>
                </c:pt>
              </c:numCache>
            </c:numRef>
          </c:val>
        </c:ser>
        <c:ser>
          <c:idx val="1"/>
          <c:order val="1"/>
          <c:tx>
            <c:strRef>
              <c:f>'6+7 S'!$B$71</c:f>
              <c:strCache>
                <c:ptCount val="1"/>
                <c:pt idx="0">
                  <c:v>Réel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S'!$C$69:$G$69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S'!$C$71:$G$71</c:f>
              <c:numCache>
                <c:formatCode>#,##0</c:formatCode>
                <c:ptCount val="5"/>
                <c:pt idx="0">
                  <c:v>600.0</c:v>
                </c:pt>
                <c:pt idx="1">
                  <c:v>1000.0</c:v>
                </c:pt>
                <c:pt idx="2">
                  <c:v>1500.0</c:v>
                </c:pt>
                <c:pt idx="3">
                  <c:v>1600.0</c:v>
                </c:pt>
                <c:pt idx="4">
                  <c:v>1750.0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957160"/>
        <c:axId val="2128960200"/>
      </c:barChart>
      <c:catAx>
        <c:axId val="212895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8960200"/>
        <c:crosses val="autoZero"/>
        <c:auto val="1"/>
        <c:lblAlgn val="ctr"/>
        <c:lblOffset val="100"/>
        <c:noMultiLvlLbl val="0"/>
      </c:catAx>
      <c:valAx>
        <c:axId val="21289602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8957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Taux de croissance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'6+7 S'!$B$77</c:f>
              <c:strCache>
                <c:ptCount val="1"/>
                <c:pt idx="0">
                  <c:v>Prévisions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S'!$C$76:$G$76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S'!$C$77:$G$77</c:f>
              <c:numCache>
                <c:formatCode>0%</c:formatCode>
                <c:ptCount val="5"/>
                <c:pt idx="0">
                  <c:v>1.0</c:v>
                </c:pt>
                <c:pt idx="1">
                  <c:v>0.468085106382979</c:v>
                </c:pt>
                <c:pt idx="2">
                  <c:v>0.253968253968254</c:v>
                </c:pt>
                <c:pt idx="3">
                  <c:v>0.115789473684211</c:v>
                </c:pt>
                <c:pt idx="4">
                  <c:v>0.05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'6+7 S'!$B$78</c:f>
              <c:strCache>
                <c:ptCount val="1"/>
                <c:pt idx="0">
                  <c:v>Réel</c:v>
                </c:pt>
              </c:strCache>
            </c:strRef>
          </c:tx>
          <c:marker>
            <c:symbol val="none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'6+7 S'!$C$76:$G$76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'6+7 S'!$C$78:$G$78</c:f>
              <c:numCache>
                <c:formatCode>0%</c:formatCode>
                <c:ptCount val="5"/>
                <c:pt idx="0">
                  <c:v>1.0</c:v>
                </c:pt>
                <c:pt idx="1">
                  <c:v>0.4</c:v>
                </c:pt>
                <c:pt idx="2">
                  <c:v>0.333333333333333</c:v>
                </c:pt>
                <c:pt idx="3">
                  <c:v>0.0625</c:v>
                </c:pt>
                <c:pt idx="4">
                  <c:v>0.0857142857142857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57480"/>
        <c:axId val="2125260520"/>
      </c:lineChart>
      <c:catAx>
        <c:axId val="2125257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260520"/>
        <c:crosses val="autoZero"/>
        <c:auto val="1"/>
        <c:lblAlgn val="ctr"/>
        <c:lblOffset val="100"/>
        <c:noMultiLvlLbl val="0"/>
      </c:catAx>
      <c:valAx>
        <c:axId val="21252605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257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 (2016)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S'!$B$110</c:f>
              <c:strCache>
                <c:ptCount val="1"/>
                <c:pt idx="0">
                  <c:v>Proportion des membres présents aux AG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S'!$C$107:$F$107</c:f>
              <c:strCache>
                <c:ptCount val="4"/>
                <c:pt idx="0">
                  <c:v>AG ordin. 1</c:v>
                </c:pt>
                <c:pt idx="1">
                  <c:v>AG ordin. 2</c:v>
                </c:pt>
                <c:pt idx="2">
                  <c:v>AG ordin. 3</c:v>
                </c:pt>
                <c:pt idx="3">
                  <c:v>AG extra. 1</c:v>
                </c:pt>
              </c:strCache>
            </c:strRef>
          </c:cat>
          <c:val>
            <c:numRef>
              <c:f>'6+7 S'!$C$110:$F$110</c:f>
              <c:numCache>
                <c:formatCode>0%</c:formatCode>
                <c:ptCount val="4"/>
                <c:pt idx="0">
                  <c:v>0.642857142857143</c:v>
                </c:pt>
                <c:pt idx="1">
                  <c:v>0.714285714285714</c:v>
                </c:pt>
                <c:pt idx="2">
                  <c:v>0.428571428571429</c:v>
                </c:pt>
                <c:pt idx="3">
                  <c:v>0.285714285714286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8983096"/>
        <c:axId val="2128986072"/>
      </c:barChart>
      <c:catAx>
        <c:axId val="2128983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128986072"/>
        <c:crosses val="autoZero"/>
        <c:auto val="1"/>
        <c:lblAlgn val="ctr"/>
        <c:lblOffset val="100"/>
        <c:noMultiLvlLbl val="0"/>
      </c:catAx>
      <c:valAx>
        <c:axId val="21289860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8983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 (2017)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S'!$B$117</c:f>
              <c:strCache>
                <c:ptCount val="1"/>
                <c:pt idx="0">
                  <c:v>Proportion des membres présents aux AG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S'!$C$114:$F$114</c:f>
              <c:strCache>
                <c:ptCount val="4"/>
                <c:pt idx="0">
                  <c:v>AG ordin. 1</c:v>
                </c:pt>
                <c:pt idx="1">
                  <c:v>AG ordin. 2</c:v>
                </c:pt>
                <c:pt idx="2">
                  <c:v>AG ordin. 3</c:v>
                </c:pt>
                <c:pt idx="3">
                  <c:v>AG extra. 1</c:v>
                </c:pt>
              </c:strCache>
            </c:strRef>
          </c:cat>
          <c:val>
            <c:numRef>
              <c:f>'6+7 S'!$C$117:$F$117</c:f>
              <c:numCache>
                <c:formatCode>0%</c:formatCode>
                <c:ptCount val="4"/>
                <c:pt idx="0">
                  <c:v>0.85</c:v>
                </c:pt>
                <c:pt idx="1">
                  <c:v>0.95</c:v>
                </c:pt>
                <c:pt idx="2">
                  <c:v>0.6</c:v>
                </c:pt>
                <c:pt idx="3">
                  <c:v>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9017352"/>
        <c:axId val="2129020328"/>
      </c:barChart>
      <c:catAx>
        <c:axId val="2129017352"/>
        <c:scaling>
          <c:orientation val="minMax"/>
        </c:scaling>
        <c:delete val="0"/>
        <c:axPos val="b"/>
        <c:majorTickMark val="out"/>
        <c:minorTickMark val="none"/>
        <c:tickLblPos val="nextTo"/>
        <c:crossAx val="2129020328"/>
        <c:crosses val="autoZero"/>
        <c:auto val="1"/>
        <c:lblAlgn val="ctr"/>
        <c:lblOffset val="100"/>
        <c:noMultiLvlLbl val="0"/>
      </c:catAx>
      <c:valAx>
        <c:axId val="21290203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90173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 (2018)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S'!$B$124</c:f>
              <c:strCache>
                <c:ptCount val="1"/>
                <c:pt idx="0">
                  <c:v>Proportion des membres présents aux AG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S'!$C$121:$F$121</c:f>
              <c:strCache>
                <c:ptCount val="4"/>
                <c:pt idx="0">
                  <c:v>AG ordin. 1</c:v>
                </c:pt>
                <c:pt idx="1">
                  <c:v>AG ordin. 2</c:v>
                </c:pt>
                <c:pt idx="2">
                  <c:v>AG ordin. 3</c:v>
                </c:pt>
                <c:pt idx="3">
                  <c:v>AG extra. 1</c:v>
                </c:pt>
              </c:strCache>
            </c:strRef>
          </c:cat>
          <c:val>
            <c:numRef>
              <c:f>'6+7 S'!$C$124:$F$124</c:f>
              <c:numCache>
                <c:formatCode>0%</c:formatCode>
                <c:ptCount val="4"/>
                <c:pt idx="0">
                  <c:v>0.833333333333333</c:v>
                </c:pt>
                <c:pt idx="1">
                  <c:v>0.75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9048680"/>
        <c:axId val="2129051656"/>
      </c:barChart>
      <c:catAx>
        <c:axId val="2129048680"/>
        <c:scaling>
          <c:orientation val="minMax"/>
        </c:scaling>
        <c:delete val="0"/>
        <c:axPos val="b"/>
        <c:majorTickMark val="out"/>
        <c:minorTickMark val="none"/>
        <c:tickLblPos val="nextTo"/>
        <c:crossAx val="2129051656"/>
        <c:crosses val="autoZero"/>
        <c:auto val="1"/>
        <c:lblAlgn val="ctr"/>
        <c:lblOffset val="100"/>
        <c:noMultiLvlLbl val="0"/>
      </c:catAx>
      <c:valAx>
        <c:axId val="21290516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9048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 (2019)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S'!$B$131</c:f>
              <c:strCache>
                <c:ptCount val="1"/>
                <c:pt idx="0">
                  <c:v>Proportion des membres présents aux AG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S'!$C$128:$F$128</c:f>
              <c:strCache>
                <c:ptCount val="4"/>
                <c:pt idx="0">
                  <c:v>AG ordin. 1</c:v>
                </c:pt>
                <c:pt idx="1">
                  <c:v>AG ordin. 2</c:v>
                </c:pt>
                <c:pt idx="2">
                  <c:v>AG ordin. 3</c:v>
                </c:pt>
                <c:pt idx="3">
                  <c:v>AG extra. 1</c:v>
                </c:pt>
              </c:strCache>
            </c:strRef>
          </c:cat>
          <c:val>
            <c:numRef>
              <c:f>'6+7 S'!$C$131:$F$131</c:f>
              <c:numCache>
                <c:formatCode>0%</c:formatCode>
                <c:ptCount val="4"/>
                <c:pt idx="0">
                  <c:v>0.833333333333333</c:v>
                </c:pt>
                <c:pt idx="1">
                  <c:v>0.911111111111111</c:v>
                </c:pt>
                <c:pt idx="3">
                  <c:v>0.555555555555556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646760"/>
        <c:axId val="2127621672"/>
      </c:barChart>
      <c:catAx>
        <c:axId val="2127646760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621672"/>
        <c:crosses val="autoZero"/>
        <c:auto val="1"/>
        <c:lblAlgn val="ctr"/>
        <c:lblOffset val="100"/>
        <c:noMultiLvlLbl val="0"/>
      </c:catAx>
      <c:valAx>
        <c:axId val="21276216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7646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 (2020)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'6+7 S'!$B$138</c:f>
              <c:strCache>
                <c:ptCount val="1"/>
                <c:pt idx="0">
                  <c:v>Proportion des membres présents aux AG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S'!$C$135:$F$135</c:f>
              <c:strCache>
                <c:ptCount val="4"/>
                <c:pt idx="0">
                  <c:v>AG ordin. 1</c:v>
                </c:pt>
                <c:pt idx="1">
                  <c:v>AG ordin. 2</c:v>
                </c:pt>
                <c:pt idx="2">
                  <c:v>AG ordin. 3</c:v>
                </c:pt>
                <c:pt idx="3">
                  <c:v>AG extra. 1</c:v>
                </c:pt>
              </c:strCache>
            </c:strRef>
          </c:cat>
          <c:val>
            <c:numRef>
              <c:f>'6+7 S'!$C$138:$F$138</c:f>
              <c:numCache>
                <c:formatCode>0%</c:formatCode>
                <c:ptCount val="4"/>
                <c:pt idx="0">
                  <c:v>0.7</c:v>
                </c:pt>
                <c:pt idx="1">
                  <c:v>0.9</c:v>
                </c:pt>
                <c:pt idx="2">
                  <c:v>0.88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594168"/>
        <c:axId val="2127591176"/>
      </c:barChart>
      <c:catAx>
        <c:axId val="2127594168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591176"/>
        <c:crosses val="autoZero"/>
        <c:auto val="1"/>
        <c:lblAlgn val="ctr"/>
        <c:lblOffset val="100"/>
        <c:noMultiLvlLbl val="0"/>
      </c:catAx>
      <c:valAx>
        <c:axId val="21275911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7594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des membres présents aux AG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'6+7 S'!$B$143</c:f>
              <c:strCache>
                <c:ptCount val="1"/>
                <c:pt idx="0">
                  <c:v>Proportion des membres présents aux AG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'6+7 S'!$C$142:$G$142</c:f>
              <c:strCache>
                <c:ptCount val="5"/>
                <c:pt idx="0">
                  <c:v>Moyenne 2016</c:v>
                </c:pt>
                <c:pt idx="1">
                  <c:v>Moyenne 2017</c:v>
                </c:pt>
                <c:pt idx="2">
                  <c:v>Moyenne 2018</c:v>
                </c:pt>
                <c:pt idx="3">
                  <c:v>Moyenne 2019</c:v>
                </c:pt>
                <c:pt idx="4">
                  <c:v>Moyenne 2020</c:v>
                </c:pt>
              </c:strCache>
            </c:strRef>
          </c:cat>
          <c:val>
            <c:numRef>
              <c:f>'6+7 S'!$C$143:$G$143</c:f>
              <c:numCache>
                <c:formatCode>0%</c:formatCode>
                <c:ptCount val="5"/>
                <c:pt idx="0">
                  <c:v>0.517857142857143</c:v>
                </c:pt>
                <c:pt idx="1">
                  <c:v>0.7</c:v>
                </c:pt>
                <c:pt idx="2">
                  <c:v>0.791666666666667</c:v>
                </c:pt>
                <c:pt idx="3">
                  <c:v>0.766666666666667</c:v>
                </c:pt>
                <c:pt idx="4">
                  <c:v>0.826666666666667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562904"/>
        <c:axId val="2129935544"/>
      </c:lineChart>
      <c:catAx>
        <c:axId val="2127562904"/>
        <c:scaling>
          <c:orientation val="minMax"/>
        </c:scaling>
        <c:delete val="0"/>
        <c:axPos val="b"/>
        <c:majorTickMark val="out"/>
        <c:minorTickMark val="none"/>
        <c:tickLblPos val="nextTo"/>
        <c:crossAx val="2129935544"/>
        <c:crosses val="autoZero"/>
        <c:auto val="1"/>
        <c:lblAlgn val="ctr"/>
        <c:lblOffset val="100"/>
        <c:noMultiLvlLbl val="0"/>
      </c:catAx>
      <c:valAx>
        <c:axId val="21299355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7562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bio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E'!$B$60</c:f>
              <c:strCache>
                <c:ptCount val="1"/>
                <c:pt idx="0">
                  <c:v>Proportion de produits bio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E'!$C$60:$G$60</c:f>
              <c:numCache>
                <c:formatCode>0%</c:formatCode>
                <c:ptCount val="5"/>
                <c:pt idx="0">
                  <c:v>0.34546292031322</c:v>
                </c:pt>
                <c:pt idx="1">
                  <c:v>0.397245762711864</c:v>
                </c:pt>
                <c:pt idx="2">
                  <c:v>0.453309156844968</c:v>
                </c:pt>
                <c:pt idx="3">
                  <c:v>0.803418803418803</c:v>
                </c:pt>
                <c:pt idx="4">
                  <c:v>0.793157076205288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324440"/>
        <c:axId val="2125327480"/>
      </c:lineChart>
      <c:catAx>
        <c:axId val="2125324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327480"/>
        <c:crosses val="autoZero"/>
        <c:auto val="1"/>
        <c:lblAlgn val="ctr"/>
        <c:lblOffset val="100"/>
        <c:noMultiLvlLbl val="0"/>
      </c:catAx>
      <c:valAx>
        <c:axId val="21253274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324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locaux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E'!$B$124</c:f>
              <c:strCache>
                <c:ptCount val="1"/>
                <c:pt idx="0">
                  <c:v>Proportion de produits locaux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E'!$C$124:$G$124</c:f>
              <c:numCache>
                <c:formatCode>0%</c:formatCode>
                <c:ptCount val="5"/>
                <c:pt idx="0">
                  <c:v>0.442869796279894</c:v>
                </c:pt>
                <c:pt idx="1">
                  <c:v>0.407124681933842</c:v>
                </c:pt>
                <c:pt idx="2">
                  <c:v>0.747826086956522</c:v>
                </c:pt>
                <c:pt idx="3">
                  <c:v>0.657894736842105</c:v>
                </c:pt>
                <c:pt idx="4">
                  <c:v>0.81437125748503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357256"/>
        <c:axId val="2125360296"/>
      </c:lineChart>
      <c:catAx>
        <c:axId val="2125357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360296"/>
        <c:crosses val="autoZero"/>
        <c:auto val="1"/>
        <c:lblAlgn val="ctr"/>
        <c:lblOffset val="100"/>
        <c:noMultiLvlLbl val="0"/>
      </c:catAx>
      <c:valAx>
        <c:axId val="21253602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357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locaux et bio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E'!$B$187</c:f>
              <c:strCache>
                <c:ptCount val="1"/>
                <c:pt idx="0">
                  <c:v>Proportion de produits locaux et bio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E'!$C$184:$G$184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E'!$C$187:$G$187</c:f>
              <c:numCache>
                <c:formatCode>0%</c:formatCode>
                <c:ptCount val="5"/>
                <c:pt idx="0">
                  <c:v>0.529709811146937</c:v>
                </c:pt>
                <c:pt idx="1">
                  <c:v>0.364141949152542</c:v>
                </c:pt>
                <c:pt idx="2">
                  <c:v>0.453309156844968</c:v>
                </c:pt>
                <c:pt idx="3">
                  <c:v>0.512820512820513</c:v>
                </c:pt>
                <c:pt idx="4">
                  <c:v>0.513219284603421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388504"/>
        <c:axId val="2125391544"/>
      </c:lineChart>
      <c:catAx>
        <c:axId val="2125388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391544"/>
        <c:crosses val="autoZero"/>
        <c:auto val="1"/>
        <c:lblAlgn val="ctr"/>
        <c:lblOffset val="100"/>
        <c:noMultiLvlLbl val="0"/>
      </c:catAx>
      <c:valAx>
        <c:axId val="21253915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388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fair trade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E'!$B$60</c:f>
              <c:strCache>
                <c:ptCount val="1"/>
                <c:pt idx="0">
                  <c:v>Proportion de produits fair trade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E'!$C$60:$G$60</c:f>
              <c:numCache>
                <c:formatCode>0%</c:formatCode>
                <c:ptCount val="5"/>
                <c:pt idx="0">
                  <c:v>0.230308613542146</c:v>
                </c:pt>
                <c:pt idx="1">
                  <c:v>0.0827595338983051</c:v>
                </c:pt>
                <c:pt idx="2">
                  <c:v>0.0906618313689936</c:v>
                </c:pt>
                <c:pt idx="3">
                  <c:v>0.11965811965812</c:v>
                </c:pt>
                <c:pt idx="4">
                  <c:v>0.186625194401244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405064"/>
        <c:axId val="2125408104"/>
      </c:lineChart>
      <c:catAx>
        <c:axId val="2125405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408104"/>
        <c:crosses val="autoZero"/>
        <c:auto val="1"/>
        <c:lblAlgn val="ctr"/>
        <c:lblOffset val="100"/>
        <c:noMultiLvlLbl val="0"/>
      </c:catAx>
      <c:valAx>
        <c:axId val="21254081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405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écologiques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E'!$B$124</c:f>
              <c:strCache>
                <c:ptCount val="1"/>
                <c:pt idx="0">
                  <c:v>Proportion de produits écologiques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E'!$C$124:$G$124</c:f>
              <c:numCache>
                <c:formatCode>0%</c:formatCode>
                <c:ptCount val="5"/>
                <c:pt idx="0">
                  <c:v>0.180072028811525</c:v>
                </c:pt>
                <c:pt idx="1">
                  <c:v>0.333333333333333</c:v>
                </c:pt>
                <c:pt idx="2">
                  <c:v>0.288888888888889</c:v>
                </c:pt>
                <c:pt idx="3">
                  <c:v>0.440677966101695</c:v>
                </c:pt>
                <c:pt idx="4">
                  <c:v>0.615384615384615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442920"/>
        <c:axId val="2125445960"/>
      </c:lineChart>
      <c:catAx>
        <c:axId val="2125442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5445960"/>
        <c:crosses val="autoZero"/>
        <c:auto val="1"/>
        <c:lblAlgn val="ctr"/>
        <c:lblOffset val="100"/>
        <c:noMultiLvlLbl val="0"/>
      </c:catAx>
      <c:valAx>
        <c:axId val="21254459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442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en vrac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E'!$B$188</c:f>
              <c:strCache>
                <c:ptCount val="1"/>
                <c:pt idx="0">
                  <c:v>Proportion de produits en vrac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E'!$C$185:$G$185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E'!$C$188:$G$188</c:f>
              <c:numCache>
                <c:formatCode>0%</c:formatCode>
                <c:ptCount val="5"/>
                <c:pt idx="0">
                  <c:v>0.149700598802395</c:v>
                </c:pt>
                <c:pt idx="1">
                  <c:v>0.10593220338983</c:v>
                </c:pt>
                <c:pt idx="2">
                  <c:v>0.294650951949229</c:v>
                </c:pt>
                <c:pt idx="3">
                  <c:v>0.376068376068376</c:v>
                </c:pt>
                <c:pt idx="4">
                  <c:v>0.435458786936236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4665016"/>
        <c:axId val="2124661544"/>
      </c:lineChart>
      <c:catAx>
        <c:axId val="2124665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4661544"/>
        <c:crosses val="autoZero"/>
        <c:auto val="1"/>
        <c:lblAlgn val="ctr"/>
        <c:lblOffset val="100"/>
        <c:noMultiLvlLbl val="0"/>
      </c:catAx>
      <c:valAx>
        <c:axId val="21246615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4665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Consommation d'électricité (kWh)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E'!$B$42</c:f>
              <c:strCache>
                <c:ptCount val="1"/>
                <c:pt idx="0">
                  <c:v>Consommation d'électricité (kWh)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E'!$C$41:$G$41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E'!$C$42:$G$42</c:f>
              <c:numCache>
                <c:formatCode>#,##0</c:formatCode>
                <c:ptCount val="5"/>
                <c:pt idx="0">
                  <c:v>127300.0</c:v>
                </c:pt>
                <c:pt idx="1">
                  <c:v>121600.0</c:v>
                </c:pt>
                <c:pt idx="2">
                  <c:v>132700.0</c:v>
                </c:pt>
                <c:pt idx="3">
                  <c:v>118700.0</c:v>
                </c:pt>
                <c:pt idx="4">
                  <c:v>116000.0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633736"/>
        <c:axId val="2124630264"/>
      </c:barChart>
      <c:catAx>
        <c:axId val="2124633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4630264"/>
        <c:crosses val="autoZero"/>
        <c:auto val="1"/>
        <c:lblAlgn val="ctr"/>
        <c:lblOffset val="100"/>
        <c:noMultiLvlLbl val="0"/>
      </c:catAx>
      <c:valAx>
        <c:axId val="21246302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4633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Consommation d'eau (L)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E'!$B$91</c:f>
              <c:strCache>
                <c:ptCount val="1"/>
                <c:pt idx="0">
                  <c:v>Consommation d'eau (L)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E'!$C$90:$G$90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E'!$C$91:$G$91</c:f>
              <c:numCache>
                <c:formatCode>#,##0</c:formatCode>
                <c:ptCount val="5"/>
                <c:pt idx="0">
                  <c:v>664.0</c:v>
                </c:pt>
                <c:pt idx="1">
                  <c:v>785.0</c:v>
                </c:pt>
                <c:pt idx="2">
                  <c:v>2021.0</c:v>
                </c:pt>
                <c:pt idx="3">
                  <c:v>2437.0</c:v>
                </c:pt>
                <c:pt idx="4">
                  <c:v>3359.0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9098184"/>
        <c:axId val="2129101224"/>
      </c:barChart>
      <c:catAx>
        <c:axId val="2129098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9101224"/>
        <c:crosses val="autoZero"/>
        <c:auto val="1"/>
        <c:lblAlgn val="ctr"/>
        <c:lblOffset val="100"/>
        <c:noMultiLvlLbl val="0"/>
      </c:catAx>
      <c:valAx>
        <c:axId val="21291012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29098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d'énergie provenant de ressources renouvelables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'9+10 E'!$B$58</c:f>
              <c:strCache>
                <c:ptCount val="1"/>
                <c:pt idx="0">
                  <c:v>Proportion d'énergie provenant de ressources renouvelables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E'!$C$58:$G$58</c:f>
              <c:numCache>
                <c:formatCode>0%</c:formatCode>
                <c:ptCount val="5"/>
                <c:pt idx="0">
                  <c:v>0.0</c:v>
                </c:pt>
                <c:pt idx="1">
                  <c:v>0.476973684210526</c:v>
                </c:pt>
                <c:pt idx="2">
                  <c:v>0.844009042954032</c:v>
                </c:pt>
                <c:pt idx="3">
                  <c:v>0.918281381634372</c:v>
                </c:pt>
                <c:pt idx="4">
                  <c:v>1.0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978968"/>
        <c:axId val="2129982008"/>
      </c:lineChart>
      <c:catAx>
        <c:axId val="212997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9982008"/>
        <c:crosses val="autoZero"/>
        <c:auto val="1"/>
        <c:lblAlgn val="ctr"/>
        <c:lblOffset val="100"/>
        <c:noMultiLvlLbl val="0"/>
      </c:catAx>
      <c:valAx>
        <c:axId val="21299820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9978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sacs poubelle non triés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'9+10 E'!$B$121</c:f>
              <c:strCache>
                <c:ptCount val="1"/>
                <c:pt idx="0">
                  <c:v>Proportion de sacs poubelle non triés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E'!$C$119:$G$119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E'!$C$121:$G$121</c:f>
              <c:numCache>
                <c:formatCode>0%</c:formatCode>
                <c:ptCount val="5"/>
                <c:pt idx="0">
                  <c:v>0.469551282051282</c:v>
                </c:pt>
                <c:pt idx="1">
                  <c:v>0.452380952380952</c:v>
                </c:pt>
                <c:pt idx="2">
                  <c:v>0.462871287128713</c:v>
                </c:pt>
                <c:pt idx="3">
                  <c:v>0.587145969498911</c:v>
                </c:pt>
                <c:pt idx="4">
                  <c:v>0.362623762376238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011784"/>
        <c:axId val="2130014824"/>
      </c:lineChart>
      <c:catAx>
        <c:axId val="213001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014824"/>
        <c:crosses val="autoZero"/>
        <c:auto val="1"/>
        <c:lblAlgn val="ctr"/>
        <c:lblOffset val="100"/>
        <c:noMultiLvlLbl val="0"/>
      </c:catAx>
      <c:valAx>
        <c:axId val="21300148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011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bio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E'!$B$60</c:f>
              <c:strCache>
                <c:ptCount val="1"/>
                <c:pt idx="0">
                  <c:v>Proportion de produits bio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E'!$C$60:$G$60</c:f>
              <c:numCache>
                <c:formatCode>0%</c:formatCode>
                <c:ptCount val="5"/>
                <c:pt idx="0">
                  <c:v>0.34546292031322</c:v>
                </c:pt>
                <c:pt idx="1">
                  <c:v>0.397245762711864</c:v>
                </c:pt>
                <c:pt idx="2">
                  <c:v>0.453309156844968</c:v>
                </c:pt>
                <c:pt idx="3">
                  <c:v>0.803418803418803</c:v>
                </c:pt>
                <c:pt idx="4">
                  <c:v>0.793157076205288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375208"/>
        <c:axId val="2122371736"/>
      </c:lineChart>
      <c:catAx>
        <c:axId val="2122375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371736"/>
        <c:crosses val="autoZero"/>
        <c:auto val="1"/>
        <c:lblAlgn val="ctr"/>
        <c:lblOffset val="100"/>
        <c:noMultiLvlLbl val="0"/>
      </c:catAx>
      <c:valAx>
        <c:axId val="21223717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2375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locaux vendus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E'!$B$124</c:f>
              <c:strCache>
                <c:ptCount val="1"/>
                <c:pt idx="0">
                  <c:v>Proportion de produits locaux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E'!$C$124:$G$124</c:f>
              <c:numCache>
                <c:formatCode>0%</c:formatCode>
                <c:ptCount val="5"/>
                <c:pt idx="0">
                  <c:v>0.442869796279894</c:v>
                </c:pt>
                <c:pt idx="1">
                  <c:v>0.407124681933842</c:v>
                </c:pt>
                <c:pt idx="2">
                  <c:v>0.747826086956522</c:v>
                </c:pt>
                <c:pt idx="3">
                  <c:v>0.657894736842105</c:v>
                </c:pt>
                <c:pt idx="4">
                  <c:v>0.81437125748503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344264"/>
        <c:axId val="2122340808"/>
      </c:lineChart>
      <c:catAx>
        <c:axId val="2122344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22340808"/>
        <c:crosses val="autoZero"/>
        <c:auto val="1"/>
        <c:lblAlgn val="ctr"/>
        <c:lblOffset val="100"/>
        <c:noMultiLvlLbl val="0"/>
      </c:catAx>
      <c:valAx>
        <c:axId val="21223408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2344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locaux et bio vendus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'1+2+3 E'!$B$187</c:f>
              <c:strCache>
                <c:ptCount val="1"/>
                <c:pt idx="0">
                  <c:v>Proportion de produits locaux et bio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E'!$C$184:$G$184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E'!$C$187:$G$187</c:f>
              <c:numCache>
                <c:formatCode>0%</c:formatCode>
                <c:ptCount val="5"/>
                <c:pt idx="0">
                  <c:v>0.529709811146937</c:v>
                </c:pt>
                <c:pt idx="1">
                  <c:v>0.364141949152542</c:v>
                </c:pt>
                <c:pt idx="2">
                  <c:v>0.453309156844968</c:v>
                </c:pt>
                <c:pt idx="3">
                  <c:v>0.512820512820513</c:v>
                </c:pt>
                <c:pt idx="4">
                  <c:v>0.513219284603421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987592"/>
        <c:axId val="2130990632"/>
      </c:lineChart>
      <c:catAx>
        <c:axId val="213098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990632"/>
        <c:crosses val="autoZero"/>
        <c:auto val="1"/>
        <c:lblAlgn val="ctr"/>
        <c:lblOffset val="100"/>
        <c:noMultiLvlLbl val="0"/>
      </c:catAx>
      <c:valAx>
        <c:axId val="21309906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987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bio vendus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'1+2+3 E'!$B$58</c:f>
              <c:strCache>
                <c:ptCount val="1"/>
                <c:pt idx="0">
                  <c:v>Quantité de produits bio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E'!$C$58:$G$58</c:f>
              <c:numCache>
                <c:formatCode>#,##0</c:formatCode>
                <c:ptCount val="5"/>
                <c:pt idx="0">
                  <c:v>36000.0</c:v>
                </c:pt>
                <c:pt idx="1">
                  <c:v>144000.0</c:v>
                </c:pt>
                <c:pt idx="2">
                  <c:v>240000.0</c:v>
                </c:pt>
                <c:pt idx="3">
                  <c:v>564000.0</c:v>
                </c:pt>
                <c:pt idx="4">
                  <c:v>612000.0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1019336"/>
        <c:axId val="2131022376"/>
      </c:barChart>
      <c:catAx>
        <c:axId val="2131019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1022376"/>
        <c:crosses val="autoZero"/>
        <c:auto val="1"/>
        <c:lblAlgn val="ctr"/>
        <c:lblOffset val="100"/>
        <c:noMultiLvlLbl val="0"/>
      </c:catAx>
      <c:valAx>
        <c:axId val="21310223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1019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locaux vendus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'1+2+3 E'!$B$122</c:f>
              <c:strCache>
                <c:ptCount val="1"/>
                <c:pt idx="0">
                  <c:v>Quantité de produits locaux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E'!$C$122:$G$122</c:f>
              <c:numCache>
                <c:formatCode>#,##0</c:formatCode>
                <c:ptCount val="5"/>
                <c:pt idx="0">
                  <c:v>60000.0</c:v>
                </c:pt>
                <c:pt idx="1">
                  <c:v>192000.0</c:v>
                </c:pt>
                <c:pt idx="2">
                  <c:v>516000.0</c:v>
                </c:pt>
                <c:pt idx="3">
                  <c:v>600000.0</c:v>
                </c:pt>
                <c:pt idx="4">
                  <c:v>816000.0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040728"/>
        <c:axId val="2130043768"/>
      </c:barChart>
      <c:catAx>
        <c:axId val="2130040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043768"/>
        <c:crosses val="autoZero"/>
        <c:auto val="1"/>
        <c:lblAlgn val="ctr"/>
        <c:lblOffset val="100"/>
        <c:noMultiLvlLbl val="0"/>
      </c:catAx>
      <c:valAx>
        <c:axId val="21300437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040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locaux et bio vendus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'1+2+3 E'!$B$185</c:f>
              <c:strCache>
                <c:ptCount val="1"/>
                <c:pt idx="0">
                  <c:v>Quantité de produits locaux et bio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'1+2+3 E'!$C$184:$G$184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'1+2+3 E'!$C$185:$G$185</c:f>
              <c:numCache>
                <c:formatCode>#,##0</c:formatCode>
                <c:ptCount val="5"/>
                <c:pt idx="0">
                  <c:v>55200.0</c:v>
                </c:pt>
                <c:pt idx="1">
                  <c:v>132000.0</c:v>
                </c:pt>
                <c:pt idx="2">
                  <c:v>240000.0</c:v>
                </c:pt>
                <c:pt idx="3">
                  <c:v>360000.0</c:v>
                </c:pt>
                <c:pt idx="4">
                  <c:v>396000.0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076744"/>
        <c:axId val="2130079784"/>
      </c:barChart>
      <c:catAx>
        <c:axId val="2130076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079784"/>
        <c:crosses val="autoZero"/>
        <c:auto val="1"/>
        <c:lblAlgn val="ctr"/>
        <c:lblOffset val="100"/>
        <c:noMultiLvlLbl val="0"/>
      </c:catAx>
      <c:valAx>
        <c:axId val="21300797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076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fair trade vendus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E'!$B$60</c:f>
              <c:strCache>
                <c:ptCount val="1"/>
                <c:pt idx="0">
                  <c:v>Proportion de produits fair trade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E'!$C$60:$G$60</c:f>
              <c:numCache>
                <c:formatCode>0%</c:formatCode>
                <c:ptCount val="5"/>
                <c:pt idx="0">
                  <c:v>0.230308613542146</c:v>
                </c:pt>
                <c:pt idx="1">
                  <c:v>0.0827595338983051</c:v>
                </c:pt>
                <c:pt idx="2">
                  <c:v>0.0906618313689936</c:v>
                </c:pt>
                <c:pt idx="3">
                  <c:v>0.11965811965812</c:v>
                </c:pt>
                <c:pt idx="4">
                  <c:v>0.186625194401244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129896"/>
        <c:axId val="2130132936"/>
      </c:lineChart>
      <c:catAx>
        <c:axId val="213012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132936"/>
        <c:crosses val="autoZero"/>
        <c:auto val="1"/>
        <c:lblAlgn val="ctr"/>
        <c:lblOffset val="100"/>
        <c:noMultiLvlLbl val="0"/>
      </c:catAx>
      <c:valAx>
        <c:axId val="21301329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129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fair trade vendus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'4+5+6 E'!$B$58</c:f>
              <c:strCache>
                <c:ptCount val="1"/>
                <c:pt idx="0">
                  <c:v>Quantité de produits fair trade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E'!$C$57:$G$57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E'!$C$58:$G$58</c:f>
              <c:numCache>
                <c:formatCode>#,##0</c:formatCode>
                <c:ptCount val="5"/>
                <c:pt idx="0">
                  <c:v>24000.0</c:v>
                </c:pt>
                <c:pt idx="1">
                  <c:v>30000.0</c:v>
                </c:pt>
                <c:pt idx="2">
                  <c:v>48000.0</c:v>
                </c:pt>
                <c:pt idx="3">
                  <c:v>84000.0</c:v>
                </c:pt>
                <c:pt idx="4">
                  <c:v>144000.0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160696"/>
        <c:axId val="2130163736"/>
      </c:barChart>
      <c:catAx>
        <c:axId val="2130160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163736"/>
        <c:crosses val="autoZero"/>
        <c:auto val="1"/>
        <c:lblAlgn val="ctr"/>
        <c:lblOffset val="100"/>
        <c:noMultiLvlLbl val="0"/>
      </c:catAx>
      <c:valAx>
        <c:axId val="21301637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160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écologiques vendus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'4+5+6 E'!$B$122</c:f>
              <c:strCache>
                <c:ptCount val="1"/>
                <c:pt idx="0">
                  <c:v>Quantité de produits écologiques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E'!$C$122:$G$122</c:f>
              <c:numCache>
                <c:formatCode>#,##0</c:formatCode>
                <c:ptCount val="5"/>
                <c:pt idx="0">
                  <c:v>1800.0</c:v>
                </c:pt>
                <c:pt idx="1">
                  <c:v>12000.0</c:v>
                </c:pt>
                <c:pt idx="2">
                  <c:v>15600.0</c:v>
                </c:pt>
                <c:pt idx="3">
                  <c:v>31200.0</c:v>
                </c:pt>
                <c:pt idx="4">
                  <c:v>48000.0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191768"/>
        <c:axId val="2130194808"/>
      </c:barChart>
      <c:catAx>
        <c:axId val="2130191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194808"/>
        <c:crosses val="autoZero"/>
        <c:auto val="1"/>
        <c:lblAlgn val="ctr"/>
        <c:lblOffset val="100"/>
        <c:noMultiLvlLbl val="0"/>
      </c:catAx>
      <c:valAx>
        <c:axId val="21301948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191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écologiques vendus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E'!$B$124</c:f>
              <c:strCache>
                <c:ptCount val="1"/>
                <c:pt idx="0">
                  <c:v>Proportion de produits écologiques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E'!$C$121:$G$121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E'!$C$124:$G$124</c:f>
              <c:numCache>
                <c:formatCode>0%</c:formatCode>
                <c:ptCount val="5"/>
                <c:pt idx="0">
                  <c:v>0.180072028811525</c:v>
                </c:pt>
                <c:pt idx="1">
                  <c:v>0.333333333333333</c:v>
                </c:pt>
                <c:pt idx="2">
                  <c:v>0.288888888888889</c:v>
                </c:pt>
                <c:pt idx="3">
                  <c:v>0.440677966101695</c:v>
                </c:pt>
                <c:pt idx="4">
                  <c:v>0.615384615384615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222648"/>
        <c:axId val="2130225688"/>
      </c:lineChart>
      <c:catAx>
        <c:axId val="213022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225688"/>
        <c:crosses val="autoZero"/>
        <c:auto val="1"/>
        <c:lblAlgn val="ctr"/>
        <c:lblOffset val="100"/>
        <c:noMultiLvlLbl val="0"/>
      </c:catAx>
      <c:valAx>
        <c:axId val="21302256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222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produits en vrac vendus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'4+5+6 E'!$B$188</c:f>
              <c:strCache>
                <c:ptCount val="1"/>
                <c:pt idx="0">
                  <c:v>Proportion de produits en vrac vendus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E'!$C$185:$G$185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E'!$C$188:$G$188</c:f>
              <c:numCache>
                <c:formatCode>0%</c:formatCode>
                <c:ptCount val="5"/>
                <c:pt idx="0">
                  <c:v>0.149700598802395</c:v>
                </c:pt>
                <c:pt idx="1">
                  <c:v>0.10593220338983</c:v>
                </c:pt>
                <c:pt idx="2">
                  <c:v>0.294650951949229</c:v>
                </c:pt>
                <c:pt idx="3">
                  <c:v>0.376068376068376</c:v>
                </c:pt>
                <c:pt idx="4">
                  <c:v>0.435458786936236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253496"/>
        <c:axId val="2130256536"/>
      </c:lineChart>
      <c:catAx>
        <c:axId val="21302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256536"/>
        <c:crosses val="autoZero"/>
        <c:auto val="1"/>
        <c:lblAlgn val="ctr"/>
        <c:lblOffset val="100"/>
        <c:noMultiLvlLbl val="0"/>
      </c:catAx>
      <c:valAx>
        <c:axId val="21302565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253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Quantité de produits en vrac vendus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'4+5+6 E'!$B$186</c:f>
              <c:strCache>
                <c:ptCount val="1"/>
                <c:pt idx="0">
                  <c:v>Quantité de produits en vrac vendus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'4+5+6 E'!$C$185:$G$185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'4+5+6 E'!$C$186:$G$186</c:f>
              <c:numCache>
                <c:formatCode>#,##0</c:formatCode>
                <c:ptCount val="5"/>
                <c:pt idx="0">
                  <c:v>15600.0</c:v>
                </c:pt>
                <c:pt idx="1">
                  <c:v>38400.0</c:v>
                </c:pt>
                <c:pt idx="2">
                  <c:v>156000.0</c:v>
                </c:pt>
                <c:pt idx="3">
                  <c:v>264000.0</c:v>
                </c:pt>
                <c:pt idx="4">
                  <c:v>336000.0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284216"/>
        <c:axId val="2130287256"/>
      </c:barChart>
      <c:catAx>
        <c:axId val="213028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287256"/>
        <c:crosses val="autoZero"/>
        <c:auto val="1"/>
        <c:lblAlgn val="ctr"/>
        <c:lblOffset val="100"/>
        <c:noMultiLvlLbl val="0"/>
      </c:catAx>
      <c:valAx>
        <c:axId val="21302872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284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3"/>
    </mc:Choice>
    <mc:Fallback>
      <c:style val="2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Consommation d'électricité (kWh)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E'!$B$42</c:f>
              <c:strCache>
                <c:ptCount val="1"/>
                <c:pt idx="0">
                  <c:v>Consommation d'électricité (kWh)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E'!$C$41:$G$41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E'!$C$42:$G$42</c:f>
              <c:numCache>
                <c:formatCode>#,##0</c:formatCode>
                <c:ptCount val="5"/>
                <c:pt idx="0">
                  <c:v>127300.0</c:v>
                </c:pt>
                <c:pt idx="1">
                  <c:v>121600.0</c:v>
                </c:pt>
                <c:pt idx="2">
                  <c:v>132700.0</c:v>
                </c:pt>
                <c:pt idx="3">
                  <c:v>118700.0</c:v>
                </c:pt>
                <c:pt idx="4">
                  <c:v>116000.0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329000"/>
        <c:axId val="2130332040"/>
      </c:barChart>
      <c:catAx>
        <c:axId val="2130329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332040"/>
        <c:crosses val="autoZero"/>
        <c:auto val="1"/>
        <c:lblAlgn val="ctr"/>
        <c:lblOffset val="100"/>
        <c:noMultiLvlLbl val="0"/>
      </c:catAx>
      <c:valAx>
        <c:axId val="21303320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329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Consommation d'eau (L)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'7+8 E'!$B$91</c:f>
              <c:strCache>
                <c:ptCount val="1"/>
                <c:pt idx="0">
                  <c:v>Consommation d'eau (L)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'7+8 E'!$C$90:$G$90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'7+8 E'!$C$91:$G$91</c:f>
              <c:numCache>
                <c:formatCode>#,##0</c:formatCode>
                <c:ptCount val="5"/>
                <c:pt idx="0">
                  <c:v>664.0</c:v>
                </c:pt>
                <c:pt idx="1">
                  <c:v>785.0</c:v>
                </c:pt>
                <c:pt idx="2">
                  <c:v>2021.0</c:v>
                </c:pt>
                <c:pt idx="3">
                  <c:v>2437.0</c:v>
                </c:pt>
                <c:pt idx="4">
                  <c:v>3359.0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360168"/>
        <c:axId val="2130363208"/>
      </c:barChart>
      <c:catAx>
        <c:axId val="2130360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363208"/>
        <c:crosses val="autoZero"/>
        <c:auto val="1"/>
        <c:lblAlgn val="ctr"/>
        <c:lblOffset val="100"/>
        <c:noMultiLvlLbl val="0"/>
      </c:catAx>
      <c:valAx>
        <c:axId val="2130363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360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Nombre de sacs poubelle non triés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'9+10 E'!$B$120</c:f>
              <c:strCache>
                <c:ptCount val="1"/>
                <c:pt idx="0">
                  <c:v>Nombre de sacs poubelle non triés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E'!$C$119:$G$119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E'!$C$120:$G$120</c:f>
              <c:numCache>
                <c:formatCode>General</c:formatCode>
                <c:ptCount val="5"/>
                <c:pt idx="0">
                  <c:v>293.0</c:v>
                </c:pt>
                <c:pt idx="1">
                  <c:v>342.0</c:v>
                </c:pt>
                <c:pt idx="2">
                  <c:v>374.0</c:v>
                </c:pt>
                <c:pt idx="3">
                  <c:v>539.0</c:v>
                </c:pt>
                <c:pt idx="4">
                  <c:v>293.0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402536"/>
        <c:axId val="2130405512"/>
      </c:barChart>
      <c:catAx>
        <c:axId val="2130402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405512"/>
        <c:crosses val="autoZero"/>
        <c:auto val="1"/>
        <c:lblAlgn val="ctr"/>
        <c:lblOffset val="100"/>
        <c:noMultiLvlLbl val="0"/>
      </c:catAx>
      <c:valAx>
        <c:axId val="2130405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0402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de sacs poubelle non triés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'9+10 E'!$B$121</c:f>
              <c:strCache>
                <c:ptCount val="1"/>
                <c:pt idx="0">
                  <c:v>Proportion de sacs poubelle non triés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E'!$C$119:$G$119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E'!$C$121:$G$121</c:f>
              <c:numCache>
                <c:formatCode>0%</c:formatCode>
                <c:ptCount val="5"/>
                <c:pt idx="0">
                  <c:v>0.469551282051282</c:v>
                </c:pt>
                <c:pt idx="1">
                  <c:v>0.452380952380952</c:v>
                </c:pt>
                <c:pt idx="2">
                  <c:v>0.462871287128713</c:v>
                </c:pt>
                <c:pt idx="3">
                  <c:v>0.587145969498911</c:v>
                </c:pt>
                <c:pt idx="4">
                  <c:v>0.362623762376238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433464"/>
        <c:axId val="2130436504"/>
      </c:lineChart>
      <c:catAx>
        <c:axId val="2130433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436504"/>
        <c:crosses val="autoZero"/>
        <c:auto val="1"/>
        <c:lblAlgn val="ctr"/>
        <c:lblOffset val="100"/>
        <c:noMultiLvlLbl val="0"/>
      </c:catAx>
      <c:valAx>
        <c:axId val="21304365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433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Energie provenant de ressources renouvelables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'9+10 E'!$B$57</c:f>
              <c:strCache>
                <c:ptCount val="1"/>
                <c:pt idx="0">
                  <c:v>Energie provenant de ressources renouvelables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E'!$C$57:$G$57</c:f>
              <c:numCache>
                <c:formatCode>#,##0</c:formatCode>
                <c:ptCount val="5"/>
                <c:pt idx="0">
                  <c:v>0.0</c:v>
                </c:pt>
                <c:pt idx="1">
                  <c:v>58000.0</c:v>
                </c:pt>
                <c:pt idx="2">
                  <c:v>112000.0</c:v>
                </c:pt>
                <c:pt idx="3">
                  <c:v>109000.0</c:v>
                </c:pt>
                <c:pt idx="4">
                  <c:v>116000.0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0464264"/>
        <c:axId val="2130467304"/>
      </c:barChart>
      <c:catAx>
        <c:axId val="2130464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467304"/>
        <c:crosses val="autoZero"/>
        <c:auto val="1"/>
        <c:lblAlgn val="ctr"/>
        <c:lblOffset val="100"/>
        <c:noMultiLvlLbl val="0"/>
      </c:catAx>
      <c:valAx>
        <c:axId val="21304673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30464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latin typeface="Cambria"/>
                <a:cs typeface="Cambria"/>
              </a:rPr>
              <a:t>Proportion d'énergie provenant de ressources renouvelables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'9+10 E'!$B$58</c:f>
              <c:strCache>
                <c:ptCount val="1"/>
                <c:pt idx="0">
                  <c:v>Proportion d'énergie provenant de ressources renouvelables</c:v>
                </c:pt>
              </c:strCache>
            </c:strRef>
          </c:tx>
          <c:marker>
            <c:symbol val="none"/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'9+10 E'!$C$56:$G$56</c:f>
              <c:numCache>
                <c:formatCode>General</c:formatCode>
                <c:ptCount val="5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  <c:pt idx="3">
                  <c:v>2019.0</c:v>
                </c:pt>
                <c:pt idx="4">
                  <c:v>2020.0</c:v>
                </c:pt>
              </c:numCache>
            </c:numRef>
          </c:cat>
          <c:val>
            <c:numRef>
              <c:f>'9+10 E'!$C$58:$G$58</c:f>
              <c:numCache>
                <c:formatCode>0%</c:formatCode>
                <c:ptCount val="5"/>
                <c:pt idx="0">
                  <c:v>0.0</c:v>
                </c:pt>
                <c:pt idx="1">
                  <c:v>0.476973684210526</c:v>
                </c:pt>
                <c:pt idx="2">
                  <c:v>0.844009042954032</c:v>
                </c:pt>
                <c:pt idx="3">
                  <c:v>0.918281381634372</c:v>
                </c:pt>
                <c:pt idx="4">
                  <c:v>1.0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0495288"/>
        <c:axId val="2130498328"/>
      </c:lineChart>
      <c:catAx>
        <c:axId val="2130495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0498328"/>
        <c:crosses val="autoZero"/>
        <c:auto val="1"/>
        <c:lblAlgn val="ctr"/>
        <c:lblOffset val="100"/>
        <c:noMultiLvlLbl val="0"/>
      </c:catAx>
      <c:valAx>
        <c:axId val="21304983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0495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1" Type="http://schemas.openxmlformats.org/officeDocument/2006/relationships/chart" Target="../charts/chart10.xml"/><Relationship Id="rId12" Type="http://schemas.openxmlformats.org/officeDocument/2006/relationships/chart" Target="../charts/chart11.xml"/><Relationship Id="rId13" Type="http://schemas.openxmlformats.org/officeDocument/2006/relationships/chart" Target="../charts/chart12.xml"/><Relationship Id="rId14" Type="http://schemas.openxmlformats.org/officeDocument/2006/relationships/chart" Target="../charts/chart13.xml"/><Relationship Id="rId15" Type="http://schemas.openxmlformats.org/officeDocument/2006/relationships/chart" Target="../charts/chart14.xml"/><Relationship Id="rId1" Type="http://schemas.openxmlformats.org/officeDocument/2006/relationships/image" Target="../media/image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Relationship Id="rId6" Type="http://schemas.openxmlformats.org/officeDocument/2006/relationships/chart" Target="../charts/chart5.xml"/><Relationship Id="rId7" Type="http://schemas.openxmlformats.org/officeDocument/2006/relationships/chart" Target="../charts/chart6.xml"/><Relationship Id="rId8" Type="http://schemas.openxmlformats.org/officeDocument/2006/relationships/chart" Target="../charts/chart7.xml"/><Relationship Id="rId9" Type="http://schemas.openxmlformats.org/officeDocument/2006/relationships/chart" Target="../charts/chart8.xml"/><Relationship Id="rId10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1" Type="http://schemas.openxmlformats.org/officeDocument/2006/relationships/chart" Target="../charts/chart25.xml"/><Relationship Id="rId12" Type="http://schemas.openxmlformats.org/officeDocument/2006/relationships/chart" Target="../charts/chart26.xml"/><Relationship Id="rId1" Type="http://schemas.openxmlformats.org/officeDocument/2006/relationships/chart" Target="../charts/chart15.xml"/><Relationship Id="rId2" Type="http://schemas.openxmlformats.org/officeDocument/2006/relationships/chart" Target="../charts/chart16.xml"/><Relationship Id="rId3" Type="http://schemas.openxmlformats.org/officeDocument/2006/relationships/chart" Target="../charts/chart17.xml"/><Relationship Id="rId4" Type="http://schemas.openxmlformats.org/officeDocument/2006/relationships/chart" Target="../charts/chart18.xml"/><Relationship Id="rId5" Type="http://schemas.openxmlformats.org/officeDocument/2006/relationships/chart" Target="../charts/chart19.xml"/><Relationship Id="rId6" Type="http://schemas.openxmlformats.org/officeDocument/2006/relationships/chart" Target="../charts/chart20.xml"/><Relationship Id="rId7" Type="http://schemas.openxmlformats.org/officeDocument/2006/relationships/chart" Target="../charts/chart21.xml"/><Relationship Id="rId8" Type="http://schemas.openxmlformats.org/officeDocument/2006/relationships/chart" Target="../charts/chart22.xml"/><Relationship Id="rId9" Type="http://schemas.openxmlformats.org/officeDocument/2006/relationships/chart" Target="../charts/chart23.xml"/><Relationship Id="rId10" Type="http://schemas.openxmlformats.org/officeDocument/2006/relationships/chart" Target="../charts/chart2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4" Type="http://schemas.openxmlformats.org/officeDocument/2006/relationships/chart" Target="../charts/chart30.xml"/><Relationship Id="rId5" Type="http://schemas.openxmlformats.org/officeDocument/2006/relationships/chart" Target="../charts/chart31.xml"/><Relationship Id="rId6" Type="http://schemas.openxmlformats.org/officeDocument/2006/relationships/chart" Target="../charts/chart32.xml"/><Relationship Id="rId1" Type="http://schemas.openxmlformats.org/officeDocument/2006/relationships/chart" Target="../charts/chart27.xml"/><Relationship Id="rId2" Type="http://schemas.openxmlformats.org/officeDocument/2006/relationships/chart" Target="../charts/chart2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4" Type="http://schemas.openxmlformats.org/officeDocument/2006/relationships/chart" Target="../charts/chart36.xml"/><Relationship Id="rId5" Type="http://schemas.openxmlformats.org/officeDocument/2006/relationships/chart" Target="../charts/chart37.xml"/><Relationship Id="rId1" Type="http://schemas.openxmlformats.org/officeDocument/2006/relationships/chart" Target="../charts/chart33.xml"/><Relationship Id="rId2" Type="http://schemas.openxmlformats.org/officeDocument/2006/relationships/chart" Target="../charts/chart34.xml"/></Relationships>
</file>

<file path=xl/drawings/_rels/drawing5.xml.rels><?xml version="1.0" encoding="UTF-8" standalone="yes"?>
<Relationships xmlns="http://schemas.openxmlformats.org/package/2006/relationships"><Relationship Id="rId20" Type="http://schemas.openxmlformats.org/officeDocument/2006/relationships/chart" Target="../charts/chart57.xml"/><Relationship Id="rId21" Type="http://schemas.openxmlformats.org/officeDocument/2006/relationships/chart" Target="../charts/chart58.xml"/><Relationship Id="rId22" Type="http://schemas.openxmlformats.org/officeDocument/2006/relationships/chart" Target="../charts/chart59.xml"/><Relationship Id="rId23" Type="http://schemas.openxmlformats.org/officeDocument/2006/relationships/chart" Target="../charts/chart60.xml"/><Relationship Id="rId24" Type="http://schemas.openxmlformats.org/officeDocument/2006/relationships/chart" Target="../charts/chart61.xml"/><Relationship Id="rId25" Type="http://schemas.openxmlformats.org/officeDocument/2006/relationships/chart" Target="../charts/chart62.xml"/><Relationship Id="rId26" Type="http://schemas.openxmlformats.org/officeDocument/2006/relationships/chart" Target="../charts/chart63.xml"/><Relationship Id="rId27" Type="http://schemas.openxmlformats.org/officeDocument/2006/relationships/chart" Target="../charts/chart64.xml"/><Relationship Id="rId28" Type="http://schemas.openxmlformats.org/officeDocument/2006/relationships/chart" Target="../charts/chart65.xml"/><Relationship Id="rId29" Type="http://schemas.openxmlformats.org/officeDocument/2006/relationships/chart" Target="../charts/chart66.xml"/><Relationship Id="rId1" Type="http://schemas.openxmlformats.org/officeDocument/2006/relationships/chart" Target="../charts/chart38.xml"/><Relationship Id="rId2" Type="http://schemas.openxmlformats.org/officeDocument/2006/relationships/chart" Target="../charts/chart39.xml"/><Relationship Id="rId3" Type="http://schemas.openxmlformats.org/officeDocument/2006/relationships/chart" Target="../charts/chart40.xml"/><Relationship Id="rId4" Type="http://schemas.openxmlformats.org/officeDocument/2006/relationships/chart" Target="../charts/chart41.xml"/><Relationship Id="rId5" Type="http://schemas.openxmlformats.org/officeDocument/2006/relationships/chart" Target="../charts/chart42.xml"/><Relationship Id="rId30" Type="http://schemas.openxmlformats.org/officeDocument/2006/relationships/chart" Target="../charts/chart67.xml"/><Relationship Id="rId31" Type="http://schemas.openxmlformats.org/officeDocument/2006/relationships/chart" Target="../charts/chart68.xml"/><Relationship Id="rId32" Type="http://schemas.openxmlformats.org/officeDocument/2006/relationships/chart" Target="../charts/chart69.xml"/><Relationship Id="rId9" Type="http://schemas.openxmlformats.org/officeDocument/2006/relationships/chart" Target="../charts/chart46.xml"/><Relationship Id="rId6" Type="http://schemas.openxmlformats.org/officeDocument/2006/relationships/chart" Target="../charts/chart43.xml"/><Relationship Id="rId7" Type="http://schemas.openxmlformats.org/officeDocument/2006/relationships/chart" Target="../charts/chart44.xml"/><Relationship Id="rId8" Type="http://schemas.openxmlformats.org/officeDocument/2006/relationships/chart" Target="../charts/chart45.xml"/><Relationship Id="rId33" Type="http://schemas.openxmlformats.org/officeDocument/2006/relationships/chart" Target="../charts/chart70.xml"/><Relationship Id="rId34" Type="http://schemas.openxmlformats.org/officeDocument/2006/relationships/chart" Target="../charts/chart71.xml"/><Relationship Id="rId35" Type="http://schemas.openxmlformats.org/officeDocument/2006/relationships/chart" Target="../charts/chart72.xml"/><Relationship Id="rId36" Type="http://schemas.openxmlformats.org/officeDocument/2006/relationships/chart" Target="../charts/chart73.xml"/><Relationship Id="rId10" Type="http://schemas.openxmlformats.org/officeDocument/2006/relationships/chart" Target="../charts/chart47.xml"/><Relationship Id="rId11" Type="http://schemas.openxmlformats.org/officeDocument/2006/relationships/chart" Target="../charts/chart48.xml"/><Relationship Id="rId12" Type="http://schemas.openxmlformats.org/officeDocument/2006/relationships/chart" Target="../charts/chart49.xml"/><Relationship Id="rId13" Type="http://schemas.openxmlformats.org/officeDocument/2006/relationships/chart" Target="../charts/chart50.xml"/><Relationship Id="rId14" Type="http://schemas.openxmlformats.org/officeDocument/2006/relationships/chart" Target="../charts/chart51.xml"/><Relationship Id="rId15" Type="http://schemas.openxmlformats.org/officeDocument/2006/relationships/chart" Target="../charts/chart52.xml"/><Relationship Id="rId16" Type="http://schemas.openxmlformats.org/officeDocument/2006/relationships/chart" Target="../charts/chart53.xml"/><Relationship Id="rId17" Type="http://schemas.openxmlformats.org/officeDocument/2006/relationships/chart" Target="../charts/chart54.xml"/><Relationship Id="rId18" Type="http://schemas.openxmlformats.org/officeDocument/2006/relationships/chart" Target="../charts/chart55.xml"/><Relationship Id="rId19" Type="http://schemas.openxmlformats.org/officeDocument/2006/relationships/chart" Target="../charts/chart56.xml"/><Relationship Id="rId37" Type="http://schemas.openxmlformats.org/officeDocument/2006/relationships/chart" Target="../charts/chart74.xml"/><Relationship Id="rId38" Type="http://schemas.openxmlformats.org/officeDocument/2006/relationships/chart" Target="../charts/chart75.xml"/><Relationship Id="rId39" Type="http://schemas.openxmlformats.org/officeDocument/2006/relationships/chart" Target="../charts/chart76.xml"/><Relationship Id="rId40" Type="http://schemas.openxmlformats.org/officeDocument/2006/relationships/chart" Target="../charts/chart77.xml"/><Relationship Id="rId41" Type="http://schemas.openxmlformats.org/officeDocument/2006/relationships/chart" Target="../charts/chart78.xml"/></Relationships>
</file>

<file path=xl/drawings/_rels/drawing6.xml.rels><?xml version="1.0" encoding="UTF-8" standalone="yes"?>
<Relationships xmlns="http://schemas.openxmlformats.org/package/2006/relationships"><Relationship Id="rId11" Type="http://schemas.openxmlformats.org/officeDocument/2006/relationships/chart" Target="../charts/chart89.xml"/><Relationship Id="rId12" Type="http://schemas.openxmlformats.org/officeDocument/2006/relationships/chart" Target="../charts/chart90.xml"/><Relationship Id="rId13" Type="http://schemas.openxmlformats.org/officeDocument/2006/relationships/chart" Target="../charts/chart91.xml"/><Relationship Id="rId14" Type="http://schemas.openxmlformats.org/officeDocument/2006/relationships/chart" Target="../charts/chart92.xml"/><Relationship Id="rId15" Type="http://schemas.openxmlformats.org/officeDocument/2006/relationships/chart" Target="../charts/chart93.xml"/><Relationship Id="rId16" Type="http://schemas.openxmlformats.org/officeDocument/2006/relationships/chart" Target="../charts/chart94.xml"/><Relationship Id="rId17" Type="http://schemas.openxmlformats.org/officeDocument/2006/relationships/chart" Target="../charts/chart95.xml"/><Relationship Id="rId18" Type="http://schemas.openxmlformats.org/officeDocument/2006/relationships/chart" Target="../charts/chart96.xml"/><Relationship Id="rId1" Type="http://schemas.openxmlformats.org/officeDocument/2006/relationships/chart" Target="../charts/chart79.xml"/><Relationship Id="rId2" Type="http://schemas.openxmlformats.org/officeDocument/2006/relationships/chart" Target="../charts/chart80.xml"/><Relationship Id="rId3" Type="http://schemas.openxmlformats.org/officeDocument/2006/relationships/chart" Target="../charts/chart81.xml"/><Relationship Id="rId4" Type="http://schemas.openxmlformats.org/officeDocument/2006/relationships/chart" Target="../charts/chart82.xml"/><Relationship Id="rId5" Type="http://schemas.openxmlformats.org/officeDocument/2006/relationships/chart" Target="../charts/chart83.xml"/><Relationship Id="rId6" Type="http://schemas.openxmlformats.org/officeDocument/2006/relationships/chart" Target="../charts/chart84.xml"/><Relationship Id="rId7" Type="http://schemas.openxmlformats.org/officeDocument/2006/relationships/chart" Target="../charts/chart85.xml"/><Relationship Id="rId8" Type="http://schemas.openxmlformats.org/officeDocument/2006/relationships/chart" Target="../charts/chart86.xml"/><Relationship Id="rId9" Type="http://schemas.openxmlformats.org/officeDocument/2006/relationships/chart" Target="../charts/chart87.xml"/><Relationship Id="rId10" Type="http://schemas.openxmlformats.org/officeDocument/2006/relationships/chart" Target="../charts/chart8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8.xml"/><Relationship Id="rId4" Type="http://schemas.openxmlformats.org/officeDocument/2006/relationships/chart" Target="../charts/chart99.xml"/><Relationship Id="rId5" Type="http://schemas.openxmlformats.org/officeDocument/2006/relationships/chart" Target="../charts/chart100.xml"/><Relationship Id="rId6" Type="http://schemas.openxmlformats.org/officeDocument/2006/relationships/chart" Target="../charts/chart101.xml"/><Relationship Id="rId7" Type="http://schemas.openxmlformats.org/officeDocument/2006/relationships/chart" Target="../charts/chart102.xml"/><Relationship Id="rId8" Type="http://schemas.openxmlformats.org/officeDocument/2006/relationships/chart" Target="../charts/chart103.xml"/><Relationship Id="rId9" Type="http://schemas.openxmlformats.org/officeDocument/2006/relationships/chart" Target="../charts/chart104.xml"/><Relationship Id="rId10" Type="http://schemas.openxmlformats.org/officeDocument/2006/relationships/chart" Target="../charts/chart105.xml"/><Relationship Id="rId11" Type="http://schemas.openxmlformats.org/officeDocument/2006/relationships/chart" Target="../charts/chart106.xml"/><Relationship Id="rId1" Type="http://schemas.openxmlformats.org/officeDocument/2006/relationships/image" Target="../media/image1.png"/><Relationship Id="rId2" Type="http://schemas.openxmlformats.org/officeDocument/2006/relationships/chart" Target="../charts/chart9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Relationship Id="rId2" Type="http://schemas.openxmlformats.org/officeDocument/2006/relationships/chart" Target="../charts/chart108.xml"/><Relationship Id="rId3" Type="http://schemas.openxmlformats.org/officeDocument/2006/relationships/chart" Target="../charts/chart10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Relationship Id="rId2" Type="http://schemas.openxmlformats.org/officeDocument/2006/relationships/chart" Target="../charts/chart111.xml"/><Relationship Id="rId3" Type="http://schemas.openxmlformats.org/officeDocument/2006/relationships/chart" Target="../charts/chart11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5.xml"/><Relationship Id="rId4" Type="http://schemas.openxmlformats.org/officeDocument/2006/relationships/chart" Target="../charts/chart116.xml"/><Relationship Id="rId1" Type="http://schemas.openxmlformats.org/officeDocument/2006/relationships/chart" Target="../charts/chart113.xml"/><Relationship Id="rId2" Type="http://schemas.openxmlformats.org/officeDocument/2006/relationships/chart" Target="../charts/chart11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9.xml"/><Relationship Id="rId4" Type="http://schemas.openxmlformats.org/officeDocument/2006/relationships/chart" Target="../charts/chart120.xml"/><Relationship Id="rId5" Type="http://schemas.openxmlformats.org/officeDocument/2006/relationships/chart" Target="../charts/chart121.xml"/><Relationship Id="rId6" Type="http://schemas.openxmlformats.org/officeDocument/2006/relationships/chart" Target="../charts/chart122.xml"/><Relationship Id="rId7" Type="http://schemas.openxmlformats.org/officeDocument/2006/relationships/chart" Target="../charts/chart123.xml"/><Relationship Id="rId8" Type="http://schemas.openxmlformats.org/officeDocument/2006/relationships/chart" Target="../charts/chart124.xml"/><Relationship Id="rId9" Type="http://schemas.openxmlformats.org/officeDocument/2006/relationships/chart" Target="../charts/chart125.xml"/><Relationship Id="rId10" Type="http://schemas.openxmlformats.org/officeDocument/2006/relationships/chart" Target="../charts/chart126.xml"/><Relationship Id="rId1" Type="http://schemas.openxmlformats.org/officeDocument/2006/relationships/chart" Target="../charts/chart117.xml"/><Relationship Id="rId2" Type="http://schemas.openxmlformats.org/officeDocument/2006/relationships/chart" Target="../charts/chart118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8.xml"/><Relationship Id="rId4" Type="http://schemas.openxmlformats.org/officeDocument/2006/relationships/chart" Target="../charts/chart129.xml"/><Relationship Id="rId5" Type="http://schemas.openxmlformats.org/officeDocument/2006/relationships/chart" Target="../charts/chart130.xml"/><Relationship Id="rId6" Type="http://schemas.openxmlformats.org/officeDocument/2006/relationships/chart" Target="../charts/chart131.xml"/><Relationship Id="rId7" Type="http://schemas.openxmlformats.org/officeDocument/2006/relationships/chart" Target="../charts/chart132.xml"/><Relationship Id="rId8" Type="http://schemas.openxmlformats.org/officeDocument/2006/relationships/chart" Target="../charts/chart133.xml"/><Relationship Id="rId9" Type="http://schemas.openxmlformats.org/officeDocument/2006/relationships/chart" Target="../charts/chart134.xml"/><Relationship Id="rId10" Type="http://schemas.openxmlformats.org/officeDocument/2006/relationships/chart" Target="../charts/chart135.xml"/><Relationship Id="rId11" Type="http://schemas.openxmlformats.org/officeDocument/2006/relationships/chart" Target="../charts/chart136.xml"/><Relationship Id="rId1" Type="http://schemas.openxmlformats.org/officeDocument/2006/relationships/image" Target="../media/image1.png"/><Relationship Id="rId2" Type="http://schemas.openxmlformats.org/officeDocument/2006/relationships/chart" Target="../charts/chart127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9.xml"/><Relationship Id="rId4" Type="http://schemas.openxmlformats.org/officeDocument/2006/relationships/chart" Target="../charts/chart140.xml"/><Relationship Id="rId5" Type="http://schemas.openxmlformats.org/officeDocument/2006/relationships/chart" Target="../charts/chart141.xml"/><Relationship Id="rId6" Type="http://schemas.openxmlformats.org/officeDocument/2006/relationships/chart" Target="../charts/chart142.xml"/><Relationship Id="rId1" Type="http://schemas.openxmlformats.org/officeDocument/2006/relationships/chart" Target="../charts/chart137.xml"/><Relationship Id="rId2" Type="http://schemas.openxmlformats.org/officeDocument/2006/relationships/chart" Target="../charts/chart13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5.xml"/><Relationship Id="rId4" Type="http://schemas.openxmlformats.org/officeDocument/2006/relationships/chart" Target="../charts/chart146.xml"/><Relationship Id="rId5" Type="http://schemas.openxmlformats.org/officeDocument/2006/relationships/chart" Target="../charts/chart147.xml"/><Relationship Id="rId6" Type="http://schemas.openxmlformats.org/officeDocument/2006/relationships/chart" Target="../charts/chart148.xml"/><Relationship Id="rId1" Type="http://schemas.openxmlformats.org/officeDocument/2006/relationships/chart" Target="../charts/chart143.xml"/><Relationship Id="rId2" Type="http://schemas.openxmlformats.org/officeDocument/2006/relationships/chart" Target="../charts/chart14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Relationship Id="rId2" Type="http://schemas.openxmlformats.org/officeDocument/2006/relationships/chart" Target="../charts/chart150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3.xml"/><Relationship Id="rId4" Type="http://schemas.openxmlformats.org/officeDocument/2006/relationships/chart" Target="../charts/chart154.xml"/><Relationship Id="rId1" Type="http://schemas.openxmlformats.org/officeDocument/2006/relationships/chart" Target="../charts/chart151.xml"/><Relationship Id="rId2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4</xdr:row>
      <xdr:rowOff>165100</xdr:rowOff>
    </xdr:from>
    <xdr:to>
      <xdr:col>2</xdr:col>
      <xdr:colOff>203200</xdr:colOff>
      <xdr:row>11</xdr:row>
      <xdr:rowOff>76200</xdr:rowOff>
    </xdr:to>
    <xdr:pic>
      <xdr:nvPicPr>
        <xdr:cNvPr id="2" name="Picture 1" descr="Logo BEES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16000"/>
          <a:ext cx="1511300" cy="151130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13</xdr:row>
      <xdr:rowOff>137160</xdr:rowOff>
    </xdr:from>
    <xdr:to>
      <xdr:col>3</xdr:col>
      <xdr:colOff>2006600</xdr:colOff>
      <xdr:row>28</xdr:row>
      <xdr:rowOff>22860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2387600</xdr:colOff>
      <xdr:row>13</xdr:row>
      <xdr:rowOff>139700</xdr:rowOff>
    </xdr:from>
    <xdr:to>
      <xdr:col>6</xdr:col>
      <xdr:colOff>63500</xdr:colOff>
      <xdr:row>28</xdr:row>
      <xdr:rowOff>25400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622300</xdr:colOff>
      <xdr:row>29</xdr:row>
      <xdr:rowOff>139700</xdr:rowOff>
    </xdr:from>
    <xdr:to>
      <xdr:col>3</xdr:col>
      <xdr:colOff>2006600</xdr:colOff>
      <xdr:row>44</xdr:row>
      <xdr:rowOff>25400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2387600</xdr:colOff>
      <xdr:row>29</xdr:row>
      <xdr:rowOff>127000</xdr:rowOff>
    </xdr:from>
    <xdr:to>
      <xdr:col>6</xdr:col>
      <xdr:colOff>12700</xdr:colOff>
      <xdr:row>44</xdr:row>
      <xdr:rowOff>12700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622300</xdr:colOff>
      <xdr:row>45</xdr:row>
      <xdr:rowOff>165100</xdr:rowOff>
    </xdr:from>
    <xdr:to>
      <xdr:col>3</xdr:col>
      <xdr:colOff>2032000</xdr:colOff>
      <xdr:row>60</xdr:row>
      <xdr:rowOff>63500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2362200</xdr:colOff>
      <xdr:row>45</xdr:row>
      <xdr:rowOff>165100</xdr:rowOff>
    </xdr:from>
    <xdr:to>
      <xdr:col>6</xdr:col>
      <xdr:colOff>50800</xdr:colOff>
      <xdr:row>60</xdr:row>
      <xdr:rowOff>50800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596900</xdr:colOff>
      <xdr:row>62</xdr:row>
      <xdr:rowOff>63500</xdr:rowOff>
    </xdr:from>
    <xdr:to>
      <xdr:col>3</xdr:col>
      <xdr:colOff>2032000</xdr:colOff>
      <xdr:row>76</xdr:row>
      <xdr:rowOff>152400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2362200</xdr:colOff>
      <xdr:row>62</xdr:row>
      <xdr:rowOff>76200</xdr:rowOff>
    </xdr:from>
    <xdr:to>
      <xdr:col>6</xdr:col>
      <xdr:colOff>63500</xdr:colOff>
      <xdr:row>76</xdr:row>
      <xdr:rowOff>152400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571500</xdr:colOff>
      <xdr:row>78</xdr:row>
      <xdr:rowOff>38100</xdr:rowOff>
    </xdr:from>
    <xdr:to>
      <xdr:col>3</xdr:col>
      <xdr:colOff>2044700</xdr:colOff>
      <xdr:row>92</xdr:row>
      <xdr:rowOff>114300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2349500</xdr:colOff>
      <xdr:row>78</xdr:row>
      <xdr:rowOff>63500</xdr:rowOff>
    </xdr:from>
    <xdr:to>
      <xdr:col>6</xdr:col>
      <xdr:colOff>76200</xdr:colOff>
      <xdr:row>92</xdr:row>
      <xdr:rowOff>114300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584200</xdr:colOff>
      <xdr:row>94</xdr:row>
      <xdr:rowOff>50800</xdr:rowOff>
    </xdr:from>
    <xdr:to>
      <xdr:col>3</xdr:col>
      <xdr:colOff>2044700</xdr:colOff>
      <xdr:row>108</xdr:row>
      <xdr:rowOff>127000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2362200</xdr:colOff>
      <xdr:row>94</xdr:row>
      <xdr:rowOff>50800</xdr:rowOff>
    </xdr:from>
    <xdr:to>
      <xdr:col>5</xdr:col>
      <xdr:colOff>1155700</xdr:colOff>
      <xdr:row>108</xdr:row>
      <xdr:rowOff>127000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584200</xdr:colOff>
      <xdr:row>110</xdr:row>
      <xdr:rowOff>12700</xdr:rowOff>
    </xdr:from>
    <xdr:to>
      <xdr:col>3</xdr:col>
      <xdr:colOff>2032000</xdr:colOff>
      <xdr:row>124</xdr:row>
      <xdr:rowOff>88900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2374900</xdr:colOff>
      <xdr:row>109</xdr:row>
      <xdr:rowOff>177800</xdr:rowOff>
    </xdr:from>
    <xdr:to>
      <xdr:col>6</xdr:col>
      <xdr:colOff>0</xdr:colOff>
      <xdr:row>124</xdr:row>
      <xdr:rowOff>63500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768350</xdr:colOff>
      <xdr:row>285</xdr:row>
      <xdr:rowOff>152400</xdr:rowOff>
    </xdr:from>
    <xdr:to>
      <xdr:col>10</xdr:col>
      <xdr:colOff>196850</xdr:colOff>
      <xdr:row>300</xdr:row>
      <xdr:rowOff>38100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819150</xdr:colOff>
      <xdr:row>286</xdr:row>
      <xdr:rowOff>25400</xdr:rowOff>
    </xdr:from>
    <xdr:to>
      <xdr:col>2</xdr:col>
      <xdr:colOff>1339850</xdr:colOff>
      <xdr:row>300</xdr:row>
      <xdr:rowOff>101600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1606550</xdr:colOff>
      <xdr:row>286</xdr:row>
      <xdr:rowOff>25400</xdr:rowOff>
    </xdr:from>
    <xdr:to>
      <xdr:col>5</xdr:col>
      <xdr:colOff>450850</xdr:colOff>
      <xdr:row>300</xdr:row>
      <xdr:rowOff>101600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806450</xdr:colOff>
      <xdr:row>60</xdr:row>
      <xdr:rowOff>38100</xdr:rowOff>
    </xdr:from>
    <xdr:to>
      <xdr:col>2</xdr:col>
      <xdr:colOff>1327150</xdr:colOff>
      <xdr:row>74</xdr:row>
      <xdr:rowOff>190500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812800</xdr:colOff>
      <xdr:row>113</xdr:row>
      <xdr:rowOff>57150</xdr:rowOff>
    </xdr:from>
    <xdr:to>
      <xdr:col>2</xdr:col>
      <xdr:colOff>1333500</xdr:colOff>
      <xdr:row>125</xdr:row>
      <xdr:rowOff>209550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12700</xdr:colOff>
      <xdr:row>318</xdr:row>
      <xdr:rowOff>82550</xdr:rowOff>
    </xdr:from>
    <xdr:to>
      <xdr:col>2</xdr:col>
      <xdr:colOff>1358900</xdr:colOff>
      <xdr:row>331</xdr:row>
      <xdr:rowOff>25400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1638300</xdr:colOff>
      <xdr:row>318</xdr:row>
      <xdr:rowOff>57150</xdr:rowOff>
    </xdr:from>
    <xdr:to>
      <xdr:col>5</xdr:col>
      <xdr:colOff>482600</xdr:colOff>
      <xdr:row>330</xdr:row>
      <xdr:rowOff>209550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774700</xdr:colOff>
      <xdr:row>318</xdr:row>
      <xdr:rowOff>19050</xdr:rowOff>
    </xdr:from>
    <xdr:to>
      <xdr:col>10</xdr:col>
      <xdr:colOff>203200</xdr:colOff>
      <xdr:row>330</xdr:row>
      <xdr:rowOff>171450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812800</xdr:colOff>
      <xdr:row>135</xdr:row>
      <xdr:rowOff>171450</xdr:rowOff>
    </xdr:from>
    <xdr:to>
      <xdr:col>3</xdr:col>
      <xdr:colOff>1955800</xdr:colOff>
      <xdr:row>152</xdr:row>
      <xdr:rowOff>101600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812800</xdr:colOff>
      <xdr:row>355</xdr:row>
      <xdr:rowOff>171450</xdr:rowOff>
    </xdr:from>
    <xdr:to>
      <xdr:col>2</xdr:col>
      <xdr:colOff>1333500</xdr:colOff>
      <xdr:row>368</xdr:row>
      <xdr:rowOff>107950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1524000</xdr:colOff>
      <xdr:row>355</xdr:row>
      <xdr:rowOff>171450</xdr:rowOff>
    </xdr:from>
    <xdr:to>
      <xdr:col>5</xdr:col>
      <xdr:colOff>368300</xdr:colOff>
      <xdr:row>368</xdr:row>
      <xdr:rowOff>107950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571500</xdr:colOff>
      <xdr:row>355</xdr:row>
      <xdr:rowOff>146050</xdr:rowOff>
    </xdr:from>
    <xdr:to>
      <xdr:col>10</xdr:col>
      <xdr:colOff>0</xdr:colOff>
      <xdr:row>368</xdr:row>
      <xdr:rowOff>82550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76</xdr:row>
      <xdr:rowOff>76200</xdr:rowOff>
    </xdr:from>
    <xdr:to>
      <xdr:col>2</xdr:col>
      <xdr:colOff>1473200</xdr:colOff>
      <xdr:row>89</xdr:row>
      <xdr:rowOff>101600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787400</xdr:colOff>
      <xdr:row>197</xdr:row>
      <xdr:rowOff>63500</xdr:rowOff>
    </xdr:from>
    <xdr:to>
      <xdr:col>2</xdr:col>
      <xdr:colOff>1447800</xdr:colOff>
      <xdr:row>211</xdr:row>
      <xdr:rowOff>25400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144</xdr:row>
      <xdr:rowOff>63500</xdr:rowOff>
    </xdr:from>
    <xdr:to>
      <xdr:col>2</xdr:col>
      <xdr:colOff>1485900</xdr:colOff>
      <xdr:row>157</xdr:row>
      <xdr:rowOff>107950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800100</xdr:colOff>
      <xdr:row>218</xdr:row>
      <xdr:rowOff>44450</xdr:rowOff>
    </xdr:from>
    <xdr:to>
      <xdr:col>2</xdr:col>
      <xdr:colOff>1460500</xdr:colOff>
      <xdr:row>232</xdr:row>
      <xdr:rowOff>38100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2628900</xdr:colOff>
      <xdr:row>241</xdr:row>
      <xdr:rowOff>69850</xdr:rowOff>
    </xdr:from>
    <xdr:to>
      <xdr:col>5</xdr:col>
      <xdr:colOff>0</xdr:colOff>
      <xdr:row>256</xdr:row>
      <xdr:rowOff>50800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571500</xdr:colOff>
      <xdr:row>167</xdr:row>
      <xdr:rowOff>209550</xdr:rowOff>
    </xdr:from>
    <xdr:to>
      <xdr:col>3</xdr:col>
      <xdr:colOff>1765300</xdr:colOff>
      <xdr:row>183</xdr:row>
      <xdr:rowOff>114300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787400</xdr:colOff>
      <xdr:row>41</xdr:row>
      <xdr:rowOff>196850</xdr:rowOff>
    </xdr:from>
    <xdr:to>
      <xdr:col>3</xdr:col>
      <xdr:colOff>1689100</xdr:colOff>
      <xdr:row>60</xdr:row>
      <xdr:rowOff>50800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1879600</xdr:colOff>
      <xdr:row>41</xdr:row>
      <xdr:rowOff>196850</xdr:rowOff>
    </xdr:from>
    <xdr:to>
      <xdr:col>7</xdr:col>
      <xdr:colOff>63500</xdr:colOff>
      <xdr:row>56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113</xdr:row>
      <xdr:rowOff>133350</xdr:rowOff>
    </xdr:from>
    <xdr:to>
      <xdr:col>3</xdr:col>
      <xdr:colOff>1663700</xdr:colOff>
      <xdr:row>133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1905000</xdr:colOff>
      <xdr:row>113</xdr:row>
      <xdr:rowOff>158750</xdr:rowOff>
    </xdr:from>
    <xdr:to>
      <xdr:col>7</xdr:col>
      <xdr:colOff>12700</xdr:colOff>
      <xdr:row>127</xdr:row>
      <xdr:rowOff>165100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812800</xdr:colOff>
      <xdr:row>142</xdr:row>
      <xdr:rowOff>95250</xdr:rowOff>
    </xdr:from>
    <xdr:to>
      <xdr:col>2</xdr:col>
      <xdr:colOff>2578100</xdr:colOff>
      <xdr:row>156</xdr:row>
      <xdr:rowOff>190500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774700</xdr:colOff>
      <xdr:row>85</xdr:row>
      <xdr:rowOff>101600</xdr:rowOff>
    </xdr:from>
    <xdr:to>
      <xdr:col>4</xdr:col>
      <xdr:colOff>1536700</xdr:colOff>
      <xdr:row>114</xdr:row>
      <xdr:rowOff>114300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774700</xdr:colOff>
      <xdr:row>116</xdr:row>
      <xdr:rowOff>0</xdr:rowOff>
    </xdr:from>
    <xdr:to>
      <xdr:col>2</xdr:col>
      <xdr:colOff>1917700</xdr:colOff>
      <xdr:row>130</xdr:row>
      <xdr:rowOff>76200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2184400</xdr:colOff>
      <xdr:row>116</xdr:row>
      <xdr:rowOff>0</xdr:rowOff>
    </xdr:from>
    <xdr:to>
      <xdr:col>4</xdr:col>
      <xdr:colOff>1968500</xdr:colOff>
      <xdr:row>130</xdr:row>
      <xdr:rowOff>76200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203200</xdr:colOff>
      <xdr:row>115</xdr:row>
      <xdr:rowOff>177800</xdr:rowOff>
    </xdr:from>
    <xdr:to>
      <xdr:col>7</xdr:col>
      <xdr:colOff>1358900</xdr:colOff>
      <xdr:row>130</xdr:row>
      <xdr:rowOff>63500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774700</xdr:colOff>
      <xdr:row>131</xdr:row>
      <xdr:rowOff>114300</xdr:rowOff>
    </xdr:from>
    <xdr:to>
      <xdr:col>2</xdr:col>
      <xdr:colOff>1917700</xdr:colOff>
      <xdr:row>146</xdr:row>
      <xdr:rowOff>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2184400</xdr:colOff>
      <xdr:row>131</xdr:row>
      <xdr:rowOff>101600</xdr:rowOff>
    </xdr:from>
    <xdr:to>
      <xdr:col>4</xdr:col>
      <xdr:colOff>1968500</xdr:colOff>
      <xdr:row>145</xdr:row>
      <xdr:rowOff>177800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215900</xdr:colOff>
      <xdr:row>131</xdr:row>
      <xdr:rowOff>88900</xdr:rowOff>
    </xdr:from>
    <xdr:to>
      <xdr:col>7</xdr:col>
      <xdr:colOff>1371600</xdr:colOff>
      <xdr:row>145</xdr:row>
      <xdr:rowOff>165100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762000</xdr:colOff>
      <xdr:row>147</xdr:row>
      <xdr:rowOff>88900</xdr:rowOff>
    </xdr:from>
    <xdr:to>
      <xdr:col>2</xdr:col>
      <xdr:colOff>1905000</xdr:colOff>
      <xdr:row>161</xdr:row>
      <xdr:rowOff>165100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2184400</xdr:colOff>
      <xdr:row>147</xdr:row>
      <xdr:rowOff>63500</xdr:rowOff>
    </xdr:from>
    <xdr:to>
      <xdr:col>4</xdr:col>
      <xdr:colOff>1968500</xdr:colOff>
      <xdr:row>161</xdr:row>
      <xdr:rowOff>139700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215900</xdr:colOff>
      <xdr:row>147</xdr:row>
      <xdr:rowOff>50800</xdr:rowOff>
    </xdr:from>
    <xdr:to>
      <xdr:col>7</xdr:col>
      <xdr:colOff>1371600</xdr:colOff>
      <xdr:row>161</xdr:row>
      <xdr:rowOff>127000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762000</xdr:colOff>
      <xdr:row>163</xdr:row>
      <xdr:rowOff>76200</xdr:rowOff>
    </xdr:from>
    <xdr:to>
      <xdr:col>2</xdr:col>
      <xdr:colOff>1905000</xdr:colOff>
      <xdr:row>177</xdr:row>
      <xdr:rowOff>152400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2197100</xdr:colOff>
      <xdr:row>163</xdr:row>
      <xdr:rowOff>63500</xdr:rowOff>
    </xdr:from>
    <xdr:to>
      <xdr:col>4</xdr:col>
      <xdr:colOff>1981200</xdr:colOff>
      <xdr:row>177</xdr:row>
      <xdr:rowOff>139700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241300</xdr:colOff>
      <xdr:row>163</xdr:row>
      <xdr:rowOff>63500</xdr:rowOff>
    </xdr:from>
    <xdr:to>
      <xdr:col>7</xdr:col>
      <xdr:colOff>1397000</xdr:colOff>
      <xdr:row>177</xdr:row>
      <xdr:rowOff>139700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749300</xdr:colOff>
      <xdr:row>179</xdr:row>
      <xdr:rowOff>50800</xdr:rowOff>
    </xdr:from>
    <xdr:to>
      <xdr:col>2</xdr:col>
      <xdr:colOff>1892300</xdr:colOff>
      <xdr:row>193</xdr:row>
      <xdr:rowOff>127000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774700</xdr:colOff>
      <xdr:row>214</xdr:row>
      <xdr:rowOff>57150</xdr:rowOff>
    </xdr:from>
    <xdr:to>
      <xdr:col>2</xdr:col>
      <xdr:colOff>1917700</xdr:colOff>
      <xdr:row>228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2222500</xdr:colOff>
      <xdr:row>214</xdr:row>
      <xdr:rowOff>44450</xdr:rowOff>
    </xdr:from>
    <xdr:to>
      <xdr:col>5</xdr:col>
      <xdr:colOff>12700</xdr:colOff>
      <xdr:row>228</xdr:row>
      <xdr:rowOff>120650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342900</xdr:colOff>
      <xdr:row>214</xdr:row>
      <xdr:rowOff>31750</xdr:rowOff>
    </xdr:from>
    <xdr:to>
      <xdr:col>7</xdr:col>
      <xdr:colOff>1498600</xdr:colOff>
      <xdr:row>228</xdr:row>
      <xdr:rowOff>107950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774700</xdr:colOff>
      <xdr:row>229</xdr:row>
      <xdr:rowOff>184150</xdr:rowOff>
    </xdr:from>
    <xdr:to>
      <xdr:col>2</xdr:col>
      <xdr:colOff>1917700</xdr:colOff>
      <xdr:row>244</xdr:row>
      <xdr:rowOff>69850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</xdr:col>
      <xdr:colOff>2235200</xdr:colOff>
      <xdr:row>229</xdr:row>
      <xdr:rowOff>184150</xdr:rowOff>
    </xdr:from>
    <xdr:to>
      <xdr:col>5</xdr:col>
      <xdr:colOff>25400</xdr:colOff>
      <xdr:row>244</xdr:row>
      <xdr:rowOff>69850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355600</xdr:colOff>
      <xdr:row>229</xdr:row>
      <xdr:rowOff>184150</xdr:rowOff>
    </xdr:from>
    <xdr:to>
      <xdr:col>7</xdr:col>
      <xdr:colOff>1511300</xdr:colOff>
      <xdr:row>244</xdr:row>
      <xdr:rowOff>69850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774700</xdr:colOff>
      <xdr:row>245</xdr:row>
      <xdr:rowOff>133350</xdr:rowOff>
    </xdr:from>
    <xdr:to>
      <xdr:col>2</xdr:col>
      <xdr:colOff>1917700</xdr:colOff>
      <xdr:row>260</xdr:row>
      <xdr:rowOff>19050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</xdr:col>
      <xdr:colOff>2247900</xdr:colOff>
      <xdr:row>245</xdr:row>
      <xdr:rowOff>158750</xdr:rowOff>
    </xdr:from>
    <xdr:to>
      <xdr:col>5</xdr:col>
      <xdr:colOff>38100</xdr:colOff>
      <xdr:row>260</xdr:row>
      <xdr:rowOff>44450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393700</xdr:colOff>
      <xdr:row>245</xdr:row>
      <xdr:rowOff>158750</xdr:rowOff>
    </xdr:from>
    <xdr:to>
      <xdr:col>7</xdr:col>
      <xdr:colOff>1549400</xdr:colOff>
      <xdr:row>260</xdr:row>
      <xdr:rowOff>44450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762000</xdr:colOff>
      <xdr:row>261</xdr:row>
      <xdr:rowOff>158750</xdr:rowOff>
    </xdr:from>
    <xdr:to>
      <xdr:col>2</xdr:col>
      <xdr:colOff>1905000</xdr:colOff>
      <xdr:row>276</xdr:row>
      <xdr:rowOff>44450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2</xdr:col>
      <xdr:colOff>2222500</xdr:colOff>
      <xdr:row>261</xdr:row>
      <xdr:rowOff>158750</xdr:rowOff>
    </xdr:from>
    <xdr:to>
      <xdr:col>5</xdr:col>
      <xdr:colOff>12700</xdr:colOff>
      <xdr:row>276</xdr:row>
      <xdr:rowOff>44450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393700</xdr:colOff>
      <xdr:row>261</xdr:row>
      <xdr:rowOff>146050</xdr:rowOff>
    </xdr:from>
    <xdr:to>
      <xdr:col>7</xdr:col>
      <xdr:colOff>1549400</xdr:colOff>
      <xdr:row>276</xdr:row>
      <xdr:rowOff>31750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736600</xdr:colOff>
      <xdr:row>277</xdr:row>
      <xdr:rowOff>158750</xdr:rowOff>
    </xdr:from>
    <xdr:to>
      <xdr:col>2</xdr:col>
      <xdr:colOff>1879600</xdr:colOff>
      <xdr:row>292</xdr:row>
      <xdr:rowOff>44450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800100</xdr:colOff>
      <xdr:row>393</xdr:row>
      <xdr:rowOff>158750</xdr:rowOff>
    </xdr:from>
    <xdr:to>
      <xdr:col>2</xdr:col>
      <xdr:colOff>1943100</xdr:colOff>
      <xdr:row>408</xdr:row>
      <xdr:rowOff>44450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</xdr:col>
      <xdr:colOff>2247900</xdr:colOff>
      <xdr:row>393</xdr:row>
      <xdr:rowOff>146050</xdr:rowOff>
    </xdr:from>
    <xdr:to>
      <xdr:col>5</xdr:col>
      <xdr:colOff>38100</xdr:colOff>
      <xdr:row>408</xdr:row>
      <xdr:rowOff>31750</xdr:rowOff>
    </xdr:to>
    <xdr:graphicFrame macro="">
      <xdr:nvGraphicFramePr>
        <xdr:cNvPr id="30" name="Chart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5</xdr:col>
      <xdr:colOff>355600</xdr:colOff>
      <xdr:row>393</xdr:row>
      <xdr:rowOff>107950</xdr:rowOff>
    </xdr:from>
    <xdr:to>
      <xdr:col>7</xdr:col>
      <xdr:colOff>1511300</xdr:colOff>
      <xdr:row>407</xdr:row>
      <xdr:rowOff>184150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800100</xdr:colOff>
      <xdr:row>409</xdr:row>
      <xdr:rowOff>57150</xdr:rowOff>
    </xdr:from>
    <xdr:to>
      <xdr:col>2</xdr:col>
      <xdr:colOff>1943100</xdr:colOff>
      <xdr:row>423</xdr:row>
      <xdr:rowOff>133350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</xdr:col>
      <xdr:colOff>2273300</xdr:colOff>
      <xdr:row>409</xdr:row>
      <xdr:rowOff>57150</xdr:rowOff>
    </xdr:from>
    <xdr:to>
      <xdr:col>5</xdr:col>
      <xdr:colOff>63500</xdr:colOff>
      <xdr:row>423</xdr:row>
      <xdr:rowOff>133350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</xdr:col>
      <xdr:colOff>381000</xdr:colOff>
      <xdr:row>409</xdr:row>
      <xdr:rowOff>31750</xdr:rowOff>
    </xdr:from>
    <xdr:to>
      <xdr:col>7</xdr:col>
      <xdr:colOff>1536700</xdr:colOff>
      <xdr:row>423</xdr:row>
      <xdr:rowOff>107950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774700</xdr:colOff>
      <xdr:row>425</xdr:row>
      <xdr:rowOff>31750</xdr:rowOff>
    </xdr:from>
    <xdr:to>
      <xdr:col>2</xdr:col>
      <xdr:colOff>1917700</xdr:colOff>
      <xdr:row>439</xdr:row>
      <xdr:rowOff>107950</xdr:rowOff>
    </xdr:to>
    <xdr:graphicFrame macro="">
      <xdr:nvGraphicFramePr>
        <xdr:cNvPr id="3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</xdr:col>
      <xdr:colOff>2298700</xdr:colOff>
      <xdr:row>425</xdr:row>
      <xdr:rowOff>19050</xdr:rowOff>
    </xdr:from>
    <xdr:to>
      <xdr:col>5</xdr:col>
      <xdr:colOff>88900</xdr:colOff>
      <xdr:row>439</xdr:row>
      <xdr:rowOff>95250</xdr:rowOff>
    </xdr:to>
    <xdr:graphicFrame macro="">
      <xdr:nvGraphicFramePr>
        <xdr:cNvPr id="3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</xdr:col>
      <xdr:colOff>419100</xdr:colOff>
      <xdr:row>425</xdr:row>
      <xdr:rowOff>19050</xdr:rowOff>
    </xdr:from>
    <xdr:to>
      <xdr:col>7</xdr:col>
      <xdr:colOff>1574800</xdr:colOff>
      <xdr:row>439</xdr:row>
      <xdr:rowOff>95250</xdr:rowOff>
    </xdr:to>
    <xdr:graphicFrame macro="">
      <xdr:nvGraphicFramePr>
        <xdr:cNvPr id="3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774700</xdr:colOff>
      <xdr:row>440</xdr:row>
      <xdr:rowOff>171450</xdr:rowOff>
    </xdr:from>
    <xdr:to>
      <xdr:col>2</xdr:col>
      <xdr:colOff>1917700</xdr:colOff>
      <xdr:row>455</xdr:row>
      <xdr:rowOff>57150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</xdr:col>
      <xdr:colOff>2311400</xdr:colOff>
      <xdr:row>441</xdr:row>
      <xdr:rowOff>6350</xdr:rowOff>
    </xdr:from>
    <xdr:to>
      <xdr:col>5</xdr:col>
      <xdr:colOff>101600</xdr:colOff>
      <xdr:row>455</xdr:row>
      <xdr:rowOff>82550</xdr:rowOff>
    </xdr:to>
    <xdr:graphicFrame macro="">
      <xdr:nvGraphicFramePr>
        <xdr:cNvPr id="3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5</xdr:col>
      <xdr:colOff>406400</xdr:colOff>
      <xdr:row>441</xdr:row>
      <xdr:rowOff>31750</xdr:rowOff>
    </xdr:from>
    <xdr:to>
      <xdr:col>7</xdr:col>
      <xdr:colOff>1562100</xdr:colOff>
      <xdr:row>455</xdr:row>
      <xdr:rowOff>107950</xdr:rowOff>
    </xdr:to>
    <xdr:graphicFrame macro="">
      <xdr:nvGraphicFramePr>
        <xdr:cNvPr id="40" name="Chart 3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762000</xdr:colOff>
      <xdr:row>456</xdr:row>
      <xdr:rowOff>146050</xdr:rowOff>
    </xdr:from>
    <xdr:to>
      <xdr:col>2</xdr:col>
      <xdr:colOff>1905000</xdr:colOff>
      <xdr:row>471</xdr:row>
      <xdr:rowOff>31750</xdr:rowOff>
    </xdr:to>
    <xdr:graphicFrame macro="">
      <xdr:nvGraphicFramePr>
        <xdr:cNvPr id="41" name="Chart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736600</xdr:colOff>
      <xdr:row>472</xdr:row>
      <xdr:rowOff>6350</xdr:rowOff>
    </xdr:from>
    <xdr:to>
      <xdr:col>3</xdr:col>
      <xdr:colOff>2044700</xdr:colOff>
      <xdr:row>492</xdr:row>
      <xdr:rowOff>12700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393700</xdr:colOff>
      <xdr:row>51</xdr:row>
      <xdr:rowOff>6350</xdr:rowOff>
    </xdr:from>
    <xdr:to>
      <xdr:col>1</xdr:col>
      <xdr:colOff>4140200</xdr:colOff>
      <xdr:row>63</xdr:row>
      <xdr:rowOff>158750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4394200</xdr:colOff>
      <xdr:row>51</xdr:row>
      <xdr:rowOff>6350</xdr:rowOff>
    </xdr:from>
    <xdr:to>
      <xdr:col>3</xdr:col>
      <xdr:colOff>1778000</xdr:colOff>
      <xdr:row>63</xdr:row>
      <xdr:rowOff>158750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2032000</xdr:colOff>
      <xdr:row>50</xdr:row>
      <xdr:rowOff>209550</xdr:rowOff>
    </xdr:from>
    <xdr:to>
      <xdr:col>6</xdr:col>
      <xdr:colOff>787400</xdr:colOff>
      <xdr:row>63</xdr:row>
      <xdr:rowOff>127000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444500</xdr:colOff>
      <xdr:row>180</xdr:row>
      <xdr:rowOff>107950</xdr:rowOff>
    </xdr:from>
    <xdr:to>
      <xdr:col>1</xdr:col>
      <xdr:colOff>4191000</xdr:colOff>
      <xdr:row>193</xdr:row>
      <xdr:rowOff>44450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4470400</xdr:colOff>
      <xdr:row>180</xdr:row>
      <xdr:rowOff>107950</xdr:rowOff>
    </xdr:from>
    <xdr:to>
      <xdr:col>3</xdr:col>
      <xdr:colOff>1854200</xdr:colOff>
      <xdr:row>193</xdr:row>
      <xdr:rowOff>38100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2120900</xdr:colOff>
      <xdr:row>180</xdr:row>
      <xdr:rowOff>95250</xdr:rowOff>
    </xdr:from>
    <xdr:to>
      <xdr:col>6</xdr:col>
      <xdr:colOff>876300</xdr:colOff>
      <xdr:row>193</xdr:row>
      <xdr:rowOff>31750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393700</xdr:colOff>
      <xdr:row>99</xdr:row>
      <xdr:rowOff>107950</xdr:rowOff>
    </xdr:from>
    <xdr:to>
      <xdr:col>1</xdr:col>
      <xdr:colOff>4140200</xdr:colOff>
      <xdr:row>112</xdr:row>
      <xdr:rowOff>44450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4394200</xdr:colOff>
      <xdr:row>99</xdr:row>
      <xdr:rowOff>95250</xdr:rowOff>
    </xdr:from>
    <xdr:to>
      <xdr:col>3</xdr:col>
      <xdr:colOff>1778000</xdr:colOff>
      <xdr:row>112</xdr:row>
      <xdr:rowOff>31750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2019300</xdr:colOff>
      <xdr:row>99</xdr:row>
      <xdr:rowOff>82550</xdr:rowOff>
    </xdr:from>
    <xdr:to>
      <xdr:col>6</xdr:col>
      <xdr:colOff>774700</xdr:colOff>
      <xdr:row>112</xdr:row>
      <xdr:rowOff>19050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812800</xdr:colOff>
      <xdr:row>136</xdr:row>
      <xdr:rowOff>31750</xdr:rowOff>
    </xdr:from>
    <xdr:to>
      <xdr:col>1</xdr:col>
      <xdr:colOff>4559300</xdr:colOff>
      <xdr:row>148</xdr:row>
      <xdr:rowOff>184150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190500</xdr:colOff>
      <xdr:row>136</xdr:row>
      <xdr:rowOff>19050</xdr:rowOff>
    </xdr:from>
    <xdr:to>
      <xdr:col>3</xdr:col>
      <xdr:colOff>2209800</xdr:colOff>
      <xdr:row>148</xdr:row>
      <xdr:rowOff>171450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279400</xdr:colOff>
      <xdr:row>136</xdr:row>
      <xdr:rowOff>31750</xdr:rowOff>
    </xdr:from>
    <xdr:to>
      <xdr:col>6</xdr:col>
      <xdr:colOff>1257300</xdr:colOff>
      <xdr:row>148</xdr:row>
      <xdr:rowOff>184150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533400</xdr:colOff>
      <xdr:row>217</xdr:row>
      <xdr:rowOff>133350</xdr:rowOff>
    </xdr:from>
    <xdr:to>
      <xdr:col>1</xdr:col>
      <xdr:colOff>4279900</xdr:colOff>
      <xdr:row>230</xdr:row>
      <xdr:rowOff>69850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4559300</xdr:colOff>
      <xdr:row>217</xdr:row>
      <xdr:rowOff>133350</xdr:rowOff>
    </xdr:from>
    <xdr:to>
      <xdr:col>3</xdr:col>
      <xdr:colOff>1943100</xdr:colOff>
      <xdr:row>230</xdr:row>
      <xdr:rowOff>69850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0</xdr:colOff>
      <xdr:row>217</xdr:row>
      <xdr:rowOff>107950</xdr:rowOff>
    </xdr:from>
    <xdr:to>
      <xdr:col>6</xdr:col>
      <xdr:colOff>977900</xdr:colOff>
      <xdr:row>230</xdr:row>
      <xdr:rowOff>44450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12700</xdr:colOff>
      <xdr:row>254</xdr:row>
      <xdr:rowOff>19050</xdr:rowOff>
    </xdr:from>
    <xdr:to>
      <xdr:col>1</xdr:col>
      <xdr:colOff>4584700</xdr:colOff>
      <xdr:row>266</xdr:row>
      <xdr:rowOff>171450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228600</xdr:colOff>
      <xdr:row>254</xdr:row>
      <xdr:rowOff>6350</xdr:rowOff>
    </xdr:from>
    <xdr:to>
      <xdr:col>4</xdr:col>
      <xdr:colOff>25400</xdr:colOff>
      <xdr:row>266</xdr:row>
      <xdr:rowOff>158750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355600</xdr:colOff>
      <xdr:row>253</xdr:row>
      <xdr:rowOff>196850</xdr:rowOff>
    </xdr:from>
    <xdr:to>
      <xdr:col>6</xdr:col>
      <xdr:colOff>1333500</xdr:colOff>
      <xdr:row>266</xdr:row>
      <xdr:rowOff>133350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4</xdr:row>
      <xdr:rowOff>190500</xdr:rowOff>
    </xdr:from>
    <xdr:to>
      <xdr:col>2</xdr:col>
      <xdr:colOff>190500</xdr:colOff>
      <xdr:row>10</xdr:row>
      <xdr:rowOff>342900</xdr:rowOff>
    </xdr:to>
    <xdr:pic>
      <xdr:nvPicPr>
        <xdr:cNvPr id="2" name="Picture 1" descr="Logo BEES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1066800"/>
          <a:ext cx="1511300" cy="1511300"/>
        </a:xfrm>
        <a:prstGeom prst="rect">
          <a:avLst/>
        </a:prstGeom>
      </xdr:spPr>
    </xdr:pic>
    <xdr:clientData/>
  </xdr:twoCellAnchor>
  <xdr:twoCellAnchor>
    <xdr:from>
      <xdr:col>0</xdr:col>
      <xdr:colOff>698500</xdr:colOff>
      <xdr:row>13</xdr:row>
      <xdr:rowOff>50800</xdr:rowOff>
    </xdr:from>
    <xdr:to>
      <xdr:col>3</xdr:col>
      <xdr:colOff>2095500</xdr:colOff>
      <xdr:row>26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2397760</xdr:colOff>
      <xdr:row>27</xdr:row>
      <xdr:rowOff>73660</xdr:rowOff>
    </xdr:from>
    <xdr:to>
      <xdr:col>6</xdr:col>
      <xdr:colOff>48260</xdr:colOff>
      <xdr:row>40</xdr:row>
      <xdr:rowOff>22860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673100</xdr:colOff>
      <xdr:row>41</xdr:row>
      <xdr:rowOff>63500</xdr:rowOff>
    </xdr:from>
    <xdr:to>
      <xdr:col>3</xdr:col>
      <xdr:colOff>2057400</xdr:colOff>
      <xdr:row>54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2438400</xdr:colOff>
      <xdr:row>41</xdr:row>
      <xdr:rowOff>63500</xdr:rowOff>
    </xdr:from>
    <xdr:to>
      <xdr:col>6</xdr:col>
      <xdr:colOff>63500</xdr:colOff>
      <xdr:row>54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660400</xdr:colOff>
      <xdr:row>55</xdr:row>
      <xdr:rowOff>38100</xdr:rowOff>
    </xdr:from>
    <xdr:to>
      <xdr:col>3</xdr:col>
      <xdr:colOff>2044700</xdr:colOff>
      <xdr:row>67</xdr:row>
      <xdr:rowOff>190500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673100</xdr:colOff>
      <xdr:row>68</xdr:row>
      <xdr:rowOff>190500</xdr:rowOff>
    </xdr:from>
    <xdr:to>
      <xdr:col>3</xdr:col>
      <xdr:colOff>2044700</xdr:colOff>
      <xdr:row>81</xdr:row>
      <xdr:rowOff>152400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2425700</xdr:colOff>
      <xdr:row>55</xdr:row>
      <xdr:rowOff>38100</xdr:rowOff>
    </xdr:from>
    <xdr:to>
      <xdr:col>6</xdr:col>
      <xdr:colOff>63500</xdr:colOff>
      <xdr:row>67</xdr:row>
      <xdr:rowOff>177800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698500</xdr:colOff>
      <xdr:row>27</xdr:row>
      <xdr:rowOff>76200</xdr:rowOff>
    </xdr:from>
    <xdr:to>
      <xdr:col>3</xdr:col>
      <xdr:colOff>2082800</xdr:colOff>
      <xdr:row>40</xdr:row>
      <xdr:rowOff>12700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2451100</xdr:colOff>
      <xdr:row>69</xdr:row>
      <xdr:rowOff>12700</xdr:rowOff>
    </xdr:from>
    <xdr:to>
      <xdr:col>6</xdr:col>
      <xdr:colOff>76200</xdr:colOff>
      <xdr:row>81</xdr:row>
      <xdr:rowOff>165100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2387600</xdr:colOff>
      <xdr:row>13</xdr:row>
      <xdr:rowOff>50800</xdr:rowOff>
    </xdr:from>
    <xdr:to>
      <xdr:col>6</xdr:col>
      <xdr:colOff>12700</xdr:colOff>
      <xdr:row>25</xdr:row>
      <xdr:rowOff>203200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24</xdr:row>
      <xdr:rowOff>146050</xdr:rowOff>
    </xdr:from>
    <xdr:to>
      <xdr:col>13</xdr:col>
      <xdr:colOff>800100</xdr:colOff>
      <xdr:row>38</xdr:row>
      <xdr:rowOff>63500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152400</xdr:colOff>
      <xdr:row>39</xdr:row>
      <xdr:rowOff>31750</xdr:rowOff>
    </xdr:from>
    <xdr:to>
      <xdr:col>13</xdr:col>
      <xdr:colOff>800100</xdr:colOff>
      <xdr:row>52</xdr:row>
      <xdr:rowOff>177800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787400</xdr:colOff>
      <xdr:row>61</xdr:row>
      <xdr:rowOff>44450</xdr:rowOff>
    </xdr:from>
    <xdr:to>
      <xdr:col>2</xdr:col>
      <xdr:colOff>2451100</xdr:colOff>
      <xdr:row>75</xdr:row>
      <xdr:rowOff>139700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82</xdr:row>
      <xdr:rowOff>76200</xdr:rowOff>
    </xdr:from>
    <xdr:to>
      <xdr:col>12</xdr:col>
      <xdr:colOff>673100</xdr:colOff>
      <xdr:row>95</xdr:row>
      <xdr:rowOff>12700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787400</xdr:colOff>
      <xdr:row>59</xdr:row>
      <xdr:rowOff>146050</xdr:rowOff>
    </xdr:from>
    <xdr:to>
      <xdr:col>2</xdr:col>
      <xdr:colOff>1003300</xdr:colOff>
      <xdr:row>72</xdr:row>
      <xdr:rowOff>82550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1282700</xdr:colOff>
      <xdr:row>59</xdr:row>
      <xdr:rowOff>133350</xdr:rowOff>
    </xdr:from>
    <xdr:to>
      <xdr:col>4</xdr:col>
      <xdr:colOff>1346200</xdr:colOff>
      <xdr:row>72</xdr:row>
      <xdr:rowOff>69850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69850</xdr:rowOff>
    </xdr:from>
    <xdr:to>
      <xdr:col>2</xdr:col>
      <xdr:colOff>2120900</xdr:colOff>
      <xdr:row>74</xdr:row>
      <xdr:rowOff>190500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92</xdr:row>
      <xdr:rowOff>95250</xdr:rowOff>
    </xdr:from>
    <xdr:to>
      <xdr:col>2</xdr:col>
      <xdr:colOff>1854200</xdr:colOff>
      <xdr:row>105</xdr:row>
      <xdr:rowOff>31750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2070100</xdr:colOff>
      <xdr:row>92</xdr:row>
      <xdr:rowOff>82550</xdr:rowOff>
    </xdr:from>
    <xdr:to>
      <xdr:col>5</xdr:col>
      <xdr:colOff>952500</xdr:colOff>
      <xdr:row>105</xdr:row>
      <xdr:rowOff>19050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1143000</xdr:colOff>
      <xdr:row>92</xdr:row>
      <xdr:rowOff>69850</xdr:rowOff>
    </xdr:from>
    <xdr:to>
      <xdr:col>9</xdr:col>
      <xdr:colOff>266700</xdr:colOff>
      <xdr:row>105</xdr:row>
      <xdr:rowOff>6350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24</xdr:row>
      <xdr:rowOff>114300</xdr:rowOff>
    </xdr:from>
    <xdr:to>
      <xdr:col>4</xdr:col>
      <xdr:colOff>368300</xdr:colOff>
      <xdr:row>39</xdr:row>
      <xdr:rowOff>25400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1219200</xdr:colOff>
      <xdr:row>32</xdr:row>
      <xdr:rowOff>88900</xdr:rowOff>
    </xdr:from>
    <xdr:to>
      <xdr:col>1</xdr:col>
      <xdr:colOff>1828800</xdr:colOff>
      <xdr:row>33</xdr:row>
      <xdr:rowOff>177800</xdr:rowOff>
    </xdr:to>
    <xdr:sp macro="" textlink="">
      <xdr:nvSpPr>
        <xdr:cNvPr id="10" name="TextBox 9"/>
        <xdr:cNvSpPr txBox="1"/>
      </xdr:nvSpPr>
      <xdr:spPr>
        <a:xfrm>
          <a:off x="2044700" y="7378700"/>
          <a:ext cx="6096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Cambria"/>
              <a:cs typeface="Cambria"/>
            </a:rPr>
            <a:t>+ 47%</a:t>
          </a:r>
        </a:p>
      </xdr:txBody>
    </xdr:sp>
    <xdr:clientData/>
  </xdr:twoCellAnchor>
  <xdr:twoCellAnchor>
    <xdr:from>
      <xdr:col>3</xdr:col>
      <xdr:colOff>317500</xdr:colOff>
      <xdr:row>26</xdr:row>
      <xdr:rowOff>165100</xdr:rowOff>
    </xdr:from>
    <xdr:to>
      <xdr:col>3</xdr:col>
      <xdr:colOff>838200</xdr:colOff>
      <xdr:row>28</xdr:row>
      <xdr:rowOff>63500</xdr:rowOff>
    </xdr:to>
    <xdr:sp macro="" textlink="">
      <xdr:nvSpPr>
        <xdr:cNvPr id="11" name="TextBox 10"/>
        <xdr:cNvSpPr txBox="1"/>
      </xdr:nvSpPr>
      <xdr:spPr>
        <a:xfrm>
          <a:off x="6007100" y="7264400"/>
          <a:ext cx="520700" cy="33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Cambria"/>
              <a:cs typeface="Cambria"/>
            </a:rPr>
            <a:t>+</a:t>
          </a:r>
          <a:r>
            <a:rPr lang="en-US" sz="1100" baseline="0">
              <a:latin typeface="Cambria"/>
              <a:cs typeface="Cambria"/>
            </a:rPr>
            <a:t> 5</a:t>
          </a:r>
          <a:r>
            <a:rPr lang="en-US" sz="1100">
              <a:latin typeface="Cambria"/>
              <a:cs typeface="Cambria"/>
            </a:rPr>
            <a:t>%</a:t>
          </a:r>
        </a:p>
      </xdr:txBody>
    </xdr:sp>
    <xdr:clientData/>
  </xdr:twoCellAnchor>
  <xdr:twoCellAnchor>
    <xdr:from>
      <xdr:col>1</xdr:col>
      <xdr:colOff>0</xdr:colOff>
      <xdr:row>48</xdr:row>
      <xdr:rowOff>146050</xdr:rowOff>
    </xdr:from>
    <xdr:to>
      <xdr:col>4</xdr:col>
      <xdr:colOff>368300</xdr:colOff>
      <xdr:row>63</xdr:row>
      <xdr:rowOff>50800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774700</xdr:colOff>
      <xdr:row>80</xdr:row>
      <xdr:rowOff>158750</xdr:rowOff>
    </xdr:from>
    <xdr:to>
      <xdr:col>4</xdr:col>
      <xdr:colOff>317500</xdr:colOff>
      <xdr:row>95</xdr:row>
      <xdr:rowOff>50800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520700</xdr:colOff>
      <xdr:row>80</xdr:row>
      <xdr:rowOff>158750</xdr:rowOff>
    </xdr:from>
    <xdr:to>
      <xdr:col>10</xdr:col>
      <xdr:colOff>457200</xdr:colOff>
      <xdr:row>95</xdr:row>
      <xdr:rowOff>50800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144</xdr:row>
      <xdr:rowOff>127000</xdr:rowOff>
    </xdr:from>
    <xdr:to>
      <xdr:col>2</xdr:col>
      <xdr:colOff>1752600</xdr:colOff>
      <xdr:row>157</xdr:row>
      <xdr:rowOff>63500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0</xdr:colOff>
      <xdr:row>144</xdr:row>
      <xdr:rowOff>139700</xdr:rowOff>
    </xdr:from>
    <xdr:to>
      <xdr:col>6</xdr:col>
      <xdr:colOff>317500</xdr:colOff>
      <xdr:row>157</xdr:row>
      <xdr:rowOff>76200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609600</xdr:colOff>
      <xdr:row>144</xdr:row>
      <xdr:rowOff>107950</xdr:rowOff>
    </xdr:from>
    <xdr:to>
      <xdr:col>11</xdr:col>
      <xdr:colOff>482600</xdr:colOff>
      <xdr:row>157</xdr:row>
      <xdr:rowOff>44450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812800</xdr:colOff>
      <xdr:row>158</xdr:row>
      <xdr:rowOff>82550</xdr:rowOff>
    </xdr:from>
    <xdr:to>
      <xdr:col>2</xdr:col>
      <xdr:colOff>1739900</xdr:colOff>
      <xdr:row>171</xdr:row>
      <xdr:rowOff>19050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0</xdr:colOff>
      <xdr:row>158</xdr:row>
      <xdr:rowOff>69850</xdr:rowOff>
    </xdr:from>
    <xdr:to>
      <xdr:col>6</xdr:col>
      <xdr:colOff>330200</xdr:colOff>
      <xdr:row>171</xdr:row>
      <xdr:rowOff>6350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647700</xdr:colOff>
      <xdr:row>158</xdr:row>
      <xdr:rowOff>82550</xdr:rowOff>
    </xdr:from>
    <xdr:to>
      <xdr:col>11</xdr:col>
      <xdr:colOff>520700</xdr:colOff>
      <xdr:row>171</xdr:row>
      <xdr:rowOff>19050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0.3786</cdr:x>
      <cdr:y>0.33871</cdr:y>
    </cdr:from>
    <cdr:to>
      <cdr:x>0.47456</cdr:x>
      <cdr:y>0.41734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336800" y="1066800"/>
          <a:ext cx="592294" cy="2476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</a:t>
          </a:r>
          <a:r>
            <a:rPr lang="en-US" sz="1100" baseline="0">
              <a:latin typeface="Cambria"/>
              <a:cs typeface="Cambria"/>
            </a:rPr>
            <a:t> 25</a:t>
          </a:r>
          <a:r>
            <a:rPr lang="en-US" sz="1100">
              <a:latin typeface="Cambria"/>
              <a:cs typeface="Cambria"/>
            </a:rPr>
            <a:t>%</a:t>
          </a:r>
        </a:p>
      </cdr:txBody>
    </cdr:sp>
  </cdr:relSizeAnchor>
  <cdr:relSizeAnchor xmlns:cdr="http://schemas.openxmlformats.org/drawingml/2006/chartDrawing">
    <cdr:from>
      <cdr:x>0.56173</cdr:x>
      <cdr:y>0.21774</cdr:y>
    </cdr:from>
    <cdr:to>
      <cdr:x>0.65844</cdr:x>
      <cdr:y>0.31048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467100" y="685800"/>
          <a:ext cx="596899" cy="2921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</a:t>
          </a:r>
          <a:r>
            <a:rPr lang="en-US" sz="1100" baseline="0">
              <a:latin typeface="Cambria"/>
              <a:cs typeface="Cambria"/>
            </a:rPr>
            <a:t> 12</a:t>
          </a:r>
          <a:r>
            <a:rPr lang="en-US" sz="1100">
              <a:latin typeface="Cambria"/>
              <a:cs typeface="Cambria"/>
            </a:rPr>
            <a:t>%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0.20123</cdr:x>
      <cdr:y>0.54141</cdr:y>
    </cdr:from>
    <cdr:to>
      <cdr:x>0.29979</cdr:x>
      <cdr:y>0.63838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4600" y="1701800"/>
          <a:ext cx="609600" cy="304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+ 40%</a:t>
          </a:r>
        </a:p>
      </cdr:txBody>
    </cdr:sp>
  </cdr:relSizeAnchor>
  <cdr:relSizeAnchor xmlns:cdr="http://schemas.openxmlformats.org/drawingml/2006/chartDrawing">
    <cdr:from>
      <cdr:x>0.37988</cdr:x>
      <cdr:y>0.35152</cdr:y>
    </cdr:from>
    <cdr:to>
      <cdr:x>0.47844</cdr:x>
      <cdr:y>0.44848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349500" y="1104900"/>
          <a:ext cx="609600" cy="304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+ 33%</a:t>
          </a:r>
        </a:p>
      </cdr:txBody>
    </cdr:sp>
  </cdr:relSizeAnchor>
  <cdr:relSizeAnchor xmlns:cdr="http://schemas.openxmlformats.org/drawingml/2006/chartDrawing">
    <cdr:from>
      <cdr:x>0.5729</cdr:x>
      <cdr:y>0.25051</cdr:y>
    </cdr:from>
    <cdr:to>
      <cdr:x>0.65708</cdr:x>
      <cdr:y>0.34545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543300" y="787400"/>
          <a:ext cx="520700" cy="2984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+ 6%</a:t>
          </a:r>
        </a:p>
      </cdr:txBody>
    </cdr:sp>
  </cdr:relSizeAnchor>
  <cdr:relSizeAnchor xmlns:cdr="http://schemas.openxmlformats.org/drawingml/2006/chartDrawing">
    <cdr:from>
      <cdr:x>0.75154</cdr:x>
      <cdr:y>0.19394</cdr:y>
    </cdr:from>
    <cdr:to>
      <cdr:x>0.83573</cdr:x>
      <cdr:y>0.28889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648200" y="609600"/>
          <a:ext cx="520700" cy="2984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latin typeface="Cambria"/>
              <a:cs typeface="Cambria"/>
            </a:rPr>
            <a:t>+ 9%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4</xdr:row>
      <xdr:rowOff>152400</xdr:rowOff>
    </xdr:from>
    <xdr:to>
      <xdr:col>2</xdr:col>
      <xdr:colOff>165100</xdr:colOff>
      <xdr:row>10</xdr:row>
      <xdr:rowOff>304800</xdr:rowOff>
    </xdr:to>
    <xdr:pic>
      <xdr:nvPicPr>
        <xdr:cNvPr id="2" name="Picture 1" descr="Logo BEES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028700"/>
          <a:ext cx="1511300" cy="1511300"/>
        </a:xfrm>
        <a:prstGeom prst="rect">
          <a:avLst/>
        </a:prstGeom>
      </xdr:spPr>
    </xdr:pic>
    <xdr:clientData/>
  </xdr:twoCellAnchor>
  <xdr:twoCellAnchor>
    <xdr:from>
      <xdr:col>0</xdr:col>
      <xdr:colOff>546100</xdr:colOff>
      <xdr:row>13</xdr:row>
      <xdr:rowOff>203200</xdr:rowOff>
    </xdr:from>
    <xdr:to>
      <xdr:col>3</xdr:col>
      <xdr:colOff>2476500</xdr:colOff>
      <xdr:row>26</xdr:row>
      <xdr:rowOff>139700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2819400</xdr:colOff>
      <xdr:row>13</xdr:row>
      <xdr:rowOff>190500</xdr:rowOff>
    </xdr:from>
    <xdr:to>
      <xdr:col>6</xdr:col>
      <xdr:colOff>114300</xdr:colOff>
      <xdr:row>26</xdr:row>
      <xdr:rowOff>127000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546100</xdr:colOff>
      <xdr:row>27</xdr:row>
      <xdr:rowOff>165100</xdr:rowOff>
    </xdr:from>
    <xdr:to>
      <xdr:col>3</xdr:col>
      <xdr:colOff>2476500</xdr:colOff>
      <xdr:row>40</xdr:row>
      <xdr:rowOff>101600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2806700</xdr:colOff>
      <xdr:row>27</xdr:row>
      <xdr:rowOff>177800</xdr:rowOff>
    </xdr:from>
    <xdr:to>
      <xdr:col>6</xdr:col>
      <xdr:colOff>101600</xdr:colOff>
      <xdr:row>40</xdr:row>
      <xdr:rowOff>114300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546100</xdr:colOff>
      <xdr:row>41</xdr:row>
      <xdr:rowOff>101600</xdr:rowOff>
    </xdr:from>
    <xdr:to>
      <xdr:col>3</xdr:col>
      <xdr:colOff>2476500</xdr:colOff>
      <xdr:row>54</xdr:row>
      <xdr:rowOff>38100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2794000</xdr:colOff>
      <xdr:row>41</xdr:row>
      <xdr:rowOff>127000</xdr:rowOff>
    </xdr:from>
    <xdr:to>
      <xdr:col>6</xdr:col>
      <xdr:colOff>88900</xdr:colOff>
      <xdr:row>54</xdr:row>
      <xdr:rowOff>63500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546100</xdr:colOff>
      <xdr:row>55</xdr:row>
      <xdr:rowOff>50800</xdr:rowOff>
    </xdr:from>
    <xdr:to>
      <xdr:col>3</xdr:col>
      <xdr:colOff>2476500</xdr:colOff>
      <xdr:row>67</xdr:row>
      <xdr:rowOff>203200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2794000</xdr:colOff>
      <xdr:row>55</xdr:row>
      <xdr:rowOff>50800</xdr:rowOff>
    </xdr:from>
    <xdr:to>
      <xdr:col>6</xdr:col>
      <xdr:colOff>88900</xdr:colOff>
      <xdr:row>67</xdr:row>
      <xdr:rowOff>203200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533400</xdr:colOff>
      <xdr:row>69</xdr:row>
      <xdr:rowOff>0</xdr:rowOff>
    </xdr:from>
    <xdr:to>
      <xdr:col>3</xdr:col>
      <xdr:colOff>2463800</xdr:colOff>
      <xdr:row>81</xdr:row>
      <xdr:rowOff>152400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2794000</xdr:colOff>
      <xdr:row>69</xdr:row>
      <xdr:rowOff>12700</xdr:rowOff>
    </xdr:from>
    <xdr:to>
      <xdr:col>6</xdr:col>
      <xdr:colOff>114300</xdr:colOff>
      <xdr:row>81</xdr:row>
      <xdr:rowOff>165100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82550</xdr:rowOff>
    </xdr:from>
    <xdr:to>
      <xdr:col>2</xdr:col>
      <xdr:colOff>1600200</xdr:colOff>
      <xdr:row>74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124</xdr:row>
      <xdr:rowOff>209550</xdr:rowOff>
    </xdr:from>
    <xdr:to>
      <xdr:col>2</xdr:col>
      <xdr:colOff>1612900</xdr:colOff>
      <xdr:row>137</xdr:row>
      <xdr:rowOff>146050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12700</xdr:colOff>
      <xdr:row>188</xdr:row>
      <xdr:rowOff>69850</xdr:rowOff>
    </xdr:from>
    <xdr:to>
      <xdr:col>2</xdr:col>
      <xdr:colOff>1612900</xdr:colOff>
      <xdr:row>201</xdr:row>
      <xdr:rowOff>6350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1828800</xdr:colOff>
      <xdr:row>61</xdr:row>
      <xdr:rowOff>95250</xdr:rowOff>
    </xdr:from>
    <xdr:to>
      <xdr:col>5</xdr:col>
      <xdr:colOff>736600</xdr:colOff>
      <xdr:row>74</xdr:row>
      <xdr:rowOff>31750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1866900</xdr:colOff>
      <xdr:row>124</xdr:row>
      <xdr:rowOff>209550</xdr:rowOff>
    </xdr:from>
    <xdr:to>
      <xdr:col>5</xdr:col>
      <xdr:colOff>774700</xdr:colOff>
      <xdr:row>137</xdr:row>
      <xdr:rowOff>146050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1879600</xdr:colOff>
      <xdr:row>188</xdr:row>
      <xdr:rowOff>69850</xdr:rowOff>
    </xdr:from>
    <xdr:to>
      <xdr:col>5</xdr:col>
      <xdr:colOff>787400</xdr:colOff>
      <xdr:row>201</xdr:row>
      <xdr:rowOff>6350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61</xdr:row>
      <xdr:rowOff>184150</xdr:rowOff>
    </xdr:from>
    <xdr:to>
      <xdr:col>2</xdr:col>
      <xdr:colOff>1333500</xdr:colOff>
      <xdr:row>74</xdr:row>
      <xdr:rowOff>120650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63500</xdr:colOff>
      <xdr:row>61</xdr:row>
      <xdr:rowOff>171450</xdr:rowOff>
    </xdr:from>
    <xdr:to>
      <xdr:col>5</xdr:col>
      <xdr:colOff>1244600</xdr:colOff>
      <xdr:row>74</xdr:row>
      <xdr:rowOff>107950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25400</xdr:colOff>
      <xdr:row>125</xdr:row>
      <xdr:rowOff>69850</xdr:rowOff>
    </xdr:from>
    <xdr:to>
      <xdr:col>5</xdr:col>
      <xdr:colOff>1206500</xdr:colOff>
      <xdr:row>138</xdr:row>
      <xdr:rowOff>6350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125</xdr:row>
      <xdr:rowOff>82550</xdr:rowOff>
    </xdr:from>
    <xdr:to>
      <xdr:col>2</xdr:col>
      <xdr:colOff>1295400</xdr:colOff>
      <xdr:row>138</xdr:row>
      <xdr:rowOff>19050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189</xdr:row>
      <xdr:rowOff>107950</xdr:rowOff>
    </xdr:from>
    <xdr:to>
      <xdr:col>2</xdr:col>
      <xdr:colOff>1295400</xdr:colOff>
      <xdr:row>202</xdr:row>
      <xdr:rowOff>44450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63500</xdr:colOff>
      <xdr:row>189</xdr:row>
      <xdr:rowOff>95250</xdr:rowOff>
    </xdr:from>
    <xdr:to>
      <xdr:col>5</xdr:col>
      <xdr:colOff>1244600</xdr:colOff>
      <xdr:row>202</xdr:row>
      <xdr:rowOff>31750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43</xdr:row>
      <xdr:rowOff>6350</xdr:rowOff>
    </xdr:from>
    <xdr:to>
      <xdr:col>2</xdr:col>
      <xdr:colOff>2235200</xdr:colOff>
      <xdr:row>57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92</xdr:row>
      <xdr:rowOff>120650</xdr:rowOff>
    </xdr:from>
    <xdr:to>
      <xdr:col>2</xdr:col>
      <xdr:colOff>1473200</xdr:colOff>
      <xdr:row>105</xdr:row>
      <xdr:rowOff>57150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1257300</xdr:colOff>
      <xdr:row>122</xdr:row>
      <xdr:rowOff>107950</xdr:rowOff>
    </xdr:from>
    <xdr:to>
      <xdr:col>4</xdr:col>
      <xdr:colOff>952500</xdr:colOff>
      <xdr:row>135</xdr:row>
      <xdr:rowOff>44450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122</xdr:row>
      <xdr:rowOff>107950</xdr:rowOff>
    </xdr:from>
    <xdr:to>
      <xdr:col>2</xdr:col>
      <xdr:colOff>1054100</xdr:colOff>
      <xdr:row>135</xdr:row>
      <xdr:rowOff>44450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812800</xdr:colOff>
      <xdr:row>59</xdr:row>
      <xdr:rowOff>120650</xdr:rowOff>
    </xdr:from>
    <xdr:to>
      <xdr:col>4</xdr:col>
      <xdr:colOff>508000</xdr:colOff>
      <xdr:row>72</xdr:row>
      <xdr:rowOff>57150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12700</xdr:colOff>
      <xdr:row>59</xdr:row>
      <xdr:rowOff>107950</xdr:rowOff>
    </xdr:from>
    <xdr:to>
      <xdr:col>2</xdr:col>
      <xdr:colOff>533400</xdr:colOff>
      <xdr:row>72</xdr:row>
      <xdr:rowOff>44450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theme="4" tint="-0.249977111117893"/>
  </sheetPr>
  <dimension ref="A1:D108"/>
  <sheetViews>
    <sheetView showGridLines="0" workbookViewId="0">
      <selection activeCell="B25" sqref="B25"/>
    </sheetView>
  </sheetViews>
  <sheetFormatPr baseColWidth="10" defaultRowHeight="15" x14ac:dyDescent="0"/>
  <cols>
    <col min="1" max="1" width="10.83203125" style="5"/>
    <col min="2" max="2" width="41" style="5" bestFit="1" customWidth="1"/>
    <col min="3" max="3" width="37.5" style="5" customWidth="1"/>
    <col min="4" max="4" width="33.33203125" style="5" customWidth="1"/>
    <col min="5" max="16384" width="10.83203125" style="5"/>
  </cols>
  <sheetData>
    <row r="1" spans="1:4" s="6" customFormat="1"/>
    <row r="2" spans="1:4" s="6" customFormat="1" ht="22">
      <c r="A2" s="11" t="s">
        <v>16</v>
      </c>
    </row>
    <row r="3" spans="1:4" s="8" customFormat="1"/>
    <row r="4" spans="1:4" s="7" customFormat="1" ht="17"/>
    <row r="5" spans="1:4" s="7" customFormat="1" ht="20">
      <c r="A5" s="7" t="s">
        <v>17</v>
      </c>
      <c r="B5" s="70" t="s">
        <v>18</v>
      </c>
    </row>
    <row r="6" spans="1:4" s="7" customFormat="1" ht="18" thickBot="1"/>
    <row r="7" spans="1:4" s="7" customFormat="1" ht="18" thickBot="1">
      <c r="B7" s="1" t="s">
        <v>0</v>
      </c>
      <c r="C7" s="2" t="s">
        <v>1</v>
      </c>
      <c r="D7" s="2" t="s">
        <v>2</v>
      </c>
    </row>
    <row r="8" spans="1:4" s="7" customFormat="1" ht="28" customHeight="1">
      <c r="A8" s="138">
        <v>1</v>
      </c>
      <c r="B8" s="197" t="s">
        <v>3</v>
      </c>
      <c r="C8" s="3" t="s">
        <v>4</v>
      </c>
      <c r="D8" s="4" t="s">
        <v>5</v>
      </c>
    </row>
    <row r="9" spans="1:4" s="7" customFormat="1" ht="26" customHeight="1">
      <c r="A9" s="138">
        <v>2</v>
      </c>
      <c r="B9" s="198"/>
      <c r="C9" s="3" t="s">
        <v>6</v>
      </c>
      <c r="D9" s="4" t="s">
        <v>7</v>
      </c>
    </row>
    <row r="10" spans="1:4" s="7" customFormat="1" ht="27" customHeight="1">
      <c r="A10" s="138">
        <v>3</v>
      </c>
      <c r="B10" s="199" t="s">
        <v>8</v>
      </c>
      <c r="C10" s="200" t="s">
        <v>9</v>
      </c>
      <c r="D10" s="4" t="s">
        <v>10</v>
      </c>
    </row>
    <row r="11" spans="1:4" s="7" customFormat="1" ht="27" customHeight="1">
      <c r="A11" s="138">
        <v>4</v>
      </c>
      <c r="B11" s="198"/>
      <c r="C11" s="201"/>
      <c r="D11" s="4" t="s">
        <v>11</v>
      </c>
    </row>
    <row r="12" spans="1:4" s="7" customFormat="1" ht="65" customHeight="1">
      <c r="A12" s="87">
        <v>5</v>
      </c>
      <c r="B12" s="88" t="s">
        <v>12</v>
      </c>
      <c r="C12" s="89" t="s">
        <v>19</v>
      </c>
      <c r="D12" s="91" t="s">
        <v>160</v>
      </c>
    </row>
    <row r="13" spans="1:4" s="7" customFormat="1" ht="51" customHeight="1">
      <c r="A13" s="78">
        <v>6</v>
      </c>
      <c r="B13" s="202" t="s">
        <v>14</v>
      </c>
      <c r="C13" s="93" t="s">
        <v>15</v>
      </c>
      <c r="D13" s="93" t="s">
        <v>20</v>
      </c>
    </row>
    <row r="14" spans="1:4" s="7" customFormat="1" ht="43" customHeight="1">
      <c r="A14" s="77">
        <v>7</v>
      </c>
      <c r="B14" s="202"/>
      <c r="C14" s="145" t="s">
        <v>353</v>
      </c>
      <c r="D14" s="144" t="s">
        <v>354</v>
      </c>
    </row>
    <row r="15" spans="1:4" s="7" customFormat="1" ht="45" customHeight="1">
      <c r="A15" s="77">
        <v>8</v>
      </c>
      <c r="B15" s="202"/>
      <c r="C15" s="150" t="s">
        <v>356</v>
      </c>
      <c r="D15" s="151" t="s">
        <v>355</v>
      </c>
    </row>
    <row r="16" spans="1:4" s="7" customFormat="1" ht="17"/>
    <row r="17" spans="1:3" s="7" customFormat="1" ht="17"/>
    <row r="18" spans="1:3" s="7" customFormat="1" ht="20">
      <c r="B18" s="70" t="s">
        <v>76</v>
      </c>
    </row>
    <row r="19" spans="1:3" s="7" customFormat="1" ht="17"/>
    <row r="20" spans="1:3" s="7" customFormat="1" ht="17">
      <c r="B20" s="7" t="s">
        <v>139</v>
      </c>
    </row>
    <row r="21" spans="1:3" s="7" customFormat="1" ht="17">
      <c r="B21" s="7" t="s">
        <v>103</v>
      </c>
    </row>
    <row r="22" spans="1:3" s="7" customFormat="1" ht="17">
      <c r="B22" s="7" t="s">
        <v>102</v>
      </c>
    </row>
    <row r="23" spans="1:3" s="7" customFormat="1" ht="17">
      <c r="B23" s="7" t="s">
        <v>336</v>
      </c>
    </row>
    <row r="24" spans="1:3" s="7" customFormat="1" ht="17">
      <c r="B24" s="149" t="s">
        <v>337</v>
      </c>
    </row>
    <row r="25" spans="1:3" s="7" customFormat="1" ht="17"/>
    <row r="26" spans="1:3" s="7" customFormat="1" ht="17">
      <c r="A26" s="68">
        <v>1</v>
      </c>
      <c r="B26" s="69" t="s">
        <v>91</v>
      </c>
      <c r="C26" s="37" t="s">
        <v>106</v>
      </c>
    </row>
    <row r="27" spans="1:3" s="7" customFormat="1" ht="17"/>
    <row r="28" spans="1:3" s="7" customFormat="1" ht="17">
      <c r="B28" s="7" t="s">
        <v>93</v>
      </c>
    </row>
    <row r="29" spans="1:3" s="7" customFormat="1" ht="17">
      <c r="B29" s="7" t="s">
        <v>107</v>
      </c>
    </row>
    <row r="30" spans="1:3" s="7" customFormat="1" ht="17">
      <c r="B30" s="7" t="s">
        <v>96</v>
      </c>
    </row>
    <row r="31" spans="1:3" s="7" customFormat="1" ht="17"/>
    <row r="32" spans="1:3" s="7" customFormat="1" ht="17">
      <c r="B32" s="7" t="s">
        <v>94</v>
      </c>
    </row>
    <row r="33" spans="1:3" s="7" customFormat="1" ht="17">
      <c r="B33" s="7" t="s">
        <v>95</v>
      </c>
    </row>
    <row r="34" spans="1:3" s="7" customFormat="1" ht="17">
      <c r="B34" s="7" t="s">
        <v>108</v>
      </c>
    </row>
    <row r="35" spans="1:3" s="7" customFormat="1" ht="17">
      <c r="B35" s="7" t="s">
        <v>97</v>
      </c>
    </row>
    <row r="36" spans="1:3" s="7" customFormat="1" ht="17">
      <c r="B36" s="7" t="s">
        <v>98</v>
      </c>
    </row>
    <row r="37" spans="1:3" s="7" customFormat="1" ht="17"/>
    <row r="38" spans="1:3" s="7" customFormat="1" ht="17">
      <c r="B38" s="7" t="s">
        <v>99</v>
      </c>
    </row>
    <row r="39" spans="1:3" s="7" customFormat="1" ht="17">
      <c r="B39" s="7" t="s">
        <v>100</v>
      </c>
    </row>
    <row r="40" spans="1:3" s="7" customFormat="1" ht="17">
      <c r="B40" s="7" t="s">
        <v>101</v>
      </c>
    </row>
    <row r="41" spans="1:3" s="7" customFormat="1" ht="17"/>
    <row r="42" spans="1:3" s="7" customFormat="1" ht="17">
      <c r="A42" s="77">
        <v>2</v>
      </c>
      <c r="B42" s="69" t="s">
        <v>92</v>
      </c>
      <c r="C42" s="37" t="s">
        <v>109</v>
      </c>
    </row>
    <row r="43" spans="1:3" s="7" customFormat="1" ht="17"/>
    <row r="44" spans="1:3" s="7" customFormat="1" ht="17">
      <c r="B44" s="7" t="s">
        <v>30</v>
      </c>
    </row>
    <row r="45" spans="1:3" s="7" customFormat="1" ht="17">
      <c r="B45" s="7" t="s">
        <v>104</v>
      </c>
    </row>
    <row r="46" spans="1:3" s="7" customFormat="1" ht="17">
      <c r="B46" s="7" t="s">
        <v>111</v>
      </c>
    </row>
    <row r="47" spans="1:3" s="7" customFormat="1" ht="17">
      <c r="B47" s="7" t="s">
        <v>110</v>
      </c>
    </row>
    <row r="48" spans="1:3" s="7" customFormat="1" ht="17"/>
    <row r="49" spans="1:3" s="7" customFormat="1" ht="17">
      <c r="B49" s="7" t="s">
        <v>105</v>
      </c>
    </row>
    <row r="50" spans="1:3" s="7" customFormat="1" ht="17">
      <c r="B50" s="7" t="s">
        <v>112</v>
      </c>
    </row>
    <row r="51" spans="1:3" s="7" customFormat="1" ht="17">
      <c r="B51" s="7" t="s">
        <v>113</v>
      </c>
    </row>
    <row r="52" spans="1:3" s="7" customFormat="1" ht="17">
      <c r="B52" s="7" t="s">
        <v>115</v>
      </c>
    </row>
    <row r="53" spans="1:3" s="7" customFormat="1" ht="17">
      <c r="B53" s="7" t="s">
        <v>116</v>
      </c>
    </row>
    <row r="54" spans="1:3" s="7" customFormat="1" ht="17">
      <c r="B54" s="7" t="s">
        <v>114</v>
      </c>
    </row>
    <row r="55" spans="1:3" s="7" customFormat="1" ht="17"/>
    <row r="56" spans="1:3" s="7" customFormat="1" ht="17">
      <c r="B56" s="7" t="s">
        <v>31</v>
      </c>
    </row>
    <row r="57" spans="1:3" s="7" customFormat="1" ht="17">
      <c r="B57" s="7" t="s">
        <v>117</v>
      </c>
    </row>
    <row r="58" spans="1:3" s="7" customFormat="1" ht="17"/>
    <row r="59" spans="1:3" s="7" customFormat="1" ht="17">
      <c r="B59" s="7" t="s">
        <v>32</v>
      </c>
    </row>
    <row r="60" spans="1:3" s="7" customFormat="1" ht="17">
      <c r="B60" s="7" t="s">
        <v>118</v>
      </c>
    </row>
    <row r="61" spans="1:3" s="7" customFormat="1" ht="17"/>
    <row r="62" spans="1:3" s="7" customFormat="1" ht="17">
      <c r="B62" s="7" t="s">
        <v>119</v>
      </c>
    </row>
    <row r="63" spans="1:3" s="7" customFormat="1" ht="17"/>
    <row r="64" spans="1:3" s="7" customFormat="1" ht="17">
      <c r="A64" s="68">
        <v>3</v>
      </c>
      <c r="B64" s="69" t="s">
        <v>120</v>
      </c>
      <c r="C64" s="37" t="s">
        <v>121</v>
      </c>
    </row>
    <row r="65" spans="1:3" s="7" customFormat="1" ht="17"/>
    <row r="66" spans="1:3" s="7" customFormat="1" ht="17">
      <c r="B66" s="7" t="s">
        <v>122</v>
      </c>
    </row>
    <row r="67" spans="1:3" s="7" customFormat="1" ht="17">
      <c r="B67" s="7" t="s">
        <v>123</v>
      </c>
    </row>
    <row r="68" spans="1:3" s="7" customFormat="1" ht="17"/>
    <row r="69" spans="1:3" s="7" customFormat="1" ht="17">
      <c r="B69" s="7" t="s">
        <v>124</v>
      </c>
    </row>
    <row r="70" spans="1:3" s="7" customFormat="1" ht="17">
      <c r="B70" s="7" t="s">
        <v>125</v>
      </c>
    </row>
    <row r="71" spans="1:3" s="7" customFormat="1" ht="17"/>
    <row r="72" spans="1:3" s="7" customFormat="1" ht="17">
      <c r="A72" s="77">
        <v>4</v>
      </c>
      <c r="B72" s="69" t="s">
        <v>11</v>
      </c>
      <c r="C72" s="37" t="s">
        <v>109</v>
      </c>
    </row>
    <row r="73" spans="1:3" s="7" customFormat="1" ht="17"/>
    <row r="74" spans="1:3" s="7" customFormat="1" ht="17">
      <c r="B74" s="7" t="s">
        <v>158</v>
      </c>
    </row>
    <row r="75" spans="1:3" s="7" customFormat="1" ht="17"/>
    <row r="76" spans="1:3" s="7" customFormat="1" ht="17">
      <c r="A76" s="68">
        <v>5</v>
      </c>
      <c r="B76" s="69" t="s">
        <v>13</v>
      </c>
      <c r="C76" s="118" t="s">
        <v>186</v>
      </c>
    </row>
    <row r="77" spans="1:3" s="7" customFormat="1" ht="17"/>
    <row r="78" spans="1:3" s="7" customFormat="1" ht="17">
      <c r="B78" s="7" t="s">
        <v>187</v>
      </c>
    </row>
    <row r="79" spans="1:3" s="7" customFormat="1" ht="17">
      <c r="B79" s="7" t="s">
        <v>199</v>
      </c>
    </row>
    <row r="80" spans="1:3" s="7" customFormat="1" ht="17"/>
    <row r="81" spans="1:3" s="7" customFormat="1" ht="17">
      <c r="A81" s="68">
        <v>6</v>
      </c>
      <c r="B81" s="69" t="s">
        <v>197</v>
      </c>
      <c r="C81" s="118" t="s">
        <v>109</v>
      </c>
    </row>
    <row r="82" spans="1:3" s="7" customFormat="1" ht="17"/>
    <row r="83" spans="1:3" s="7" customFormat="1" ht="17">
      <c r="B83" s="7" t="s">
        <v>200</v>
      </c>
    </row>
    <row r="84" spans="1:3" s="7" customFormat="1" ht="17">
      <c r="B84" s="7" t="s">
        <v>201</v>
      </c>
    </row>
    <row r="85" spans="1:3" s="7" customFormat="1" ht="17"/>
    <row r="86" spans="1:3" s="7" customFormat="1" ht="17">
      <c r="C86" s="118" t="s">
        <v>186</v>
      </c>
    </row>
    <row r="87" spans="1:3" s="7" customFormat="1" ht="17">
      <c r="C87" s="129"/>
    </row>
    <row r="88" spans="1:3" s="7" customFormat="1" ht="17">
      <c r="B88" s="7" t="s">
        <v>202</v>
      </c>
    </row>
    <row r="89" spans="1:3" s="7" customFormat="1" ht="17">
      <c r="B89" s="7" t="s">
        <v>203</v>
      </c>
    </row>
    <row r="90" spans="1:3" s="7" customFormat="1" ht="17"/>
    <row r="91" spans="1:3" s="7" customFormat="1" ht="17">
      <c r="B91" s="7" t="s">
        <v>204</v>
      </c>
    </row>
    <row r="92" spans="1:3" s="7" customFormat="1" ht="17">
      <c r="B92" s="7" t="s">
        <v>205</v>
      </c>
    </row>
    <row r="93" spans="1:3" s="7" customFormat="1" ht="17"/>
    <row r="94" spans="1:3" s="7" customFormat="1" ht="17">
      <c r="A94" s="68">
        <v>7</v>
      </c>
      <c r="B94" s="69" t="s">
        <v>354</v>
      </c>
      <c r="C94" s="118" t="s">
        <v>109</v>
      </c>
    </row>
    <row r="95" spans="1:3" s="7" customFormat="1" ht="17"/>
    <row r="96" spans="1:3" s="7" customFormat="1" ht="17">
      <c r="B96" s="7" t="s">
        <v>364</v>
      </c>
    </row>
    <row r="97" spans="1:3" s="7" customFormat="1" ht="17"/>
    <row r="98" spans="1:3" s="7" customFormat="1" ht="17">
      <c r="C98" s="118" t="s">
        <v>365</v>
      </c>
    </row>
    <row r="99" spans="1:3" s="7" customFormat="1" ht="17"/>
    <row r="100" spans="1:3" s="7" customFormat="1" ht="17">
      <c r="B100" s="7" t="s">
        <v>366</v>
      </c>
    </row>
    <row r="101" spans="1:3" s="7" customFormat="1" ht="17"/>
    <row r="102" spans="1:3" s="7" customFormat="1" ht="17">
      <c r="C102" s="118" t="s">
        <v>186</v>
      </c>
    </row>
    <row r="103" spans="1:3" s="7" customFormat="1" ht="17"/>
    <row r="104" spans="1:3" s="7" customFormat="1" ht="17">
      <c r="B104" s="7" t="s">
        <v>367</v>
      </c>
    </row>
    <row r="105" spans="1:3" s="7" customFormat="1" ht="17">
      <c r="B105" s="7" t="s">
        <v>368</v>
      </c>
    </row>
    <row r="106" spans="1:3" s="7" customFormat="1" ht="17"/>
    <row r="107" spans="1:3" s="7" customFormat="1" ht="17">
      <c r="A107" s="68">
        <v>8</v>
      </c>
      <c r="B107" s="69" t="s">
        <v>355</v>
      </c>
      <c r="C107" s="118" t="s">
        <v>217</v>
      </c>
    </row>
    <row r="108" spans="1:3" ht="17">
      <c r="A108" s="7"/>
      <c r="B108" s="7"/>
      <c r="C108" s="7"/>
    </row>
  </sheetData>
  <mergeCells count="4">
    <mergeCell ref="B8:B9"/>
    <mergeCell ref="B10:B11"/>
    <mergeCell ref="C10:C11"/>
    <mergeCell ref="B13:B15"/>
  </mergeCells>
  <phoneticPr fontId="7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theme="4" tint="-0.249977111117893"/>
  </sheetPr>
  <dimension ref="A1:G11"/>
  <sheetViews>
    <sheetView showGridLines="0" topLeftCell="A108" zoomScale="125" zoomScaleNormal="125" zoomScalePageLayoutView="125" workbookViewId="0">
      <selection activeCell="H31" sqref="H31"/>
    </sheetView>
  </sheetViews>
  <sheetFormatPr baseColWidth="10" defaultRowHeight="15" x14ac:dyDescent="0"/>
  <cols>
    <col min="1" max="1" width="10.83203125" style="5"/>
    <col min="2" max="2" width="15.33203125" style="5" customWidth="1"/>
    <col min="3" max="3" width="15.6640625" style="5" customWidth="1"/>
    <col min="4" max="4" width="61.1640625" style="5" bestFit="1" customWidth="1"/>
    <col min="5" max="5" width="14.6640625" style="5" customWidth="1"/>
    <col min="6" max="6" width="15.33203125" style="5" bestFit="1" customWidth="1"/>
    <col min="7" max="7" width="10.83203125" style="5"/>
    <col min="8" max="8" width="15.33203125" style="5" bestFit="1" customWidth="1"/>
    <col min="9" max="16384" width="10.83203125" style="5"/>
  </cols>
  <sheetData>
    <row r="1" spans="1:7" s="6" customFormat="1"/>
    <row r="2" spans="1:7" s="6" customFormat="1" ht="22">
      <c r="A2" s="11" t="s">
        <v>16</v>
      </c>
    </row>
    <row r="3" spans="1:7" s="8" customFormat="1"/>
    <row r="7" spans="1:7">
      <c r="G7" s="155"/>
    </row>
    <row r="8" spans="1:7" ht="22">
      <c r="F8" s="156">
        <f ca="1">TODAY()</f>
        <v>42563</v>
      </c>
    </row>
    <row r="11" spans="1:7" ht="29">
      <c r="D11" s="157" t="s">
        <v>396</v>
      </c>
    </row>
  </sheetData>
  <phoneticPr fontId="7" type="noConversion"/>
  <printOptions horizontalCentered="1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4" tint="-0.249977111117893"/>
  </sheetPr>
  <dimension ref="A1:G556"/>
  <sheetViews>
    <sheetView showGridLines="0" tabSelected="1" topLeftCell="A234" workbookViewId="0">
      <selection activeCell="C265" sqref="C265"/>
    </sheetView>
  </sheetViews>
  <sheetFormatPr baseColWidth="10" defaultRowHeight="15" x14ac:dyDescent="0"/>
  <cols>
    <col min="1" max="1" width="10.83203125" style="5"/>
    <col min="2" max="2" width="42.33203125" style="5" customWidth="1"/>
    <col min="3" max="3" width="25" style="5" customWidth="1"/>
    <col min="4" max="4" width="30" style="5" customWidth="1"/>
    <col min="5" max="5" width="20.1640625" style="5" customWidth="1"/>
    <col min="6" max="7" width="17.5" style="5" customWidth="1"/>
    <col min="8" max="16384" width="10.83203125" style="5"/>
  </cols>
  <sheetData>
    <row r="1" spans="1:4" s="6" customFormat="1"/>
    <row r="2" spans="1:4" s="6" customFormat="1" ht="22">
      <c r="A2" s="11" t="s">
        <v>16</v>
      </c>
    </row>
    <row r="3" spans="1:4" s="8" customFormat="1"/>
    <row r="4" spans="1:4" s="7" customFormat="1" ht="17"/>
    <row r="5" spans="1:4" s="7" customFormat="1" ht="17"/>
    <row r="6" spans="1:4" s="7" customFormat="1" ht="18" thickBot="1"/>
    <row r="7" spans="1:4" s="7" customFormat="1" ht="18" thickBot="1">
      <c r="B7" s="1" t="s">
        <v>0</v>
      </c>
      <c r="C7" s="2" t="s">
        <v>1</v>
      </c>
      <c r="D7" s="2" t="s">
        <v>2</v>
      </c>
    </row>
    <row r="8" spans="1:4" s="7" customFormat="1" ht="26" customHeight="1">
      <c r="A8" s="138">
        <v>1</v>
      </c>
      <c r="B8" s="197" t="s">
        <v>3</v>
      </c>
      <c r="C8" s="3" t="s">
        <v>4</v>
      </c>
      <c r="D8" s="4" t="s">
        <v>5</v>
      </c>
    </row>
    <row r="9" spans="1:4" s="7" customFormat="1" ht="25" customHeight="1">
      <c r="A9" s="138">
        <v>2</v>
      </c>
      <c r="B9" s="198"/>
      <c r="C9" s="3" t="s">
        <v>6</v>
      </c>
      <c r="D9" s="4" t="s">
        <v>7</v>
      </c>
    </row>
    <row r="10" spans="1:4" s="7" customFormat="1" ht="17"/>
    <row r="11" spans="1:4" s="7" customFormat="1" ht="17"/>
    <row r="12" spans="1:4" s="7" customFormat="1" ht="20">
      <c r="A12" s="10" t="s">
        <v>21</v>
      </c>
    </row>
    <row r="13" spans="1:4" s="7" customFormat="1" ht="17"/>
    <row r="14" spans="1:4" s="15" customFormat="1" ht="18">
      <c r="A14" s="14" t="s">
        <v>23</v>
      </c>
    </row>
    <row r="15" spans="1:4" s="7" customFormat="1" ht="17"/>
    <row r="16" spans="1:4" s="7" customFormat="1" ht="17">
      <c r="B16" s="7" t="s">
        <v>27</v>
      </c>
    </row>
    <row r="17" spans="1:7" s="7" customFormat="1" ht="17"/>
    <row r="18" spans="1:7" s="7" customFormat="1" ht="17">
      <c r="B18" s="7" t="s">
        <v>28</v>
      </c>
    </row>
    <row r="19" spans="1:7" s="7" customFormat="1" ht="17"/>
    <row r="20" spans="1:7" s="7" customFormat="1" ht="17">
      <c r="B20" s="7" t="s">
        <v>29</v>
      </c>
    </row>
    <row r="21" spans="1:7" s="7" customFormat="1" ht="17">
      <c r="B21" s="7" t="s">
        <v>24</v>
      </c>
    </row>
    <row r="22" spans="1:7" s="7" customFormat="1" ht="17">
      <c r="B22" s="7" t="s">
        <v>26</v>
      </c>
    </row>
    <row r="23" spans="1:7" s="7" customFormat="1" ht="17">
      <c r="B23" s="7" t="s">
        <v>25</v>
      </c>
    </row>
    <row r="24" spans="1:7" s="7" customFormat="1" ht="17"/>
    <row r="25" spans="1:7" s="15" customFormat="1" ht="18">
      <c r="A25" s="14" t="s">
        <v>184</v>
      </c>
    </row>
    <row r="26" spans="1:7" s="17" customFormat="1" ht="17"/>
    <row r="27" spans="1:7" s="17" customFormat="1" ht="17">
      <c r="B27" s="19" t="s">
        <v>38</v>
      </c>
    </row>
    <row r="28" spans="1:7" s="17" customFormat="1" ht="17">
      <c r="C28" s="20">
        <v>2016</v>
      </c>
      <c r="D28" s="20">
        <v>2017</v>
      </c>
      <c r="E28" s="20">
        <v>2018</v>
      </c>
      <c r="F28" s="20">
        <v>2019</v>
      </c>
      <c r="G28" s="20">
        <v>2020</v>
      </c>
    </row>
    <row r="29" spans="1:7" s="17" customFormat="1" ht="17">
      <c r="B29" s="23" t="s">
        <v>39</v>
      </c>
      <c r="C29" s="21">
        <v>84098</v>
      </c>
      <c r="D29" s="21">
        <v>157699</v>
      </c>
      <c r="E29" s="21">
        <v>268038</v>
      </c>
      <c r="F29" s="21">
        <v>355886</v>
      </c>
      <c r="G29" s="21">
        <v>406989</v>
      </c>
    </row>
    <row r="30" spans="1:7" s="17" customFormat="1" ht="17">
      <c r="B30" s="24" t="s">
        <v>40</v>
      </c>
      <c r="C30" s="21">
        <v>63252</v>
      </c>
      <c r="D30" s="21">
        <v>130831</v>
      </c>
      <c r="E30" s="21">
        <v>193590</v>
      </c>
      <c r="F30" s="21">
        <v>220790</v>
      </c>
      <c r="G30" s="21">
        <v>230754</v>
      </c>
    </row>
    <row r="31" spans="1:7" s="17" customFormat="1" ht="17">
      <c r="B31" s="27" t="s">
        <v>38</v>
      </c>
      <c r="C31" s="25">
        <f>C29-C30</f>
        <v>20846</v>
      </c>
      <c r="D31" s="25">
        <f>D29-D30</f>
        <v>26868</v>
      </c>
      <c r="E31" s="25">
        <f>E29-E30</f>
        <v>74448</v>
      </c>
      <c r="F31" s="25">
        <f>F29-F30</f>
        <v>135096</v>
      </c>
      <c r="G31" s="25">
        <f>G29-G30</f>
        <v>176235</v>
      </c>
    </row>
    <row r="32" spans="1:7" s="17" customFormat="1" ht="17"/>
    <row r="33" spans="2:7" s="17" customFormat="1" ht="17"/>
    <row r="34" spans="2:7" s="17" customFormat="1" ht="17">
      <c r="B34" s="28" t="s">
        <v>41</v>
      </c>
    </row>
    <row r="35" spans="2:7" s="17" customFormat="1" ht="17">
      <c r="C35" s="20">
        <v>2016</v>
      </c>
      <c r="D35" s="20">
        <v>2017</v>
      </c>
      <c r="E35" s="20">
        <v>2018</v>
      </c>
      <c r="F35" s="20">
        <v>2019</v>
      </c>
      <c r="G35" s="20">
        <v>2020</v>
      </c>
    </row>
    <row r="36" spans="2:7" s="17" customFormat="1" ht="17">
      <c r="B36" s="23" t="s">
        <v>44</v>
      </c>
      <c r="C36" s="21">
        <v>50960</v>
      </c>
      <c r="D36" s="21">
        <v>64634</v>
      </c>
      <c r="E36" s="21">
        <v>100300</v>
      </c>
      <c r="F36" s="21">
        <v>116099</v>
      </c>
      <c r="G36" s="21">
        <v>122467</v>
      </c>
    </row>
    <row r="37" spans="2:7" s="17" customFormat="1" ht="17">
      <c r="B37" s="24" t="s">
        <v>42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</row>
    <row r="38" spans="2:7" s="17" customFormat="1" ht="17">
      <c r="B38" s="24" t="s">
        <v>43</v>
      </c>
      <c r="C38" s="21">
        <v>63252</v>
      </c>
      <c r="D38" s="21">
        <v>130831</v>
      </c>
      <c r="E38" s="21">
        <v>189921</v>
      </c>
      <c r="F38" s="21">
        <v>215265</v>
      </c>
      <c r="G38" s="21">
        <v>224972</v>
      </c>
    </row>
    <row r="39" spans="2:7" s="17" customFormat="1" ht="17">
      <c r="B39" s="30" t="s">
        <v>41</v>
      </c>
      <c r="C39" s="25">
        <f>C36+C37-C38</f>
        <v>-12292</v>
      </c>
      <c r="D39" s="25">
        <f>D36+D37-D38</f>
        <v>-66197</v>
      </c>
      <c r="E39" s="25">
        <f>E36+E37-E38</f>
        <v>-89621</v>
      </c>
      <c r="F39" s="25">
        <f>F36+F37-F38</f>
        <v>-99166</v>
      </c>
      <c r="G39" s="25">
        <f>G36+G37-G38</f>
        <v>-102505</v>
      </c>
    </row>
    <row r="40" spans="2:7" s="17" customFormat="1" ht="17"/>
    <row r="41" spans="2:7" s="17" customFormat="1" ht="17"/>
    <row r="42" spans="2:7" s="17" customFormat="1" ht="17">
      <c r="B42" s="28" t="s">
        <v>45</v>
      </c>
    </row>
    <row r="43" spans="2:7" s="17" customFormat="1" ht="17">
      <c r="C43" s="20">
        <v>2016</v>
      </c>
      <c r="D43" s="20">
        <v>2017</v>
      </c>
      <c r="E43" s="20">
        <v>2018</v>
      </c>
      <c r="F43" s="20">
        <v>2019</v>
      </c>
      <c r="G43" s="20">
        <v>2020</v>
      </c>
    </row>
    <row r="44" spans="2:7" s="17" customFormat="1" ht="17">
      <c r="B44" s="31" t="s">
        <v>53</v>
      </c>
      <c r="C44" s="21">
        <v>7101</v>
      </c>
      <c r="D44" s="22">
        <v>106</v>
      </c>
      <c r="E44" s="22">
        <v>0</v>
      </c>
      <c r="F44" s="22">
        <v>0</v>
      </c>
      <c r="G44" s="22">
        <v>0</v>
      </c>
    </row>
    <row r="45" spans="2:7" s="17" customFormat="1" ht="17">
      <c r="B45" s="32" t="s">
        <v>46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</row>
    <row r="46" spans="2:7" s="17" customFormat="1" ht="17">
      <c r="B46" s="32" t="s">
        <v>47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</row>
    <row r="47" spans="2:7" s="17" customFormat="1" ht="17">
      <c r="B47" s="32" t="s">
        <v>77</v>
      </c>
      <c r="C47" s="22">
        <v>0</v>
      </c>
      <c r="D47" s="22">
        <v>0</v>
      </c>
      <c r="E47" s="21">
        <v>3669</v>
      </c>
      <c r="F47" s="21">
        <v>5525</v>
      </c>
      <c r="G47" s="21">
        <v>5782</v>
      </c>
    </row>
    <row r="48" spans="2:7" s="17" customFormat="1" ht="17">
      <c r="B48" s="32" t="s">
        <v>48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</row>
    <row r="49" spans="2:7" s="17" customFormat="1" ht="17">
      <c r="B49" s="33" t="s">
        <v>45</v>
      </c>
      <c r="C49" s="25">
        <f>C44+C45-C46-C47-C48</f>
        <v>7101</v>
      </c>
      <c r="D49" s="26">
        <f>D44+D45-D46-D47-D48</f>
        <v>106</v>
      </c>
      <c r="E49" s="25">
        <f>E44+E45-E46-E47-E48</f>
        <v>-3669</v>
      </c>
      <c r="F49" s="25">
        <f>F44+F45-F46-F47-F48</f>
        <v>-5525</v>
      </c>
      <c r="G49" s="25">
        <f>G44+G45-G46-G47-G48</f>
        <v>-5782</v>
      </c>
    </row>
    <row r="50" spans="2:7" s="17" customFormat="1" ht="17">
      <c r="B50" s="29"/>
      <c r="C50" s="29"/>
      <c r="D50" s="29"/>
      <c r="E50" s="29"/>
      <c r="F50" s="29"/>
      <c r="G50" s="29"/>
    </row>
    <row r="51" spans="2:7" s="17" customFormat="1" ht="17">
      <c r="B51" s="29"/>
      <c r="C51" s="29"/>
      <c r="D51" s="29"/>
      <c r="E51" s="29"/>
      <c r="F51" s="29"/>
      <c r="G51" s="29"/>
    </row>
    <row r="52" spans="2:7" s="17" customFormat="1" ht="17">
      <c r="B52" s="28" t="s">
        <v>49</v>
      </c>
      <c r="C52" s="29"/>
      <c r="D52" s="29"/>
      <c r="E52" s="29"/>
      <c r="F52" s="29"/>
      <c r="G52" s="29"/>
    </row>
    <row r="53" spans="2:7" s="17" customFormat="1" ht="17">
      <c r="C53" s="20">
        <v>2016</v>
      </c>
      <c r="D53" s="20">
        <v>2017</v>
      </c>
      <c r="E53" s="20">
        <v>2018</v>
      </c>
      <c r="F53" s="20">
        <v>2019</v>
      </c>
      <c r="G53" s="20">
        <v>2020</v>
      </c>
    </row>
    <row r="54" spans="2:7" s="17" customFormat="1" ht="17">
      <c r="B54" s="27" t="s">
        <v>50</v>
      </c>
      <c r="C54" s="25">
        <f>C39+C49</f>
        <v>-5191</v>
      </c>
      <c r="D54" s="25">
        <f>D39+D49</f>
        <v>-66091</v>
      </c>
      <c r="E54" s="25">
        <f>E39+E49</f>
        <v>-93290</v>
      </c>
      <c r="F54" s="25">
        <f>F39+F49</f>
        <v>-104691</v>
      </c>
      <c r="G54" s="25">
        <f>G39+G49</f>
        <v>-108287</v>
      </c>
    </row>
    <row r="55" spans="2:7" s="17" customFormat="1" ht="17">
      <c r="B55" s="29"/>
      <c r="C55" s="29"/>
      <c r="D55" s="29"/>
      <c r="E55" s="29"/>
      <c r="F55" s="29"/>
      <c r="G55" s="29"/>
    </row>
    <row r="56" spans="2:7" s="17" customFormat="1" ht="17">
      <c r="B56" s="29"/>
      <c r="C56" s="29"/>
      <c r="D56" s="29"/>
      <c r="E56" s="29"/>
      <c r="F56" s="29"/>
      <c r="G56" s="29"/>
    </row>
    <row r="57" spans="2:7" s="17" customFormat="1" ht="17">
      <c r="B57" s="28" t="s">
        <v>51</v>
      </c>
      <c r="C57" s="29"/>
      <c r="D57" s="29"/>
      <c r="E57" s="29"/>
      <c r="F57" s="29"/>
      <c r="G57" s="29"/>
    </row>
    <row r="58" spans="2:7" s="17" customFormat="1" ht="17">
      <c r="C58" s="20">
        <v>2016</v>
      </c>
      <c r="D58" s="20">
        <v>2017</v>
      </c>
      <c r="E58" s="20">
        <v>2018</v>
      </c>
      <c r="F58" s="20">
        <v>2019</v>
      </c>
      <c r="G58" s="20">
        <v>2020</v>
      </c>
    </row>
    <row r="59" spans="2:7" s="17" customFormat="1" ht="17">
      <c r="B59" s="27" t="s">
        <v>51</v>
      </c>
      <c r="C59" s="25">
        <f>C31-C54</f>
        <v>26037</v>
      </c>
      <c r="D59" s="25">
        <f>D31-D54</f>
        <v>92959</v>
      </c>
      <c r="E59" s="25">
        <f>E31-E54</f>
        <v>167738</v>
      </c>
      <c r="F59" s="25">
        <f>F31-F54</f>
        <v>239787</v>
      </c>
      <c r="G59" s="25">
        <f>G31-G54</f>
        <v>284522</v>
      </c>
    </row>
    <row r="60" spans="2:7" s="17" customFormat="1" ht="17">
      <c r="B60" s="29"/>
      <c r="C60" s="29"/>
      <c r="D60" s="29"/>
      <c r="E60" s="29"/>
      <c r="F60" s="29"/>
      <c r="G60" s="29"/>
    </row>
    <row r="61" spans="2:7" s="17" customFormat="1" ht="17">
      <c r="B61" s="29"/>
      <c r="C61" s="29"/>
      <c r="D61" s="29"/>
      <c r="E61" s="29"/>
      <c r="F61" s="29"/>
      <c r="G61" s="29"/>
    </row>
    <row r="62" spans="2:7" s="17" customFormat="1" ht="17">
      <c r="B62" s="29"/>
      <c r="C62" s="29"/>
      <c r="D62" s="29"/>
      <c r="E62" s="29"/>
      <c r="F62" s="29"/>
      <c r="G62" s="29"/>
    </row>
    <row r="63" spans="2:7" s="17" customFormat="1" ht="17">
      <c r="B63" s="29"/>
      <c r="C63" s="29"/>
      <c r="D63" s="29"/>
      <c r="E63" s="29"/>
      <c r="F63" s="29"/>
      <c r="G63" s="29"/>
    </row>
    <row r="64" spans="2:7" s="17" customFormat="1" ht="17">
      <c r="B64" s="29"/>
      <c r="C64" s="29"/>
      <c r="D64" s="29"/>
      <c r="E64" s="29"/>
      <c r="F64" s="29"/>
      <c r="G64" s="29"/>
    </row>
    <row r="65" spans="1:7" s="17" customFormat="1" ht="17">
      <c r="B65" s="29"/>
      <c r="C65" s="29"/>
      <c r="D65" s="29"/>
      <c r="E65" s="29"/>
      <c r="F65" s="29"/>
      <c r="G65" s="29"/>
    </row>
    <row r="66" spans="1:7" s="17" customFormat="1" ht="17">
      <c r="B66" s="29"/>
      <c r="C66" s="29"/>
      <c r="D66" s="29"/>
      <c r="E66" s="29"/>
      <c r="F66" s="29"/>
      <c r="G66" s="29"/>
    </row>
    <row r="67" spans="1:7" s="17" customFormat="1" ht="17">
      <c r="B67" s="29"/>
      <c r="C67" s="29"/>
      <c r="D67" s="29"/>
      <c r="E67" s="29"/>
      <c r="F67" s="29"/>
      <c r="G67" s="29"/>
    </row>
    <row r="68" spans="1:7" s="17" customFormat="1" ht="17">
      <c r="B68" s="29"/>
      <c r="C68" s="29"/>
      <c r="D68" s="29"/>
      <c r="E68" s="29"/>
      <c r="F68" s="29"/>
      <c r="G68" s="29"/>
    </row>
    <row r="69" spans="1:7" s="17" customFormat="1" ht="17">
      <c r="B69" s="29"/>
      <c r="C69" s="29"/>
      <c r="D69" s="29"/>
      <c r="E69" s="29"/>
      <c r="F69" s="29"/>
      <c r="G69" s="29"/>
    </row>
    <row r="70" spans="1:7" s="17" customFormat="1" ht="17">
      <c r="B70" s="29"/>
      <c r="C70" s="29"/>
      <c r="D70" s="29"/>
      <c r="E70" s="29"/>
      <c r="F70" s="29"/>
      <c r="G70" s="29"/>
    </row>
    <row r="71" spans="1:7" s="17" customFormat="1" ht="17">
      <c r="B71" s="29"/>
      <c r="C71" s="29"/>
      <c r="D71" s="29"/>
      <c r="E71" s="29"/>
      <c r="F71" s="29"/>
      <c r="G71" s="29"/>
    </row>
    <row r="72" spans="1:7" s="17" customFormat="1" ht="17">
      <c r="B72" s="29"/>
      <c r="C72" s="29"/>
      <c r="D72" s="29"/>
      <c r="E72" s="29"/>
      <c r="F72" s="29"/>
      <c r="G72" s="29"/>
    </row>
    <row r="73" spans="1:7" s="17" customFormat="1" ht="17">
      <c r="B73" s="29"/>
      <c r="C73" s="29"/>
      <c r="D73" s="29"/>
      <c r="E73" s="29"/>
      <c r="F73" s="29"/>
      <c r="G73" s="29"/>
    </row>
    <row r="74" spans="1:7" s="17" customFormat="1" ht="17">
      <c r="B74" s="29"/>
      <c r="C74" s="29"/>
      <c r="D74" s="29"/>
      <c r="E74" s="29"/>
      <c r="F74" s="29"/>
      <c r="G74" s="29"/>
    </row>
    <row r="75" spans="1:7" s="17" customFormat="1" ht="17">
      <c r="B75" s="29"/>
      <c r="C75" s="29"/>
      <c r="D75" s="29"/>
      <c r="E75" s="29"/>
      <c r="F75" s="29"/>
      <c r="G75" s="29"/>
    </row>
    <row r="76" spans="1:7" s="17" customFormat="1" ht="17">
      <c r="B76" s="29"/>
      <c r="C76" s="29"/>
      <c r="D76" s="29"/>
      <c r="E76" s="29"/>
      <c r="F76" s="29"/>
      <c r="G76" s="29"/>
    </row>
    <row r="77" spans="1:7" s="17" customFormat="1" ht="17">
      <c r="B77" s="29"/>
      <c r="C77" s="29"/>
      <c r="D77" s="29"/>
      <c r="E77" s="29"/>
      <c r="F77" s="29"/>
      <c r="G77" s="29"/>
    </row>
    <row r="78" spans="1:7" s="15" customFormat="1" ht="18">
      <c r="A78" s="14" t="s">
        <v>185</v>
      </c>
    </row>
    <row r="79" spans="1:7" s="17" customFormat="1" ht="17">
      <c r="B79" s="29"/>
      <c r="C79" s="29"/>
      <c r="D79" s="29"/>
      <c r="E79" s="29"/>
      <c r="F79" s="29"/>
      <c r="G79" s="29"/>
    </row>
    <row r="80" spans="1:7" s="17" customFormat="1" ht="17">
      <c r="B80" s="19" t="s">
        <v>38</v>
      </c>
    </row>
    <row r="81" spans="2:7" s="17" customFormat="1" ht="17">
      <c r="C81" s="20">
        <v>2016</v>
      </c>
      <c r="D81" s="20">
        <v>2017</v>
      </c>
      <c r="E81" s="20">
        <v>2018</v>
      </c>
      <c r="F81" s="20">
        <v>2019</v>
      </c>
      <c r="G81" s="20">
        <v>2020</v>
      </c>
    </row>
    <row r="82" spans="2:7" s="17" customFormat="1" ht="17">
      <c r="B82" s="23" t="s">
        <v>39</v>
      </c>
      <c r="C82" s="107">
        <v>84000</v>
      </c>
      <c r="D82" s="107">
        <v>157000</v>
      </c>
      <c r="E82" s="107">
        <v>268000</v>
      </c>
      <c r="F82" s="107">
        <v>355000</v>
      </c>
      <c r="G82" s="107">
        <v>406000</v>
      </c>
    </row>
    <row r="83" spans="2:7" s="17" customFormat="1" ht="17">
      <c r="B83" s="24" t="s">
        <v>40</v>
      </c>
      <c r="C83" s="107">
        <v>63000</v>
      </c>
      <c r="D83" s="107">
        <v>130000</v>
      </c>
      <c r="E83" s="107">
        <v>193000</v>
      </c>
      <c r="F83" s="107">
        <v>220000</v>
      </c>
      <c r="G83" s="107">
        <v>230000</v>
      </c>
    </row>
    <row r="84" spans="2:7" s="17" customFormat="1" ht="17">
      <c r="B84" s="27" t="s">
        <v>38</v>
      </c>
      <c r="C84" s="25">
        <f>C$82-C$83</f>
        <v>21000</v>
      </c>
      <c r="D84" s="25">
        <f>D$82-D$83</f>
        <v>27000</v>
      </c>
      <c r="E84" s="25">
        <f t="shared" ref="E84:G84" si="0">E$82-E$83</f>
        <v>75000</v>
      </c>
      <c r="F84" s="25">
        <f t="shared" si="0"/>
        <v>135000</v>
      </c>
      <c r="G84" s="25">
        <f t="shared" si="0"/>
        <v>176000</v>
      </c>
    </row>
    <row r="85" spans="2:7" s="17" customFormat="1" ht="17"/>
    <row r="86" spans="2:7" s="17" customFormat="1" ht="17"/>
    <row r="87" spans="2:7" s="17" customFormat="1" ht="17">
      <c r="B87" s="28" t="s">
        <v>41</v>
      </c>
    </row>
    <row r="88" spans="2:7" s="17" customFormat="1" ht="17">
      <c r="C88" s="20">
        <v>2016</v>
      </c>
      <c r="D88" s="20">
        <v>2017</v>
      </c>
      <c r="E88" s="20">
        <v>2018</v>
      </c>
      <c r="F88" s="20">
        <v>2019</v>
      </c>
      <c r="G88" s="20">
        <v>2020</v>
      </c>
    </row>
    <row r="89" spans="2:7" s="17" customFormat="1" ht="17">
      <c r="B89" s="23" t="s">
        <v>44</v>
      </c>
      <c r="C89" s="107">
        <v>50000</v>
      </c>
      <c r="D89" s="107">
        <v>64000</v>
      </c>
      <c r="E89" s="107">
        <v>100000</v>
      </c>
      <c r="F89" s="107">
        <v>116000</v>
      </c>
      <c r="G89" s="107">
        <v>122000</v>
      </c>
    </row>
    <row r="90" spans="2:7" s="17" customFormat="1" ht="17">
      <c r="B90" s="24" t="s">
        <v>42</v>
      </c>
      <c r="C90" s="111">
        <v>0</v>
      </c>
      <c r="D90" s="111">
        <v>0</v>
      </c>
      <c r="E90" s="111">
        <v>0</v>
      </c>
      <c r="F90" s="111">
        <v>0</v>
      </c>
      <c r="G90" s="111">
        <v>0</v>
      </c>
    </row>
    <row r="91" spans="2:7" s="17" customFormat="1" ht="17">
      <c r="B91" s="24" t="s">
        <v>43</v>
      </c>
      <c r="C91" s="107">
        <v>63000</v>
      </c>
      <c r="D91" s="107">
        <v>130000</v>
      </c>
      <c r="E91" s="107">
        <v>189000</v>
      </c>
      <c r="F91" s="107">
        <v>215000</v>
      </c>
      <c r="G91" s="107">
        <v>224000</v>
      </c>
    </row>
    <row r="92" spans="2:7" s="17" customFormat="1" ht="17">
      <c r="B92" s="30" t="s">
        <v>41</v>
      </c>
      <c r="C92" s="25">
        <f>C$89+C$90-C$91</f>
        <v>-13000</v>
      </c>
      <c r="D92" s="25">
        <f t="shared" ref="D92:F92" si="1">D$89+D$90-D$91</f>
        <v>-66000</v>
      </c>
      <c r="E92" s="25">
        <f t="shared" si="1"/>
        <v>-89000</v>
      </c>
      <c r="F92" s="25">
        <f t="shared" si="1"/>
        <v>-99000</v>
      </c>
      <c r="G92" s="25">
        <f>G$89+G$90-G$91</f>
        <v>-102000</v>
      </c>
    </row>
    <row r="93" spans="2:7" s="17" customFormat="1" ht="17"/>
    <row r="94" spans="2:7" s="17" customFormat="1" ht="17"/>
    <row r="95" spans="2:7" s="17" customFormat="1" ht="17">
      <c r="B95" s="28" t="s">
        <v>45</v>
      </c>
    </row>
    <row r="96" spans="2:7" s="17" customFormat="1" ht="17">
      <c r="C96" s="20">
        <v>2016</v>
      </c>
      <c r="D96" s="20">
        <v>2017</v>
      </c>
      <c r="E96" s="20">
        <v>2018</v>
      </c>
      <c r="F96" s="20">
        <v>2019</v>
      </c>
      <c r="G96" s="20">
        <v>2020</v>
      </c>
    </row>
    <row r="97" spans="2:7" s="17" customFormat="1" ht="17">
      <c r="B97" s="31" t="s">
        <v>53</v>
      </c>
      <c r="C97" s="107">
        <v>7000</v>
      </c>
      <c r="D97" s="111">
        <v>106</v>
      </c>
      <c r="E97" s="111">
        <v>0</v>
      </c>
      <c r="F97" s="111">
        <v>0</v>
      </c>
      <c r="G97" s="111">
        <v>0</v>
      </c>
    </row>
    <row r="98" spans="2:7" s="17" customFormat="1" ht="17">
      <c r="B98" s="32" t="s">
        <v>46</v>
      </c>
      <c r="C98" s="111">
        <v>0</v>
      </c>
      <c r="D98" s="111">
        <v>0</v>
      </c>
      <c r="E98" s="111">
        <v>0</v>
      </c>
      <c r="F98" s="111">
        <v>0</v>
      </c>
      <c r="G98" s="111">
        <v>0</v>
      </c>
    </row>
    <row r="99" spans="2:7" s="17" customFormat="1" ht="17">
      <c r="B99" s="32" t="s">
        <v>47</v>
      </c>
      <c r="C99" s="111">
        <v>0</v>
      </c>
      <c r="D99" s="111">
        <v>0</v>
      </c>
      <c r="E99" s="111">
        <v>0</v>
      </c>
      <c r="F99" s="111">
        <v>0</v>
      </c>
      <c r="G99" s="111">
        <v>0</v>
      </c>
    </row>
    <row r="100" spans="2:7" s="17" customFormat="1" ht="17">
      <c r="B100" s="32" t="s">
        <v>77</v>
      </c>
      <c r="C100" s="111">
        <v>0</v>
      </c>
      <c r="D100" s="111">
        <v>0</v>
      </c>
      <c r="E100" s="107">
        <v>3000</v>
      </c>
      <c r="F100" s="107">
        <v>5000</v>
      </c>
      <c r="G100" s="107">
        <v>6000</v>
      </c>
    </row>
    <row r="101" spans="2:7" s="17" customFormat="1" ht="17">
      <c r="B101" s="32" t="s">
        <v>48</v>
      </c>
      <c r="C101" s="111">
        <v>0</v>
      </c>
      <c r="D101" s="111">
        <v>0</v>
      </c>
      <c r="E101" s="111">
        <v>0</v>
      </c>
      <c r="F101" s="111">
        <v>0</v>
      </c>
      <c r="G101" s="111">
        <v>0</v>
      </c>
    </row>
    <row r="102" spans="2:7" s="17" customFormat="1" ht="17">
      <c r="B102" s="33" t="s">
        <v>45</v>
      </c>
      <c r="C102" s="25">
        <f>C$97+C$98-C$99-C$100-C$101</f>
        <v>7000</v>
      </c>
      <c r="D102" s="25">
        <f t="shared" ref="D102:G102" si="2">D$97+D$98-D$99-D$100-D$101</f>
        <v>106</v>
      </c>
      <c r="E102" s="25">
        <f t="shared" si="2"/>
        <v>-3000</v>
      </c>
      <c r="F102" s="25">
        <f t="shared" si="2"/>
        <v>-5000</v>
      </c>
      <c r="G102" s="25">
        <f t="shared" si="2"/>
        <v>-6000</v>
      </c>
    </row>
    <row r="103" spans="2:7" s="17" customFormat="1" ht="17">
      <c r="B103" s="29"/>
      <c r="C103" s="29"/>
      <c r="D103" s="29"/>
      <c r="E103" s="29"/>
      <c r="F103" s="29"/>
      <c r="G103" s="29"/>
    </row>
    <row r="104" spans="2:7" s="17" customFormat="1" ht="17">
      <c r="B104" s="29"/>
      <c r="C104" s="29"/>
      <c r="D104" s="29"/>
      <c r="E104" s="29"/>
      <c r="F104" s="29"/>
      <c r="G104" s="29"/>
    </row>
    <row r="105" spans="2:7" s="17" customFormat="1" ht="17">
      <c r="B105" s="28" t="s">
        <v>49</v>
      </c>
      <c r="C105" s="29"/>
      <c r="D105" s="29"/>
      <c r="E105" s="29"/>
      <c r="F105" s="29"/>
      <c r="G105" s="29"/>
    </row>
    <row r="106" spans="2:7" s="17" customFormat="1" ht="17">
      <c r="C106" s="20">
        <v>2016</v>
      </c>
      <c r="D106" s="20">
        <v>2017</v>
      </c>
      <c r="E106" s="20">
        <v>2018</v>
      </c>
      <c r="F106" s="20">
        <v>2019</v>
      </c>
      <c r="G106" s="20">
        <v>2020</v>
      </c>
    </row>
    <row r="107" spans="2:7" s="17" customFormat="1" ht="17">
      <c r="B107" s="27" t="s">
        <v>50</v>
      </c>
      <c r="C107" s="25">
        <f>C$92+C$102</f>
        <v>-6000</v>
      </c>
      <c r="D107" s="25">
        <f t="shared" ref="D107:G107" si="3">D$92+D$102</f>
        <v>-65894</v>
      </c>
      <c r="E107" s="25">
        <f t="shared" si="3"/>
        <v>-92000</v>
      </c>
      <c r="F107" s="25">
        <f t="shared" si="3"/>
        <v>-104000</v>
      </c>
      <c r="G107" s="25">
        <f t="shared" si="3"/>
        <v>-108000</v>
      </c>
    </row>
    <row r="108" spans="2:7" s="17" customFormat="1" ht="17">
      <c r="B108" s="29"/>
      <c r="C108" s="29"/>
      <c r="D108" s="29"/>
      <c r="E108" s="29"/>
      <c r="F108" s="29"/>
      <c r="G108" s="29"/>
    </row>
    <row r="109" spans="2:7" s="17" customFormat="1" ht="17">
      <c r="B109" s="29"/>
      <c r="C109" s="29"/>
      <c r="D109" s="29"/>
      <c r="E109" s="29"/>
      <c r="F109" s="29"/>
      <c r="G109" s="29"/>
    </row>
    <row r="110" spans="2:7" s="17" customFormat="1" ht="17">
      <c r="B110" s="28" t="s">
        <v>51</v>
      </c>
      <c r="C110" s="29"/>
      <c r="D110" s="29"/>
      <c r="E110" s="29"/>
      <c r="F110" s="29"/>
      <c r="G110" s="29"/>
    </row>
    <row r="111" spans="2:7" s="17" customFormat="1" ht="17">
      <c r="C111" s="20">
        <v>2016</v>
      </c>
      <c r="D111" s="20">
        <v>2017</v>
      </c>
      <c r="E111" s="20">
        <v>2018</v>
      </c>
      <c r="F111" s="20">
        <v>2019</v>
      </c>
      <c r="G111" s="20">
        <v>2020</v>
      </c>
    </row>
    <row r="112" spans="2:7" s="17" customFormat="1" ht="17">
      <c r="B112" s="27" t="s">
        <v>51</v>
      </c>
      <c r="C112" s="25">
        <f>C$84-C$107</f>
        <v>27000</v>
      </c>
      <c r="D112" s="25">
        <f t="shared" ref="D112:G112" si="4">D$84-D$107</f>
        <v>92894</v>
      </c>
      <c r="E112" s="25">
        <f t="shared" si="4"/>
        <v>167000</v>
      </c>
      <c r="F112" s="25">
        <f t="shared" si="4"/>
        <v>239000</v>
      </c>
      <c r="G112" s="25">
        <f t="shared" si="4"/>
        <v>284000</v>
      </c>
    </row>
    <row r="113" spans="1:7" s="17" customFormat="1" ht="17">
      <c r="B113" s="29"/>
      <c r="C113" s="29"/>
      <c r="D113" s="29"/>
      <c r="E113" s="29"/>
      <c r="F113" s="29"/>
      <c r="G113" s="29"/>
    </row>
    <row r="114" spans="1:7" s="17" customFormat="1" ht="17">
      <c r="B114" s="29"/>
      <c r="C114" s="29"/>
      <c r="D114" s="29"/>
      <c r="E114" s="29"/>
      <c r="F114" s="29"/>
      <c r="G114" s="29"/>
    </row>
    <row r="115" spans="1:7" s="17" customFormat="1" ht="17">
      <c r="B115" s="29"/>
      <c r="C115" s="29"/>
      <c r="D115" s="29"/>
      <c r="E115" s="29"/>
      <c r="F115" s="29"/>
      <c r="G115" s="29"/>
    </row>
    <row r="116" spans="1:7" s="17" customFormat="1" ht="17">
      <c r="B116" s="29"/>
      <c r="C116" s="29"/>
      <c r="D116" s="29"/>
      <c r="E116" s="29"/>
      <c r="F116" s="29"/>
      <c r="G116" s="29"/>
    </row>
    <row r="117" spans="1:7" s="17" customFormat="1" ht="17">
      <c r="B117" s="29"/>
      <c r="C117" s="29"/>
      <c r="D117" s="29"/>
      <c r="E117" s="29"/>
      <c r="F117" s="29"/>
      <c r="G117" s="29"/>
    </row>
    <row r="118" spans="1:7" s="17" customFormat="1" ht="17">
      <c r="B118" s="29"/>
      <c r="C118" s="29"/>
      <c r="D118" s="29"/>
      <c r="E118" s="29"/>
      <c r="F118" s="29"/>
      <c r="G118" s="29"/>
    </row>
    <row r="119" spans="1:7" s="17" customFormat="1" ht="17">
      <c r="B119" s="29"/>
      <c r="C119" s="29"/>
      <c r="D119" s="29"/>
      <c r="E119" s="29"/>
      <c r="F119" s="29"/>
      <c r="G119" s="29"/>
    </row>
    <row r="120" spans="1:7" s="17" customFormat="1" ht="17">
      <c r="B120" s="29"/>
      <c r="C120" s="29"/>
      <c r="D120" s="29"/>
      <c r="E120" s="29"/>
      <c r="F120" s="29"/>
      <c r="G120" s="29"/>
    </row>
    <row r="121" spans="1:7" s="17" customFormat="1" ht="17">
      <c r="B121" s="29"/>
      <c r="C121" s="29"/>
      <c r="D121" s="29"/>
      <c r="E121" s="29"/>
      <c r="F121" s="29"/>
      <c r="G121" s="29"/>
    </row>
    <row r="122" spans="1:7" s="17" customFormat="1" ht="17">
      <c r="B122" s="29"/>
      <c r="C122" s="29"/>
      <c r="D122" s="29"/>
      <c r="E122" s="29"/>
      <c r="F122" s="29"/>
      <c r="G122" s="29"/>
    </row>
    <row r="123" spans="1:7" s="17" customFormat="1" ht="17">
      <c r="B123" s="29"/>
      <c r="C123" s="29"/>
      <c r="D123" s="29"/>
      <c r="E123" s="29"/>
      <c r="F123" s="29"/>
      <c r="G123" s="29"/>
    </row>
    <row r="124" spans="1:7" s="17" customFormat="1" ht="17">
      <c r="B124" s="29"/>
      <c r="C124" s="29"/>
      <c r="D124" s="29"/>
      <c r="E124" s="29"/>
      <c r="F124" s="29"/>
      <c r="G124" s="29"/>
    </row>
    <row r="125" spans="1:7" s="17" customFormat="1" ht="17">
      <c r="B125" s="29"/>
      <c r="C125" s="29"/>
      <c r="D125" s="29"/>
      <c r="E125" s="29"/>
      <c r="F125" s="29"/>
      <c r="G125" s="29"/>
    </row>
    <row r="126" spans="1:7" s="17" customFormat="1" ht="17">
      <c r="B126" s="29"/>
      <c r="C126" s="29"/>
      <c r="D126" s="29"/>
      <c r="E126" s="29"/>
      <c r="F126" s="29"/>
      <c r="G126" s="29"/>
    </row>
    <row r="127" spans="1:7" s="17" customFormat="1" ht="17">
      <c r="B127" s="29"/>
      <c r="C127" s="29"/>
      <c r="D127" s="29"/>
      <c r="E127" s="29"/>
      <c r="F127" s="29"/>
      <c r="G127" s="29"/>
    </row>
    <row r="128" spans="1:7" s="15" customFormat="1" ht="18">
      <c r="A128" s="14" t="s">
        <v>401</v>
      </c>
    </row>
    <row r="129" spans="2:7" s="17" customFormat="1" ht="18" thickBot="1">
      <c r="B129" s="29"/>
      <c r="C129" s="29"/>
      <c r="D129" s="29"/>
      <c r="E129" s="29"/>
      <c r="F129" s="29"/>
      <c r="G129" s="29"/>
    </row>
    <row r="130" spans="2:7" s="17" customFormat="1" ht="18" thickBot="1">
      <c r="B130" s="161" t="s">
        <v>402</v>
      </c>
      <c r="C130" s="29"/>
      <c r="D130" s="29"/>
      <c r="E130" s="29"/>
      <c r="F130" s="29"/>
      <c r="G130" s="29"/>
    </row>
    <row r="131" spans="2:7" s="17" customFormat="1" ht="17">
      <c r="C131" s="20">
        <v>2016</v>
      </c>
      <c r="D131" s="20">
        <v>2017</v>
      </c>
      <c r="E131" s="20">
        <v>2018</v>
      </c>
      <c r="F131" s="20">
        <v>2019</v>
      </c>
      <c r="G131" s="20">
        <v>2020</v>
      </c>
    </row>
    <row r="132" spans="2:7" s="17" customFormat="1" ht="17">
      <c r="B132" s="27" t="s">
        <v>397</v>
      </c>
      <c r="C132" s="25">
        <f>C$59</f>
        <v>26037</v>
      </c>
      <c r="D132" s="25">
        <f t="shared" ref="D132:G132" si="5">D$59</f>
        <v>92959</v>
      </c>
      <c r="E132" s="25">
        <f t="shared" si="5"/>
        <v>167738</v>
      </c>
      <c r="F132" s="25">
        <f t="shared" si="5"/>
        <v>239787</v>
      </c>
      <c r="G132" s="25">
        <f t="shared" si="5"/>
        <v>284522</v>
      </c>
    </row>
    <row r="133" spans="2:7" s="17" customFormat="1" ht="17">
      <c r="B133" s="27" t="s">
        <v>398</v>
      </c>
      <c r="C133" s="25">
        <f>C$112</f>
        <v>27000</v>
      </c>
      <c r="D133" s="25">
        <f t="shared" ref="D133:G133" si="6">D$112</f>
        <v>92894</v>
      </c>
      <c r="E133" s="25">
        <f t="shared" si="6"/>
        <v>167000</v>
      </c>
      <c r="F133" s="25">
        <f t="shared" si="6"/>
        <v>239000</v>
      </c>
      <c r="G133" s="25">
        <f t="shared" si="6"/>
        <v>284000</v>
      </c>
    </row>
    <row r="134" spans="2:7" s="17" customFormat="1" ht="17">
      <c r="B134" s="32" t="s">
        <v>407</v>
      </c>
      <c r="C134" s="21">
        <f>C$133-C$132</f>
        <v>963</v>
      </c>
      <c r="D134" s="21">
        <f t="shared" ref="D134:G134" si="7">D$133-D$132</f>
        <v>-65</v>
      </c>
      <c r="E134" s="21">
        <f t="shared" si="7"/>
        <v>-738</v>
      </c>
      <c r="F134" s="21">
        <f t="shared" si="7"/>
        <v>-787</v>
      </c>
      <c r="G134" s="21">
        <f t="shared" si="7"/>
        <v>-522</v>
      </c>
    </row>
    <row r="135" spans="2:7" s="17" customFormat="1" ht="17">
      <c r="B135" s="29"/>
      <c r="C135" s="29"/>
      <c r="D135" s="29"/>
      <c r="E135" s="29"/>
      <c r="F135" s="29"/>
      <c r="G135" s="29"/>
    </row>
    <row r="136" spans="2:7" s="17" customFormat="1" ht="17">
      <c r="B136" s="29"/>
      <c r="C136" s="29"/>
      <c r="D136" s="29"/>
      <c r="E136" s="29"/>
      <c r="F136" s="29"/>
      <c r="G136" s="29"/>
    </row>
    <row r="137" spans="2:7" s="17" customFormat="1" ht="17">
      <c r="B137" s="29"/>
      <c r="C137" s="29"/>
      <c r="D137" s="29"/>
      <c r="E137" s="29"/>
      <c r="F137" s="29"/>
      <c r="G137" s="29"/>
    </row>
    <row r="138" spans="2:7" s="17" customFormat="1" ht="17">
      <c r="B138" s="29"/>
      <c r="C138" s="29"/>
      <c r="D138" s="29"/>
      <c r="E138" s="29"/>
      <c r="F138" s="29"/>
      <c r="G138" s="29"/>
    </row>
    <row r="139" spans="2:7" s="17" customFormat="1" ht="17">
      <c r="B139" s="29"/>
      <c r="C139" s="29"/>
      <c r="D139" s="29"/>
      <c r="E139" s="29"/>
      <c r="F139" s="29"/>
      <c r="G139" s="29"/>
    </row>
    <row r="140" spans="2:7" s="17" customFormat="1" ht="17">
      <c r="B140" s="29"/>
      <c r="C140" s="29"/>
      <c r="D140" s="29"/>
      <c r="E140" s="29"/>
      <c r="F140" s="29"/>
      <c r="G140" s="29"/>
    </row>
    <row r="141" spans="2:7" s="17" customFormat="1" ht="17">
      <c r="B141" s="29"/>
      <c r="C141" s="29"/>
      <c r="D141" s="29"/>
      <c r="E141" s="29"/>
      <c r="F141" s="29"/>
      <c r="G141" s="29"/>
    </row>
    <row r="142" spans="2:7" s="17" customFormat="1" ht="17">
      <c r="B142" s="29"/>
      <c r="C142" s="29"/>
      <c r="D142" s="29"/>
      <c r="E142" s="29"/>
      <c r="F142" s="29"/>
      <c r="G142" s="29"/>
    </row>
    <row r="143" spans="2:7" s="17" customFormat="1" ht="17">
      <c r="B143" s="29"/>
      <c r="C143" s="29"/>
      <c r="D143" s="29"/>
      <c r="E143" s="29"/>
      <c r="F143" s="29"/>
      <c r="G143" s="29"/>
    </row>
    <row r="144" spans="2:7" s="17" customFormat="1" ht="17">
      <c r="B144" s="29"/>
      <c r="C144" s="29"/>
      <c r="D144" s="29"/>
      <c r="E144" s="29"/>
      <c r="F144" s="29"/>
      <c r="G144" s="29"/>
    </row>
    <row r="145" spans="1:7" s="17" customFormat="1" ht="17">
      <c r="B145" s="29"/>
      <c r="C145" s="29"/>
      <c r="D145" s="29"/>
      <c r="E145" s="29"/>
      <c r="F145" s="29"/>
      <c r="G145" s="29"/>
    </row>
    <row r="146" spans="1:7" s="17" customFormat="1" ht="17">
      <c r="B146" s="29"/>
      <c r="C146" s="29"/>
      <c r="D146" s="29"/>
      <c r="E146" s="29"/>
      <c r="F146" s="29"/>
      <c r="G146" s="29"/>
    </row>
    <row r="147" spans="1:7" s="17" customFormat="1" ht="17">
      <c r="B147" s="29"/>
      <c r="C147" s="29"/>
      <c r="D147" s="29"/>
      <c r="E147" s="29"/>
      <c r="F147" s="29"/>
      <c r="G147" s="29"/>
    </row>
    <row r="148" spans="1:7" s="17" customFormat="1" ht="17">
      <c r="B148" s="29"/>
      <c r="C148" s="29"/>
      <c r="D148" s="29"/>
      <c r="E148" s="29"/>
      <c r="F148" s="29"/>
      <c r="G148" s="29"/>
    </row>
    <row r="149" spans="1:7" s="17" customFormat="1" ht="17">
      <c r="B149" s="29"/>
      <c r="C149" s="29"/>
      <c r="D149" s="29"/>
      <c r="E149" s="29"/>
      <c r="F149" s="29"/>
      <c r="G149" s="29"/>
    </row>
    <row r="150" spans="1:7" s="17" customFormat="1" ht="17">
      <c r="B150" s="29"/>
      <c r="C150" s="29"/>
      <c r="D150" s="29"/>
      <c r="E150" s="29"/>
      <c r="F150" s="29"/>
      <c r="G150" s="29"/>
    </row>
    <row r="151" spans="1:7" s="17" customFormat="1" ht="17">
      <c r="B151" s="29"/>
      <c r="C151" s="29"/>
      <c r="D151" s="29"/>
      <c r="E151" s="29"/>
      <c r="F151" s="29"/>
      <c r="G151" s="29"/>
    </row>
    <row r="152" spans="1:7" s="17" customFormat="1" ht="17">
      <c r="B152" s="29"/>
      <c r="C152" s="29"/>
      <c r="D152" s="29"/>
      <c r="E152" s="29"/>
      <c r="F152" s="29"/>
      <c r="G152" s="29"/>
    </row>
    <row r="153" spans="1:7" s="17" customFormat="1" ht="17">
      <c r="B153" s="29"/>
      <c r="C153" s="29"/>
      <c r="D153" s="29"/>
      <c r="E153" s="29"/>
      <c r="F153" s="29"/>
      <c r="G153" s="29"/>
    </row>
    <row r="154" spans="1:7" s="18" customFormat="1" ht="17"/>
    <row r="155" spans="1:7" s="7" customFormat="1" ht="20">
      <c r="A155" s="10" t="s">
        <v>22</v>
      </c>
    </row>
    <row r="156" spans="1:7" s="7" customFormat="1" ht="17"/>
    <row r="157" spans="1:7" s="15" customFormat="1" ht="18">
      <c r="A157" s="14" t="s">
        <v>23</v>
      </c>
    </row>
    <row r="158" spans="1:7" s="7" customFormat="1" ht="17"/>
    <row r="159" spans="1:7" s="7" customFormat="1" ht="17">
      <c r="B159" s="7" t="s">
        <v>207</v>
      </c>
    </row>
    <row r="160" spans="1:7" s="7" customFormat="1" ht="17"/>
    <row r="161" spans="1:7" s="7" customFormat="1" ht="17">
      <c r="B161" s="7" t="s">
        <v>52</v>
      </c>
    </row>
    <row r="162" spans="1:7" s="7" customFormat="1" ht="17">
      <c r="B162" s="7" t="s">
        <v>30</v>
      </c>
    </row>
    <row r="163" spans="1:7" s="7" customFormat="1" ht="17">
      <c r="B163" s="7" t="s">
        <v>31</v>
      </c>
    </row>
    <row r="164" spans="1:7" s="7" customFormat="1" ht="17">
      <c r="B164" s="7" t="s">
        <v>32</v>
      </c>
    </row>
    <row r="165" spans="1:7" s="7" customFormat="1" ht="17"/>
    <row r="166" spans="1:7" s="7" customFormat="1" ht="17">
      <c r="B166" s="7" t="s">
        <v>33</v>
      </c>
    </row>
    <row r="167" spans="1:7" s="7" customFormat="1" ht="17"/>
    <row r="168" spans="1:7" s="15" customFormat="1" ht="18">
      <c r="A168" s="14" t="s">
        <v>184</v>
      </c>
    </row>
    <row r="169" spans="1:7" s="7" customFormat="1" ht="17"/>
    <row r="170" spans="1:7" s="7" customFormat="1" ht="17">
      <c r="B170" s="9" t="s">
        <v>54</v>
      </c>
    </row>
    <row r="171" spans="1:7" s="7" customFormat="1" ht="17">
      <c r="C171" s="20">
        <v>2016</v>
      </c>
      <c r="D171" s="20">
        <v>2017</v>
      </c>
      <c r="E171" s="20">
        <v>2018</v>
      </c>
      <c r="F171" s="20">
        <v>2019</v>
      </c>
      <c r="G171" s="20">
        <v>2020</v>
      </c>
    </row>
    <row r="172" spans="1:7" s="7" customFormat="1" ht="17">
      <c r="B172" s="38" t="s">
        <v>55</v>
      </c>
      <c r="C172" s="41">
        <v>282219</v>
      </c>
      <c r="D172" s="41">
        <v>1144333</v>
      </c>
      <c r="E172" s="41">
        <v>1906512</v>
      </c>
      <c r="F172" s="41">
        <v>2525479</v>
      </c>
      <c r="G172" s="41">
        <v>2776632</v>
      </c>
    </row>
    <row r="173" spans="1:7" s="7" customFormat="1" ht="17">
      <c r="B173" s="39" t="s">
        <v>56</v>
      </c>
      <c r="C173" s="40">
        <v>0</v>
      </c>
      <c r="D173" s="41">
        <v>25000</v>
      </c>
      <c r="E173" s="41">
        <v>5000</v>
      </c>
      <c r="F173" s="40">
        <v>0</v>
      </c>
      <c r="G173" s="40">
        <v>0</v>
      </c>
    </row>
    <row r="174" spans="1:7" s="7" customFormat="1" ht="17">
      <c r="B174" s="50" t="s">
        <v>57</v>
      </c>
      <c r="C174" s="43">
        <f>SUM(C172:C173)</f>
        <v>282219</v>
      </c>
      <c r="D174" s="43">
        <f>SUM(D172:D173)</f>
        <v>1169333</v>
      </c>
      <c r="E174" s="43">
        <f>SUM(E172:E173)</f>
        <v>1911512</v>
      </c>
      <c r="F174" s="43">
        <f>SUM(F172:F173)</f>
        <v>2525479</v>
      </c>
      <c r="G174" s="43">
        <f>SUM(G172:G173)</f>
        <v>2776632</v>
      </c>
    </row>
    <row r="175" spans="1:7" s="7" customFormat="1" ht="17">
      <c r="B175" s="39" t="s">
        <v>58</v>
      </c>
      <c r="C175" s="42">
        <v>231423</v>
      </c>
      <c r="D175" s="42">
        <v>914496</v>
      </c>
      <c r="E175" s="42">
        <v>1538201</v>
      </c>
      <c r="F175" s="42">
        <v>2058265</v>
      </c>
      <c r="G175" s="42">
        <v>2290721</v>
      </c>
    </row>
    <row r="176" spans="1:7" s="7" customFormat="1" ht="17">
      <c r="B176" s="39" t="s">
        <v>59</v>
      </c>
      <c r="C176" s="41">
        <v>26497</v>
      </c>
      <c r="D176" s="41">
        <v>63021</v>
      </c>
      <c r="E176" s="41">
        <v>64545</v>
      </c>
      <c r="F176" s="41">
        <v>70495</v>
      </c>
      <c r="G176" s="41">
        <v>83030</v>
      </c>
    </row>
    <row r="177" spans="2:7" s="7" customFormat="1" ht="17">
      <c r="B177" s="39" t="s">
        <v>60</v>
      </c>
      <c r="C177" s="41">
        <v>12970</v>
      </c>
      <c r="D177" s="41">
        <v>100794</v>
      </c>
      <c r="E177" s="41">
        <v>179636</v>
      </c>
      <c r="F177" s="41">
        <v>272015</v>
      </c>
      <c r="G177" s="41">
        <v>280165</v>
      </c>
    </row>
    <row r="178" spans="2:7" s="7" customFormat="1" ht="17">
      <c r="B178" s="44" t="s">
        <v>61</v>
      </c>
      <c r="C178" s="41">
        <v>19161</v>
      </c>
      <c r="D178" s="41">
        <v>47261</v>
      </c>
      <c r="E178" s="41">
        <v>52730</v>
      </c>
      <c r="F178" s="41">
        <v>52730</v>
      </c>
      <c r="G178" s="41">
        <v>52730</v>
      </c>
    </row>
    <row r="179" spans="2:7" s="7" customFormat="1" ht="17">
      <c r="B179" s="44" t="s">
        <v>62</v>
      </c>
      <c r="C179" s="40">
        <v>591</v>
      </c>
      <c r="D179" s="41">
        <v>2097</v>
      </c>
      <c r="E179" s="41">
        <v>2097</v>
      </c>
      <c r="F179" s="41">
        <v>1089</v>
      </c>
      <c r="G179" s="41">
        <v>1111</v>
      </c>
    </row>
    <row r="180" spans="2:7" s="7" customFormat="1" ht="17">
      <c r="B180" s="51" t="s">
        <v>63</v>
      </c>
      <c r="C180" s="48">
        <f>SUM(C175:C179)</f>
        <v>290642</v>
      </c>
      <c r="D180" s="48">
        <f>SUM(D175:D179)</f>
        <v>1127669</v>
      </c>
      <c r="E180" s="48">
        <f>SUM(E175:E179)</f>
        <v>1837209</v>
      </c>
      <c r="F180" s="48">
        <f>SUM(F175:F179)</f>
        <v>2454594</v>
      </c>
      <c r="G180" s="48">
        <f>SUM(G175:G179)</f>
        <v>2707757</v>
      </c>
    </row>
    <row r="181" spans="2:7" s="7" customFormat="1" ht="17">
      <c r="B181" s="47" t="s">
        <v>54</v>
      </c>
      <c r="C181" s="49">
        <f>C174-C180</f>
        <v>-8423</v>
      </c>
      <c r="D181" s="49">
        <f>D174-D180</f>
        <v>41664</v>
      </c>
      <c r="E181" s="49">
        <f>E174-E180</f>
        <v>74303</v>
      </c>
      <c r="F181" s="49">
        <f>F174-F180</f>
        <v>70885</v>
      </c>
      <c r="G181" s="49">
        <f>G174-G180</f>
        <v>68875</v>
      </c>
    </row>
    <row r="182" spans="2:7" s="7" customFormat="1" ht="17"/>
    <row r="183" spans="2:7" s="7" customFormat="1" ht="17"/>
    <row r="184" spans="2:7" s="7" customFormat="1" ht="17">
      <c r="B184" s="9" t="s">
        <v>64</v>
      </c>
    </row>
    <row r="185" spans="2:7" s="7" customFormat="1" ht="17">
      <c r="C185" s="20">
        <v>2016</v>
      </c>
      <c r="D185" s="20">
        <v>2017</v>
      </c>
      <c r="E185" s="20">
        <v>2018</v>
      </c>
      <c r="F185" s="20">
        <v>2019</v>
      </c>
      <c r="G185" s="20">
        <v>2020</v>
      </c>
    </row>
    <row r="186" spans="2:7" s="7" customFormat="1" ht="17">
      <c r="B186" s="52" t="s">
        <v>65</v>
      </c>
      <c r="C186" s="45">
        <v>0</v>
      </c>
      <c r="D186" s="45">
        <v>0</v>
      </c>
      <c r="E186" s="45">
        <v>0</v>
      </c>
      <c r="F186" s="45">
        <v>0</v>
      </c>
      <c r="G186" s="45">
        <v>0</v>
      </c>
    </row>
    <row r="187" spans="2:7" s="7" customFormat="1" ht="17">
      <c r="B187" s="52" t="s">
        <v>66</v>
      </c>
      <c r="C187" s="48">
        <v>3206</v>
      </c>
      <c r="D187" s="48">
        <v>6345</v>
      </c>
      <c r="E187" s="48">
        <v>4938</v>
      </c>
      <c r="F187" s="48">
        <v>4024</v>
      </c>
      <c r="G187" s="48">
        <v>3077</v>
      </c>
    </row>
    <row r="188" spans="2:7" s="7" customFormat="1" ht="17">
      <c r="B188" s="53" t="s">
        <v>64</v>
      </c>
      <c r="C188" s="49">
        <f>C186-C187</f>
        <v>-3206</v>
      </c>
      <c r="D188" s="49">
        <f>D186-D187</f>
        <v>-6345</v>
      </c>
      <c r="E188" s="49">
        <f>E186-E187</f>
        <v>-4938</v>
      </c>
      <c r="F188" s="49">
        <f>F186-F187</f>
        <v>-4024</v>
      </c>
      <c r="G188" s="49">
        <f>G186-G187</f>
        <v>-3077</v>
      </c>
    </row>
    <row r="189" spans="2:7" s="7" customFormat="1" ht="17"/>
    <row r="190" spans="2:7" s="7" customFormat="1" ht="17"/>
    <row r="191" spans="2:7" s="7" customFormat="1" ht="17">
      <c r="B191" s="9" t="s">
        <v>67</v>
      </c>
    </row>
    <row r="192" spans="2:7" s="7" customFormat="1" ht="17">
      <c r="C192" s="20">
        <v>2016</v>
      </c>
      <c r="D192" s="20">
        <v>2017</v>
      </c>
      <c r="E192" s="20">
        <v>2018</v>
      </c>
      <c r="F192" s="20">
        <v>2019</v>
      </c>
      <c r="G192" s="20">
        <v>2020</v>
      </c>
    </row>
    <row r="193" spans="2:7" s="7" customFormat="1" ht="17">
      <c r="B193" s="52" t="s">
        <v>68</v>
      </c>
      <c r="C193" s="45">
        <v>0</v>
      </c>
      <c r="D193" s="45">
        <v>0</v>
      </c>
      <c r="E193" s="45">
        <v>0</v>
      </c>
      <c r="F193" s="45">
        <v>0</v>
      </c>
      <c r="G193" s="45">
        <v>0</v>
      </c>
    </row>
    <row r="194" spans="2:7" s="7" customFormat="1" ht="17">
      <c r="B194" s="52" t="s">
        <v>69</v>
      </c>
      <c r="C194" s="48">
        <v>11993</v>
      </c>
      <c r="D194" s="48">
        <v>51495</v>
      </c>
      <c r="E194" s="48">
        <v>53382</v>
      </c>
      <c r="F194" s="48">
        <v>53035</v>
      </c>
      <c r="G194" s="48">
        <v>55533</v>
      </c>
    </row>
    <row r="195" spans="2:7" s="7" customFormat="1" ht="17">
      <c r="B195" s="53" t="s">
        <v>67</v>
      </c>
      <c r="C195" s="49">
        <f>C193-C194</f>
        <v>-11993</v>
      </c>
      <c r="D195" s="49">
        <f>D193-D194</f>
        <v>-51495</v>
      </c>
      <c r="E195" s="49">
        <f>E193-E194</f>
        <v>-53382</v>
      </c>
      <c r="F195" s="49">
        <f>F193-F194</f>
        <v>-53035</v>
      </c>
      <c r="G195" s="49">
        <f>G193-G194</f>
        <v>-55533</v>
      </c>
    </row>
    <row r="196" spans="2:7" s="7" customFormat="1" ht="17"/>
    <row r="197" spans="2:7" s="7" customFormat="1" ht="17"/>
    <row r="198" spans="2:7" s="7" customFormat="1" ht="17">
      <c r="B198" s="9" t="s">
        <v>70</v>
      </c>
    </row>
    <row r="199" spans="2:7" s="7" customFormat="1" ht="17">
      <c r="C199" s="20">
        <v>2016</v>
      </c>
      <c r="D199" s="20">
        <v>2017</v>
      </c>
      <c r="E199" s="20">
        <v>2018</v>
      </c>
      <c r="F199" s="20">
        <v>2019</v>
      </c>
      <c r="G199" s="20">
        <v>2020</v>
      </c>
    </row>
    <row r="200" spans="2:7" s="7" customFormat="1" ht="17">
      <c r="B200" s="54" t="s">
        <v>71</v>
      </c>
      <c r="C200" s="46">
        <v>0</v>
      </c>
      <c r="D200" s="46">
        <v>0</v>
      </c>
      <c r="E200" s="46">
        <v>0</v>
      </c>
      <c r="F200" s="46">
        <v>0</v>
      </c>
      <c r="G200" s="46">
        <v>0</v>
      </c>
    </row>
    <row r="201" spans="2:7" s="7" customFormat="1" ht="17"/>
    <row r="202" spans="2:7" s="7" customFormat="1" ht="17"/>
    <row r="203" spans="2:7" s="7" customFormat="1" ht="17">
      <c r="B203" s="9" t="s">
        <v>72</v>
      </c>
    </row>
    <row r="204" spans="2:7" s="7" customFormat="1" ht="17">
      <c r="C204" s="20">
        <v>2016</v>
      </c>
      <c r="D204" s="20">
        <v>2017</v>
      </c>
      <c r="E204" s="20">
        <v>2018</v>
      </c>
      <c r="F204" s="20">
        <v>2019</v>
      </c>
      <c r="G204" s="20">
        <v>2020</v>
      </c>
    </row>
    <row r="205" spans="2:7" s="7" customFormat="1" ht="17">
      <c r="B205" s="54" t="s">
        <v>72</v>
      </c>
      <c r="C205" s="49">
        <f>(C181+C188+C195)-C200</f>
        <v>-23622</v>
      </c>
      <c r="D205" s="49">
        <f>(D181+D188+D195)-D200</f>
        <v>-16176</v>
      </c>
      <c r="E205" s="49">
        <f>(E181+E188+E195)-E200</f>
        <v>15983</v>
      </c>
      <c r="F205" s="49">
        <f>(F181+F188+F195)-F200</f>
        <v>13826</v>
      </c>
      <c r="G205" s="49">
        <f>(G181+G188+G195)-G200</f>
        <v>10265</v>
      </c>
    </row>
    <row r="206" spans="2:7" s="7" customFormat="1" ht="17"/>
    <row r="207" spans="2:7" s="7" customFormat="1" ht="17"/>
    <row r="208" spans="2:7" s="7" customFormat="1" ht="17">
      <c r="B208" s="9" t="s">
        <v>55</v>
      </c>
    </row>
    <row r="209" spans="1:7" s="7" customFormat="1" ht="17">
      <c r="C209" s="20">
        <v>2016</v>
      </c>
      <c r="D209" s="20">
        <v>2017</v>
      </c>
      <c r="E209" s="20">
        <v>2018</v>
      </c>
      <c r="F209" s="20">
        <v>2019</v>
      </c>
      <c r="G209" s="20">
        <v>2020</v>
      </c>
    </row>
    <row r="210" spans="1:7" s="7" customFormat="1" ht="17">
      <c r="B210" s="38" t="s">
        <v>55</v>
      </c>
      <c r="C210" s="63">
        <f>C172</f>
        <v>282219</v>
      </c>
      <c r="D210" s="63">
        <f>D172</f>
        <v>1144333</v>
      </c>
      <c r="E210" s="63">
        <f>E172</f>
        <v>1906512</v>
      </c>
      <c r="F210" s="63">
        <f>F172</f>
        <v>2525479</v>
      </c>
      <c r="G210" s="63">
        <f>G172</f>
        <v>2776632</v>
      </c>
    </row>
    <row r="211" spans="1:7" s="7" customFormat="1" ht="17"/>
    <row r="212" spans="1:7" s="7" customFormat="1" ht="17"/>
    <row r="213" spans="1:7" s="7" customFormat="1" ht="17">
      <c r="B213" s="9" t="s">
        <v>7</v>
      </c>
    </row>
    <row r="214" spans="1:7" s="7" customFormat="1" ht="17">
      <c r="C214" s="20">
        <v>2016</v>
      </c>
      <c r="D214" s="20">
        <v>2017</v>
      </c>
      <c r="E214" s="20">
        <v>2018</v>
      </c>
      <c r="F214" s="20">
        <v>2019</v>
      </c>
      <c r="G214" s="20">
        <v>2020</v>
      </c>
    </row>
    <row r="215" spans="1:7" s="7" customFormat="1" ht="17">
      <c r="B215" s="54" t="s">
        <v>7</v>
      </c>
      <c r="C215" s="64">
        <f>C205/C210</f>
        <v>-8.3700955640832117E-2</v>
      </c>
      <c r="D215" s="64">
        <f>D205/D210</f>
        <v>-1.4135745451717288E-2</v>
      </c>
      <c r="E215" s="64">
        <f>E205/E210</f>
        <v>8.3833723574779501E-3</v>
      </c>
      <c r="F215" s="64">
        <f>F205/F210</f>
        <v>5.4746050155237876E-3</v>
      </c>
      <c r="G215" s="64">
        <f>G205/G210</f>
        <v>3.6969249075858809E-3</v>
      </c>
    </row>
    <row r="216" spans="1:7" s="7" customFormat="1" ht="17"/>
    <row r="217" spans="1:7" s="7" customFormat="1" ht="17"/>
    <row r="218" spans="1:7" s="15" customFormat="1" ht="18">
      <c r="A218" s="14" t="s">
        <v>185</v>
      </c>
    </row>
    <row r="219" spans="1:7" s="7" customFormat="1" ht="17"/>
    <row r="220" spans="1:7" s="7" customFormat="1" ht="17">
      <c r="B220" s="9" t="s">
        <v>54</v>
      </c>
    </row>
    <row r="221" spans="1:7" s="7" customFormat="1" ht="17">
      <c r="C221" s="20">
        <v>2016</v>
      </c>
      <c r="D221" s="20">
        <v>2017</v>
      </c>
      <c r="E221" s="20">
        <v>2018</v>
      </c>
      <c r="F221" s="20">
        <v>2019</v>
      </c>
      <c r="G221" s="20">
        <v>2020</v>
      </c>
    </row>
    <row r="222" spans="1:7" s="7" customFormat="1" ht="17">
      <c r="B222" s="38" t="s">
        <v>55</v>
      </c>
      <c r="C222" s="112">
        <v>200000</v>
      </c>
      <c r="D222" s="112">
        <v>1000000</v>
      </c>
      <c r="E222" s="112">
        <v>1500000</v>
      </c>
      <c r="F222" s="112">
        <v>2000000</v>
      </c>
      <c r="G222" s="112">
        <v>2500000</v>
      </c>
    </row>
    <row r="223" spans="1:7" s="7" customFormat="1" ht="17">
      <c r="B223" s="39" t="s">
        <v>56</v>
      </c>
      <c r="C223" s="113">
        <v>0</v>
      </c>
      <c r="D223" s="112">
        <v>25000</v>
      </c>
      <c r="E223" s="112">
        <v>5000</v>
      </c>
      <c r="F223" s="113">
        <v>0</v>
      </c>
      <c r="G223" s="113">
        <v>0</v>
      </c>
    </row>
    <row r="224" spans="1:7" s="7" customFormat="1" ht="17">
      <c r="B224" s="50" t="s">
        <v>57</v>
      </c>
      <c r="C224" s="185">
        <f>SUM(C222:C223)</f>
        <v>200000</v>
      </c>
      <c r="D224" s="185">
        <f>SUM(D222:D223)</f>
        <v>1025000</v>
      </c>
      <c r="E224" s="185">
        <f>SUM(E222:E223)</f>
        <v>1505000</v>
      </c>
      <c r="F224" s="185">
        <f>SUM(F222:F223)</f>
        <v>2000000</v>
      </c>
      <c r="G224" s="185">
        <f>SUM(G222:G223)</f>
        <v>2500000</v>
      </c>
    </row>
    <row r="225" spans="2:7" s="7" customFormat="1" ht="17">
      <c r="B225" s="39" t="s">
        <v>58</v>
      </c>
      <c r="C225" s="114">
        <v>231000</v>
      </c>
      <c r="D225" s="114">
        <v>914000</v>
      </c>
      <c r="E225" s="114">
        <v>1538000</v>
      </c>
      <c r="F225" s="114">
        <v>2058000</v>
      </c>
      <c r="G225" s="114">
        <v>2290000</v>
      </c>
    </row>
    <row r="226" spans="2:7" s="7" customFormat="1" ht="17">
      <c r="B226" s="39" t="s">
        <v>59</v>
      </c>
      <c r="C226" s="112">
        <v>26000</v>
      </c>
      <c r="D226" s="112">
        <v>63000</v>
      </c>
      <c r="E226" s="112">
        <v>64000</v>
      </c>
      <c r="F226" s="112">
        <v>70000</v>
      </c>
      <c r="G226" s="112">
        <v>83000</v>
      </c>
    </row>
    <row r="227" spans="2:7" s="7" customFormat="1" ht="17">
      <c r="B227" s="39" t="s">
        <v>60</v>
      </c>
      <c r="C227" s="112">
        <v>12000</v>
      </c>
      <c r="D227" s="112">
        <v>100000</v>
      </c>
      <c r="E227" s="112">
        <v>179000</v>
      </c>
      <c r="F227" s="112">
        <v>272000</v>
      </c>
      <c r="G227" s="112">
        <v>280000</v>
      </c>
    </row>
    <row r="228" spans="2:7" s="7" customFormat="1" ht="17">
      <c r="B228" s="44" t="s">
        <v>61</v>
      </c>
      <c r="C228" s="112">
        <v>19000</v>
      </c>
      <c r="D228" s="112">
        <v>47000</v>
      </c>
      <c r="E228" s="112">
        <v>52000</v>
      </c>
      <c r="F228" s="112">
        <v>52000</v>
      </c>
      <c r="G228" s="112">
        <v>52000</v>
      </c>
    </row>
    <row r="229" spans="2:7" s="7" customFormat="1" ht="17">
      <c r="B229" s="44" t="s">
        <v>62</v>
      </c>
      <c r="C229" s="113">
        <v>500</v>
      </c>
      <c r="D229" s="112">
        <v>2000</v>
      </c>
      <c r="E229" s="112">
        <v>2000</v>
      </c>
      <c r="F229" s="112">
        <v>1000</v>
      </c>
      <c r="G229" s="112">
        <v>1000</v>
      </c>
    </row>
    <row r="230" spans="2:7" s="7" customFormat="1" ht="17">
      <c r="B230" s="51" t="s">
        <v>63</v>
      </c>
      <c r="C230" s="186">
        <f>SUM(C225:C229)</f>
        <v>288500</v>
      </c>
      <c r="D230" s="186">
        <f>SUM(D225:D229)</f>
        <v>1126000</v>
      </c>
      <c r="E230" s="186">
        <f>SUM(E225:E229)</f>
        <v>1835000</v>
      </c>
      <c r="F230" s="186">
        <f>SUM(F225:F229)</f>
        <v>2453000</v>
      </c>
      <c r="G230" s="186">
        <f>SUM(G225:G229)</f>
        <v>2706000</v>
      </c>
    </row>
    <row r="231" spans="2:7" s="7" customFormat="1" ht="17">
      <c r="B231" s="47" t="s">
        <v>54</v>
      </c>
      <c r="C231" s="173">
        <f>C224-C230</f>
        <v>-88500</v>
      </c>
      <c r="D231" s="173">
        <f>D224-D230</f>
        <v>-101000</v>
      </c>
      <c r="E231" s="173">
        <f>E224-E230</f>
        <v>-330000</v>
      </c>
      <c r="F231" s="173">
        <f>F224-F230</f>
        <v>-453000</v>
      </c>
      <c r="G231" s="173">
        <f>G224-G230</f>
        <v>-206000</v>
      </c>
    </row>
    <row r="232" spans="2:7" s="7" customFormat="1" ht="17"/>
    <row r="233" spans="2:7" s="7" customFormat="1" ht="17"/>
    <row r="234" spans="2:7" s="7" customFormat="1" ht="17">
      <c r="B234" s="9" t="s">
        <v>64</v>
      </c>
    </row>
    <row r="235" spans="2:7" s="7" customFormat="1" ht="17">
      <c r="C235" s="20">
        <v>2016</v>
      </c>
      <c r="D235" s="20">
        <v>2017</v>
      </c>
      <c r="E235" s="20">
        <v>2018</v>
      </c>
      <c r="F235" s="20">
        <v>2019</v>
      </c>
      <c r="G235" s="20">
        <v>2020</v>
      </c>
    </row>
    <row r="236" spans="2:7" s="7" customFormat="1" ht="17">
      <c r="B236" s="52" t="s">
        <v>65</v>
      </c>
      <c r="C236" s="116">
        <v>0</v>
      </c>
      <c r="D236" s="116">
        <v>0</v>
      </c>
      <c r="E236" s="116">
        <v>0</v>
      </c>
      <c r="F236" s="116">
        <v>0</v>
      </c>
      <c r="G236" s="116">
        <v>0</v>
      </c>
    </row>
    <row r="237" spans="2:7" s="7" customFormat="1" ht="17">
      <c r="B237" s="52" t="s">
        <v>66</v>
      </c>
      <c r="C237" s="115">
        <v>3000</v>
      </c>
      <c r="D237" s="115">
        <v>6000</v>
      </c>
      <c r="E237" s="115">
        <v>4000</v>
      </c>
      <c r="F237" s="115">
        <v>4000</v>
      </c>
      <c r="G237" s="115">
        <v>3000</v>
      </c>
    </row>
    <row r="238" spans="2:7" s="7" customFormat="1" ht="17">
      <c r="B238" s="53" t="s">
        <v>64</v>
      </c>
      <c r="C238" s="173">
        <f>C$236-C$237</f>
        <v>-3000</v>
      </c>
      <c r="D238" s="173">
        <f t="shared" ref="D238:G238" si="8">D$236-D$237</f>
        <v>-6000</v>
      </c>
      <c r="E238" s="173">
        <f t="shared" si="8"/>
        <v>-4000</v>
      </c>
      <c r="F238" s="173">
        <f t="shared" si="8"/>
        <v>-4000</v>
      </c>
      <c r="G238" s="173">
        <f t="shared" si="8"/>
        <v>-3000</v>
      </c>
    </row>
    <row r="239" spans="2:7" s="7" customFormat="1" ht="17"/>
    <row r="240" spans="2:7" s="7" customFormat="1" ht="17"/>
    <row r="241" spans="2:7" s="7" customFormat="1" ht="17">
      <c r="B241" s="9" t="s">
        <v>67</v>
      </c>
    </row>
    <row r="242" spans="2:7" s="7" customFormat="1" ht="17">
      <c r="C242" s="20">
        <v>2016</v>
      </c>
      <c r="D242" s="20">
        <v>2017</v>
      </c>
      <c r="E242" s="20">
        <v>2018</v>
      </c>
      <c r="F242" s="20">
        <v>2019</v>
      </c>
      <c r="G242" s="20">
        <v>2020</v>
      </c>
    </row>
    <row r="243" spans="2:7" s="7" customFormat="1" ht="17">
      <c r="B243" s="52" t="s">
        <v>68</v>
      </c>
      <c r="C243" s="116">
        <v>0</v>
      </c>
      <c r="D243" s="116">
        <v>0</v>
      </c>
      <c r="E243" s="116">
        <v>0</v>
      </c>
      <c r="F243" s="116">
        <v>0</v>
      </c>
      <c r="G243" s="116">
        <v>0</v>
      </c>
    </row>
    <row r="244" spans="2:7" s="7" customFormat="1" ht="17">
      <c r="B244" s="52" t="s">
        <v>69</v>
      </c>
      <c r="C244" s="115">
        <v>11000</v>
      </c>
      <c r="D244" s="115">
        <v>51000</v>
      </c>
      <c r="E244" s="115">
        <v>53000</v>
      </c>
      <c r="F244" s="115">
        <v>53000</v>
      </c>
      <c r="G244" s="115">
        <v>55000</v>
      </c>
    </row>
    <row r="245" spans="2:7" s="7" customFormat="1" ht="17">
      <c r="B245" s="53" t="s">
        <v>67</v>
      </c>
      <c r="C245" s="173">
        <f>C$243-C$244</f>
        <v>-11000</v>
      </c>
      <c r="D245" s="173">
        <f t="shared" ref="D245:G245" si="9">D$243-D$244</f>
        <v>-51000</v>
      </c>
      <c r="E245" s="173">
        <f t="shared" si="9"/>
        <v>-53000</v>
      </c>
      <c r="F245" s="173">
        <f t="shared" si="9"/>
        <v>-53000</v>
      </c>
      <c r="G245" s="173">
        <f t="shared" si="9"/>
        <v>-55000</v>
      </c>
    </row>
    <row r="246" spans="2:7" s="7" customFormat="1" ht="17"/>
    <row r="247" spans="2:7" s="7" customFormat="1" ht="17"/>
    <row r="248" spans="2:7" s="7" customFormat="1" ht="17">
      <c r="B248" s="9" t="s">
        <v>70</v>
      </c>
    </row>
    <row r="249" spans="2:7" s="7" customFormat="1" ht="17">
      <c r="C249" s="20">
        <v>2016</v>
      </c>
      <c r="D249" s="20">
        <v>2017</v>
      </c>
      <c r="E249" s="20">
        <v>2018</v>
      </c>
      <c r="F249" s="20">
        <v>2019</v>
      </c>
      <c r="G249" s="20">
        <v>2020</v>
      </c>
    </row>
    <row r="250" spans="2:7" s="7" customFormat="1" ht="17">
      <c r="B250" s="160" t="s">
        <v>71</v>
      </c>
      <c r="C250" s="117">
        <v>0</v>
      </c>
      <c r="D250" s="117">
        <v>0</v>
      </c>
      <c r="E250" s="117">
        <v>0</v>
      </c>
      <c r="F250" s="117">
        <v>0</v>
      </c>
      <c r="G250" s="117">
        <v>0</v>
      </c>
    </row>
    <row r="251" spans="2:7" s="7" customFormat="1" ht="17"/>
    <row r="252" spans="2:7" s="7" customFormat="1" ht="17"/>
    <row r="253" spans="2:7" s="7" customFormat="1" ht="17">
      <c r="B253" s="9" t="s">
        <v>72</v>
      </c>
    </row>
    <row r="254" spans="2:7" s="7" customFormat="1" ht="17">
      <c r="C254" s="20">
        <v>2016</v>
      </c>
      <c r="D254" s="20">
        <v>2017</v>
      </c>
      <c r="E254" s="20">
        <v>2018</v>
      </c>
      <c r="F254" s="20">
        <v>2019</v>
      </c>
      <c r="G254" s="20">
        <v>2020</v>
      </c>
    </row>
    <row r="255" spans="2:7" s="7" customFormat="1" ht="17">
      <c r="B255" s="160" t="s">
        <v>72</v>
      </c>
      <c r="C255" s="173">
        <f>(C$231+C$238+C$245)-C$250</f>
        <v>-102500</v>
      </c>
      <c r="D255" s="173">
        <f t="shared" ref="D255:G255" si="10">(D$231+D$238+D$245)-D$250</f>
        <v>-158000</v>
      </c>
      <c r="E255" s="173">
        <f t="shared" si="10"/>
        <v>-387000</v>
      </c>
      <c r="F255" s="173">
        <f t="shared" si="10"/>
        <v>-510000</v>
      </c>
      <c r="G255" s="173">
        <f t="shared" si="10"/>
        <v>-264000</v>
      </c>
    </row>
    <row r="256" spans="2:7" s="7" customFormat="1" ht="17"/>
    <row r="257" spans="1:7" s="7" customFormat="1" ht="17"/>
    <row r="258" spans="1:7" s="7" customFormat="1" ht="17">
      <c r="B258" s="9" t="s">
        <v>55</v>
      </c>
    </row>
    <row r="259" spans="1:7" s="7" customFormat="1" ht="17">
      <c r="C259" s="20">
        <v>2016</v>
      </c>
      <c r="D259" s="20">
        <v>2017</v>
      </c>
      <c r="E259" s="20">
        <v>2018</v>
      </c>
      <c r="F259" s="20">
        <v>2019</v>
      </c>
      <c r="G259" s="20">
        <v>2020</v>
      </c>
    </row>
    <row r="260" spans="1:7" s="7" customFormat="1" ht="17">
      <c r="B260" s="53" t="s">
        <v>55</v>
      </c>
      <c r="C260" s="174">
        <f>C$222</f>
        <v>200000</v>
      </c>
      <c r="D260" s="174">
        <f t="shared" ref="D260:G260" si="11">D$222</f>
        <v>1000000</v>
      </c>
      <c r="E260" s="174">
        <f t="shared" si="11"/>
        <v>1500000</v>
      </c>
      <c r="F260" s="174">
        <f t="shared" si="11"/>
        <v>2000000</v>
      </c>
      <c r="G260" s="174">
        <f t="shared" si="11"/>
        <v>2500000</v>
      </c>
    </row>
    <row r="261" spans="1:7" s="7" customFormat="1" ht="17"/>
    <row r="262" spans="1:7" s="7" customFormat="1" ht="17"/>
    <row r="263" spans="1:7" s="7" customFormat="1" ht="17">
      <c r="B263" s="9" t="s">
        <v>7</v>
      </c>
    </row>
    <row r="264" spans="1:7" s="7" customFormat="1" ht="17">
      <c r="C264" s="20">
        <v>2016</v>
      </c>
      <c r="D264" s="20">
        <v>2017</v>
      </c>
      <c r="E264" s="20">
        <v>2018</v>
      </c>
      <c r="F264" s="20">
        <v>2019</v>
      </c>
      <c r="G264" s="20">
        <v>2020</v>
      </c>
    </row>
    <row r="265" spans="1:7" s="7" customFormat="1" ht="17">
      <c r="B265" s="160" t="s">
        <v>7</v>
      </c>
      <c r="C265" s="171">
        <f>C$255/C$260</f>
        <v>-0.51249999999999996</v>
      </c>
      <c r="D265" s="171">
        <f t="shared" ref="D265:G265" si="12">D$255/D$260</f>
        <v>-0.158</v>
      </c>
      <c r="E265" s="171">
        <f t="shared" si="12"/>
        <v>-0.25800000000000001</v>
      </c>
      <c r="F265" s="171">
        <f t="shared" si="12"/>
        <v>-0.255</v>
      </c>
      <c r="G265" s="171">
        <f t="shared" si="12"/>
        <v>-0.1056</v>
      </c>
    </row>
    <row r="266" spans="1:7" s="7" customFormat="1" ht="17"/>
    <row r="267" spans="1:7" s="7" customFormat="1" ht="17"/>
    <row r="268" spans="1:7" s="7" customFormat="1" ht="20">
      <c r="A268" s="10" t="s">
        <v>246</v>
      </c>
    </row>
    <row r="269" spans="1:7" s="7" customFormat="1" ht="17"/>
    <row r="270" spans="1:7" s="15" customFormat="1" ht="18">
      <c r="A270" s="14" t="s">
        <v>184</v>
      </c>
    </row>
    <row r="271" spans="1:7" s="7" customFormat="1" ht="17"/>
    <row r="272" spans="1:7" s="7" customFormat="1" ht="17">
      <c r="B272" s="9" t="s">
        <v>7</v>
      </c>
    </row>
    <row r="273" spans="2:7" s="7" customFormat="1" ht="17">
      <c r="C273" s="20">
        <v>2016</v>
      </c>
      <c r="D273" s="20">
        <v>2017</v>
      </c>
      <c r="E273" s="20">
        <v>2018</v>
      </c>
      <c r="F273" s="20">
        <v>2019</v>
      </c>
      <c r="G273" s="20">
        <v>2020</v>
      </c>
    </row>
    <row r="274" spans="2:7" s="7" customFormat="1" ht="17">
      <c r="B274" s="160" t="s">
        <v>7</v>
      </c>
      <c r="C274" s="64">
        <f>C215</f>
        <v>-8.3700955640832117E-2</v>
      </c>
      <c r="D274" s="64">
        <f>D215</f>
        <v>-1.4135745451717288E-2</v>
      </c>
      <c r="E274" s="64">
        <f>E215</f>
        <v>8.3833723574779501E-3</v>
      </c>
      <c r="F274" s="64">
        <f>F215</f>
        <v>5.4746050155237876E-3</v>
      </c>
      <c r="G274" s="64">
        <f>G215</f>
        <v>3.6969249075858809E-3</v>
      </c>
    </row>
    <row r="275" spans="2:7" s="7" customFormat="1" ht="17"/>
    <row r="276" spans="2:7" s="7" customFormat="1" ht="17">
      <c r="B276" s="16"/>
    </row>
    <row r="277" spans="2:7" s="7" customFormat="1" ht="17">
      <c r="B277" s="9" t="s">
        <v>72</v>
      </c>
    </row>
    <row r="278" spans="2:7" s="7" customFormat="1" ht="17">
      <c r="C278" s="20">
        <v>2016</v>
      </c>
      <c r="D278" s="20">
        <v>2017</v>
      </c>
      <c r="E278" s="20">
        <v>2018</v>
      </c>
      <c r="F278" s="20">
        <v>2019</v>
      </c>
      <c r="G278" s="20">
        <v>2020</v>
      </c>
    </row>
    <row r="279" spans="2:7" s="7" customFormat="1" ht="17">
      <c r="B279" s="160" t="s">
        <v>72</v>
      </c>
      <c r="C279" s="49">
        <f>C205</f>
        <v>-23622</v>
      </c>
      <c r="D279" s="49">
        <f>D205</f>
        <v>-16176</v>
      </c>
      <c r="E279" s="49">
        <f>E205</f>
        <v>15983</v>
      </c>
      <c r="F279" s="49">
        <f>F205</f>
        <v>13826</v>
      </c>
      <c r="G279" s="49">
        <f>G205</f>
        <v>10265</v>
      </c>
    </row>
    <row r="280" spans="2:7" s="7" customFormat="1" ht="17"/>
    <row r="281" spans="2:7" s="7" customFormat="1" ht="17"/>
    <row r="282" spans="2:7" s="7" customFormat="1" ht="17">
      <c r="B282" s="9" t="s">
        <v>55</v>
      </c>
    </row>
    <row r="283" spans="2:7" s="7" customFormat="1" ht="17">
      <c r="C283" s="20">
        <v>2016</v>
      </c>
      <c r="D283" s="20">
        <v>2017</v>
      </c>
      <c r="E283" s="20">
        <v>2018</v>
      </c>
      <c r="F283" s="20">
        <v>2019</v>
      </c>
      <c r="G283" s="20">
        <v>2020</v>
      </c>
    </row>
    <row r="284" spans="2:7" s="7" customFormat="1" ht="17">
      <c r="B284" s="53" t="s">
        <v>55</v>
      </c>
      <c r="C284" s="63">
        <f>C172</f>
        <v>282219</v>
      </c>
      <c r="D284" s="63">
        <f>D172</f>
        <v>1144333</v>
      </c>
      <c r="E284" s="63">
        <f>E172</f>
        <v>1906512</v>
      </c>
      <c r="F284" s="63">
        <f>F172</f>
        <v>2525479</v>
      </c>
      <c r="G284" s="63">
        <f>G172</f>
        <v>2776632</v>
      </c>
    </row>
    <row r="285" spans="2:7" s="7" customFormat="1" ht="17"/>
    <row r="286" spans="2:7" s="7" customFormat="1" ht="17"/>
    <row r="287" spans="2:7" s="7" customFormat="1" ht="17"/>
    <row r="288" spans="2:7" s="7" customFormat="1" ht="17"/>
    <row r="289" spans="1:1" s="7" customFormat="1" ht="17"/>
    <row r="290" spans="1:1" s="7" customFormat="1" ht="17"/>
    <row r="291" spans="1:1" s="7" customFormat="1" ht="17"/>
    <row r="292" spans="1:1" s="7" customFormat="1" ht="17"/>
    <row r="293" spans="1:1" s="7" customFormat="1" ht="17"/>
    <row r="294" spans="1:1" s="7" customFormat="1" ht="17"/>
    <row r="295" spans="1:1" s="7" customFormat="1" ht="17"/>
    <row r="296" spans="1:1" s="7" customFormat="1" ht="17"/>
    <row r="297" spans="1:1" s="7" customFormat="1" ht="17"/>
    <row r="298" spans="1:1" s="7" customFormat="1" ht="17"/>
    <row r="299" spans="1:1" s="7" customFormat="1" ht="17"/>
    <row r="300" spans="1:1" s="7" customFormat="1" ht="17"/>
    <row r="301" spans="1:1" s="7" customFormat="1" ht="17"/>
    <row r="302" spans="1:1" s="7" customFormat="1" ht="17"/>
    <row r="303" spans="1:1" s="15" customFormat="1" ht="18">
      <c r="A303" s="14" t="s">
        <v>185</v>
      </c>
    </row>
    <row r="304" spans="1:1" s="7" customFormat="1" ht="17"/>
    <row r="305" spans="2:7" s="7" customFormat="1" ht="17">
      <c r="B305" s="9" t="s">
        <v>7</v>
      </c>
    </row>
    <row r="306" spans="2:7" s="7" customFormat="1" ht="17">
      <c r="C306" s="20">
        <v>2016</v>
      </c>
      <c r="D306" s="20">
        <v>2017</v>
      </c>
      <c r="E306" s="20">
        <v>2018</v>
      </c>
      <c r="F306" s="20">
        <v>2019</v>
      </c>
      <c r="G306" s="20">
        <v>2020</v>
      </c>
    </row>
    <row r="307" spans="2:7" s="7" customFormat="1" ht="17">
      <c r="B307" s="160" t="s">
        <v>7</v>
      </c>
      <c r="C307" s="171">
        <f>C$265</f>
        <v>-0.51249999999999996</v>
      </c>
      <c r="D307" s="171">
        <f t="shared" ref="D307:G307" si="13">D$265</f>
        <v>-0.158</v>
      </c>
      <c r="E307" s="171">
        <f t="shared" si="13"/>
        <v>-0.25800000000000001</v>
      </c>
      <c r="F307" s="171">
        <f t="shared" si="13"/>
        <v>-0.255</v>
      </c>
      <c r="G307" s="171">
        <f t="shared" si="13"/>
        <v>-0.1056</v>
      </c>
    </row>
    <row r="308" spans="2:7" s="7" customFormat="1" ht="17"/>
    <row r="309" spans="2:7" s="7" customFormat="1" ht="17">
      <c r="B309" s="16"/>
    </row>
    <row r="310" spans="2:7" s="7" customFormat="1" ht="17">
      <c r="B310" s="9" t="s">
        <v>72</v>
      </c>
    </row>
    <row r="311" spans="2:7" s="7" customFormat="1" ht="17">
      <c r="C311" s="20">
        <v>2016</v>
      </c>
      <c r="D311" s="20">
        <v>2017</v>
      </c>
      <c r="E311" s="20">
        <v>2018</v>
      </c>
      <c r="F311" s="20">
        <v>2019</v>
      </c>
      <c r="G311" s="20">
        <v>2020</v>
      </c>
    </row>
    <row r="312" spans="2:7" s="7" customFormat="1" ht="17">
      <c r="B312" s="160" t="s">
        <v>72</v>
      </c>
      <c r="C312" s="173">
        <f>C$255</f>
        <v>-102500</v>
      </c>
      <c r="D312" s="173">
        <f t="shared" ref="D312:G312" si="14">D$255</f>
        <v>-158000</v>
      </c>
      <c r="E312" s="173">
        <f t="shared" si="14"/>
        <v>-387000</v>
      </c>
      <c r="F312" s="173">
        <f t="shared" si="14"/>
        <v>-510000</v>
      </c>
      <c r="G312" s="173">
        <f t="shared" si="14"/>
        <v>-264000</v>
      </c>
    </row>
    <row r="313" spans="2:7" s="7" customFormat="1" ht="17"/>
    <row r="314" spans="2:7" s="7" customFormat="1" ht="17"/>
    <row r="315" spans="2:7" s="7" customFormat="1" ht="17">
      <c r="B315" s="9" t="s">
        <v>55</v>
      </c>
    </row>
    <row r="316" spans="2:7" s="7" customFormat="1" ht="17">
      <c r="C316" s="20">
        <v>2016</v>
      </c>
      <c r="D316" s="20">
        <v>2017</v>
      </c>
      <c r="E316" s="20">
        <v>2018</v>
      </c>
      <c r="F316" s="20">
        <v>2019</v>
      </c>
      <c r="G316" s="20">
        <v>2020</v>
      </c>
    </row>
    <row r="317" spans="2:7" s="7" customFormat="1" ht="17">
      <c r="B317" s="53" t="s">
        <v>55</v>
      </c>
      <c r="C317" s="174">
        <f>C$260</f>
        <v>200000</v>
      </c>
      <c r="D317" s="174">
        <f t="shared" ref="D317:G317" si="15">D$260</f>
        <v>1000000</v>
      </c>
      <c r="E317" s="174">
        <f t="shared" si="15"/>
        <v>1500000</v>
      </c>
      <c r="F317" s="174">
        <f t="shared" si="15"/>
        <v>2000000</v>
      </c>
      <c r="G317" s="174">
        <f t="shared" si="15"/>
        <v>2500000</v>
      </c>
    </row>
    <row r="318" spans="2:7" s="7" customFormat="1" ht="17"/>
    <row r="319" spans="2:7" s="7" customFormat="1" ht="17"/>
    <row r="320" spans="2:7" s="7" customFormat="1" ht="17"/>
    <row r="321" spans="1:2" s="7" customFormat="1" ht="17"/>
    <row r="322" spans="1:2" s="7" customFormat="1" ht="17"/>
    <row r="323" spans="1:2" s="7" customFormat="1" ht="17"/>
    <row r="324" spans="1:2" s="7" customFormat="1" ht="17"/>
    <row r="325" spans="1:2" s="7" customFormat="1" ht="17"/>
    <row r="326" spans="1:2" s="7" customFormat="1" ht="17"/>
    <row r="327" spans="1:2" s="7" customFormat="1" ht="17"/>
    <row r="328" spans="1:2" s="7" customFormat="1" ht="17"/>
    <row r="329" spans="1:2" s="7" customFormat="1" ht="17"/>
    <row r="330" spans="1:2" s="7" customFormat="1" ht="17"/>
    <row r="331" spans="1:2" s="7" customFormat="1" ht="17"/>
    <row r="332" spans="1:2" s="7" customFormat="1" ht="17"/>
    <row r="333" spans="1:2" s="7" customFormat="1" ht="17"/>
    <row r="334" spans="1:2" s="15" customFormat="1" ht="18">
      <c r="A334" s="14" t="s">
        <v>401</v>
      </c>
    </row>
    <row r="335" spans="1:2" s="7" customFormat="1" ht="18" thickBot="1"/>
    <row r="336" spans="1:2" s="7" customFormat="1" ht="18" thickBot="1">
      <c r="B336" s="162" t="s">
        <v>403</v>
      </c>
    </row>
    <row r="337" spans="2:7" s="7" customFormat="1" ht="17">
      <c r="C337" s="20">
        <v>2016</v>
      </c>
      <c r="D337" s="20">
        <v>2017</v>
      </c>
      <c r="E337" s="20">
        <v>2018</v>
      </c>
      <c r="F337" s="20">
        <v>2019</v>
      </c>
      <c r="G337" s="20">
        <v>2020</v>
      </c>
    </row>
    <row r="338" spans="2:7" s="7" customFormat="1" ht="17">
      <c r="B338" s="160" t="s">
        <v>397</v>
      </c>
      <c r="C338" s="171">
        <f>C$274</f>
        <v>-8.3700955640832117E-2</v>
      </c>
      <c r="D338" s="171">
        <f t="shared" ref="D338:G338" si="16">D$274</f>
        <v>-1.4135745451717288E-2</v>
      </c>
      <c r="E338" s="171">
        <f t="shared" si="16"/>
        <v>8.3833723574779501E-3</v>
      </c>
      <c r="F338" s="171">
        <f t="shared" si="16"/>
        <v>5.4746050155237876E-3</v>
      </c>
      <c r="G338" s="171">
        <f t="shared" si="16"/>
        <v>3.6969249075858809E-3</v>
      </c>
    </row>
    <row r="339" spans="2:7" s="7" customFormat="1" ht="17">
      <c r="B339" s="160" t="s">
        <v>398</v>
      </c>
      <c r="C339" s="171">
        <f>C$307</f>
        <v>-0.51249999999999996</v>
      </c>
      <c r="D339" s="171">
        <f t="shared" ref="D339:G339" si="17">D$307</f>
        <v>-0.158</v>
      </c>
      <c r="E339" s="171">
        <f t="shared" si="17"/>
        <v>-0.25800000000000001</v>
      </c>
      <c r="F339" s="171">
        <f t="shared" si="17"/>
        <v>-0.255</v>
      </c>
      <c r="G339" s="171">
        <f t="shared" si="17"/>
        <v>-0.1056</v>
      </c>
    </row>
    <row r="340" spans="2:7" s="7" customFormat="1" ht="17">
      <c r="B340" s="32" t="s">
        <v>196</v>
      </c>
      <c r="C340" s="172">
        <f>C$339-C$338</f>
        <v>-0.42879904435916782</v>
      </c>
      <c r="D340" s="172">
        <f t="shared" ref="D340:G340" si="18">D$339-D$338</f>
        <v>-0.14386425454828272</v>
      </c>
      <c r="E340" s="172">
        <f t="shared" si="18"/>
        <v>-0.26638337235747794</v>
      </c>
      <c r="F340" s="172">
        <f t="shared" si="18"/>
        <v>-0.26047460501552377</v>
      </c>
      <c r="G340" s="172">
        <f t="shared" si="18"/>
        <v>-0.10929692490758589</v>
      </c>
    </row>
    <row r="341" spans="2:7" s="7" customFormat="1" ht="17">
      <c r="B341" s="16"/>
    </row>
    <row r="342" spans="2:7" s="7" customFormat="1" ht="18" thickBot="1">
      <c r="B342" s="16"/>
    </row>
    <row r="343" spans="2:7" s="7" customFormat="1" ht="18" thickBot="1">
      <c r="B343" s="162" t="s">
        <v>404</v>
      </c>
    </row>
    <row r="344" spans="2:7" s="7" customFormat="1" ht="17">
      <c r="C344" s="20">
        <v>2016</v>
      </c>
      <c r="D344" s="20">
        <v>2017</v>
      </c>
      <c r="E344" s="20">
        <v>2018</v>
      </c>
      <c r="F344" s="20">
        <v>2019</v>
      </c>
      <c r="G344" s="20">
        <v>2020</v>
      </c>
    </row>
    <row r="345" spans="2:7" s="7" customFormat="1" ht="17">
      <c r="B345" s="160" t="s">
        <v>397</v>
      </c>
      <c r="C345" s="173">
        <f>C$279</f>
        <v>-23622</v>
      </c>
      <c r="D345" s="173">
        <f t="shared" ref="D345:G345" si="19">D$279</f>
        <v>-16176</v>
      </c>
      <c r="E345" s="173">
        <f t="shared" si="19"/>
        <v>15983</v>
      </c>
      <c r="F345" s="173">
        <f t="shared" si="19"/>
        <v>13826</v>
      </c>
      <c r="G345" s="173">
        <f t="shared" si="19"/>
        <v>10265</v>
      </c>
    </row>
    <row r="346" spans="2:7" s="7" customFormat="1" ht="17">
      <c r="B346" s="160" t="s">
        <v>398</v>
      </c>
      <c r="C346" s="173">
        <f>C$312</f>
        <v>-102500</v>
      </c>
      <c r="D346" s="173">
        <f t="shared" ref="D346:G346" si="20">D$312</f>
        <v>-158000</v>
      </c>
      <c r="E346" s="173">
        <f t="shared" si="20"/>
        <v>-387000</v>
      </c>
      <c r="F346" s="173">
        <f t="shared" si="20"/>
        <v>-510000</v>
      </c>
      <c r="G346" s="173">
        <f t="shared" si="20"/>
        <v>-264000</v>
      </c>
    </row>
    <row r="347" spans="2:7" s="7" customFormat="1" ht="17">
      <c r="B347" s="32" t="s">
        <v>407</v>
      </c>
      <c r="C347" s="21">
        <f>C$346-C$345</f>
        <v>-78878</v>
      </c>
      <c r="D347" s="21">
        <f t="shared" ref="D347:G347" si="21">D$346-D$345</f>
        <v>-141824</v>
      </c>
      <c r="E347" s="21">
        <f t="shared" si="21"/>
        <v>-402983</v>
      </c>
      <c r="F347" s="21">
        <f t="shared" si="21"/>
        <v>-523826</v>
      </c>
      <c r="G347" s="21">
        <f t="shared" si="21"/>
        <v>-274265</v>
      </c>
    </row>
    <row r="348" spans="2:7" s="7" customFormat="1" ht="17"/>
    <row r="349" spans="2:7" s="7" customFormat="1" ht="18" thickBot="1"/>
    <row r="350" spans="2:7" s="7" customFormat="1" ht="18" thickBot="1">
      <c r="B350" s="162" t="s">
        <v>405</v>
      </c>
    </row>
    <row r="351" spans="2:7" s="7" customFormat="1" ht="17">
      <c r="C351" s="20">
        <v>2016</v>
      </c>
      <c r="D351" s="20">
        <v>2017</v>
      </c>
      <c r="E351" s="20">
        <v>2018</v>
      </c>
      <c r="F351" s="20">
        <v>2019</v>
      </c>
      <c r="G351" s="20">
        <v>2020</v>
      </c>
    </row>
    <row r="352" spans="2:7" s="7" customFormat="1" ht="17">
      <c r="B352" s="160" t="s">
        <v>397</v>
      </c>
      <c r="C352" s="174">
        <f>C$284</f>
        <v>282219</v>
      </c>
      <c r="D352" s="174">
        <f t="shared" ref="D352:F352" si="22">D$284</f>
        <v>1144333</v>
      </c>
      <c r="E352" s="174">
        <f t="shared" si="22"/>
        <v>1906512</v>
      </c>
      <c r="F352" s="174">
        <f t="shared" si="22"/>
        <v>2525479</v>
      </c>
      <c r="G352" s="174">
        <f>G$284</f>
        <v>2776632</v>
      </c>
    </row>
    <row r="353" spans="2:7" s="7" customFormat="1" ht="17">
      <c r="B353" s="160" t="s">
        <v>398</v>
      </c>
      <c r="C353" s="173">
        <f>C$317</f>
        <v>200000</v>
      </c>
      <c r="D353" s="173">
        <f t="shared" ref="D353:G353" si="23">D$317</f>
        <v>1000000</v>
      </c>
      <c r="E353" s="173">
        <f t="shared" si="23"/>
        <v>1500000</v>
      </c>
      <c r="F353" s="173">
        <f t="shared" si="23"/>
        <v>2000000</v>
      </c>
      <c r="G353" s="173">
        <f t="shared" si="23"/>
        <v>2500000</v>
      </c>
    </row>
    <row r="354" spans="2:7" s="7" customFormat="1" ht="17">
      <c r="B354" s="32" t="s">
        <v>407</v>
      </c>
      <c r="C354" s="21">
        <f>C$353-C$352</f>
        <v>-82219</v>
      </c>
      <c r="D354" s="21">
        <f t="shared" ref="D354:G354" si="24">D$353-D$352</f>
        <v>-144333</v>
      </c>
      <c r="E354" s="21">
        <f t="shared" si="24"/>
        <v>-406512</v>
      </c>
      <c r="F354" s="21">
        <f t="shared" si="24"/>
        <v>-525479</v>
      </c>
      <c r="G354" s="21">
        <f t="shared" si="24"/>
        <v>-276632</v>
      </c>
    </row>
    <row r="355" spans="2:7" s="7" customFormat="1" ht="17"/>
    <row r="356" spans="2:7" s="7" customFormat="1" ht="17"/>
    <row r="357" spans="2:7" s="7" customFormat="1" ht="17"/>
    <row r="358" spans="2:7" s="7" customFormat="1" ht="17"/>
    <row r="359" spans="2:7" s="7" customFormat="1" ht="17"/>
    <row r="360" spans="2:7" s="7" customFormat="1" ht="17"/>
    <row r="361" spans="2:7" s="7" customFormat="1" ht="17"/>
    <row r="362" spans="2:7" s="7" customFormat="1" ht="17"/>
    <row r="363" spans="2:7" s="7" customFormat="1" ht="17"/>
    <row r="364" spans="2:7" s="7" customFormat="1" ht="17"/>
    <row r="365" spans="2:7" s="7" customFormat="1" ht="17"/>
    <row r="366" spans="2:7" s="7" customFormat="1" ht="17"/>
    <row r="367" spans="2:7" s="7" customFormat="1" ht="17"/>
    <row r="368" spans="2:7" s="7" customFormat="1" ht="17"/>
    <row r="369" s="7" customFormat="1" ht="17"/>
    <row r="370" s="7" customFormat="1" ht="17"/>
    <row r="371" s="7" customFormat="1" ht="17"/>
    <row r="372" s="7" customFormat="1" ht="17"/>
    <row r="373" s="7" customFormat="1" ht="17"/>
    <row r="374" s="7" customFormat="1" ht="17"/>
    <row r="375" s="7" customFormat="1" ht="17"/>
    <row r="376" s="7" customFormat="1" ht="17"/>
    <row r="377" s="7" customFormat="1" ht="17"/>
    <row r="378" s="7" customFormat="1" ht="17"/>
    <row r="379" s="7" customFormat="1" ht="17"/>
    <row r="380" s="7" customFormat="1" ht="17"/>
    <row r="381" s="7" customFormat="1" ht="17"/>
    <row r="382" s="7" customFormat="1" ht="17"/>
    <row r="383" s="7" customFormat="1" ht="17"/>
    <row r="384" s="7" customFormat="1" ht="17"/>
    <row r="385" s="7" customFormat="1" ht="17"/>
    <row r="386" s="7" customFormat="1" ht="17"/>
    <row r="387" s="7" customFormat="1" ht="17"/>
    <row r="388" s="7" customFormat="1" ht="17"/>
    <row r="389" s="7" customFormat="1" ht="17"/>
    <row r="390" s="7" customFormat="1" ht="17"/>
    <row r="391" s="7" customFormat="1" ht="17"/>
    <row r="392" s="7" customFormat="1" ht="17"/>
    <row r="393" s="7" customFormat="1" ht="17"/>
    <row r="394" s="7" customFormat="1" ht="17"/>
    <row r="395" s="7" customFormat="1" ht="17"/>
    <row r="396" s="7" customFormat="1" ht="17"/>
    <row r="397" s="7" customFormat="1" ht="17"/>
    <row r="398" s="7" customFormat="1" ht="17"/>
    <row r="399" s="7" customFormat="1" ht="17"/>
    <row r="400" s="7" customFormat="1" ht="17"/>
    <row r="401" s="7" customFormat="1" ht="17"/>
    <row r="402" s="7" customFormat="1" ht="17"/>
    <row r="403" s="7" customFormat="1" ht="17"/>
    <row r="404" s="7" customFormat="1" ht="17"/>
    <row r="405" s="7" customFormat="1" ht="17"/>
    <row r="406" s="7" customFormat="1" ht="17"/>
    <row r="407" s="7" customFormat="1" ht="17"/>
    <row r="408" s="7" customFormat="1" ht="17"/>
    <row r="409" s="7" customFormat="1" ht="17"/>
    <row r="410" s="7" customFormat="1" ht="17"/>
    <row r="411" s="7" customFormat="1" ht="17"/>
    <row r="412" s="7" customFormat="1" ht="17"/>
    <row r="413" s="7" customFormat="1" ht="17"/>
    <row r="414" s="7" customFormat="1" ht="17"/>
    <row r="415" s="7" customFormat="1" ht="17"/>
    <row r="416" s="7" customFormat="1" ht="17"/>
    <row r="417" s="7" customFormat="1" ht="17"/>
    <row r="418" s="7" customFormat="1" ht="17"/>
    <row r="419" s="7" customFormat="1" ht="17"/>
    <row r="420" s="7" customFormat="1" ht="17"/>
    <row r="421" s="7" customFormat="1" ht="17"/>
    <row r="422" s="7" customFormat="1" ht="17"/>
    <row r="423" s="7" customFormat="1" ht="17"/>
    <row r="424" s="7" customFormat="1" ht="17"/>
    <row r="425" s="7" customFormat="1" ht="17"/>
    <row r="426" s="7" customFormat="1" ht="17"/>
    <row r="427" s="7" customFormat="1" ht="17"/>
    <row r="428" s="7" customFormat="1" ht="17"/>
    <row r="429" s="7" customFormat="1" ht="17"/>
    <row r="430" s="7" customFormat="1" ht="17"/>
    <row r="431" s="7" customFormat="1" ht="17"/>
    <row r="432" s="7" customFormat="1" ht="17"/>
    <row r="433" s="7" customFormat="1" ht="17"/>
    <row r="434" s="7" customFormat="1" ht="17"/>
    <row r="435" s="7" customFormat="1" ht="17"/>
    <row r="436" s="7" customFormat="1" ht="17"/>
    <row r="437" s="7" customFormat="1" ht="17"/>
    <row r="438" s="7" customFormat="1" ht="17"/>
    <row r="439" s="7" customFormat="1" ht="17"/>
    <row r="440" s="7" customFormat="1" ht="17"/>
    <row r="441" s="7" customFormat="1" ht="17"/>
    <row r="442" s="7" customFormat="1" ht="17"/>
    <row r="443" s="7" customFormat="1" ht="17"/>
    <row r="444" s="7" customFormat="1" ht="17"/>
    <row r="445" s="7" customFormat="1" ht="17"/>
    <row r="446" s="7" customFormat="1" ht="17"/>
    <row r="447" s="7" customFormat="1" ht="17"/>
    <row r="448" s="7" customFormat="1" ht="17"/>
    <row r="449" s="7" customFormat="1" ht="17"/>
    <row r="450" s="7" customFormat="1" ht="17"/>
    <row r="451" s="7" customFormat="1" ht="17"/>
    <row r="452" s="7" customFormat="1" ht="17"/>
    <row r="453" s="7" customFormat="1" ht="17"/>
    <row r="454" s="7" customFormat="1" ht="17"/>
    <row r="455" s="7" customFormat="1" ht="17"/>
    <row r="456" s="7" customFormat="1" ht="17"/>
    <row r="457" s="7" customFormat="1" ht="17"/>
    <row r="458" s="7" customFormat="1" ht="17"/>
    <row r="459" s="7" customFormat="1" ht="17"/>
    <row r="460" s="7" customFormat="1" ht="17"/>
    <row r="461" s="7" customFormat="1" ht="17"/>
    <row r="462" s="7" customFormat="1" ht="17"/>
    <row r="463" s="7" customFormat="1" ht="17"/>
    <row r="464" s="7" customFormat="1" ht="17"/>
    <row r="465" s="7" customFormat="1" ht="17"/>
    <row r="466" s="7" customFormat="1" ht="17"/>
    <row r="467" s="7" customFormat="1" ht="17"/>
    <row r="468" s="7" customFormat="1" ht="17"/>
    <row r="469" s="7" customFormat="1" ht="17"/>
    <row r="470" s="7" customFormat="1" ht="17"/>
    <row r="471" s="7" customFormat="1" ht="17"/>
    <row r="472" s="7" customFormat="1" ht="17"/>
    <row r="473" s="7" customFormat="1" ht="17"/>
    <row r="474" s="7" customFormat="1" ht="17"/>
    <row r="475" s="7" customFormat="1" ht="17"/>
    <row r="476" s="7" customFormat="1" ht="17"/>
    <row r="477" s="7" customFormat="1" ht="17"/>
    <row r="478" s="7" customFormat="1" ht="17"/>
    <row r="479" s="7" customFormat="1" ht="17"/>
    <row r="480" s="7" customFormat="1" ht="17"/>
    <row r="481" s="7" customFormat="1" ht="17"/>
    <row r="482" s="7" customFormat="1" ht="17"/>
    <row r="483" s="7" customFormat="1" ht="17"/>
    <row r="484" s="7" customFormat="1" ht="17"/>
    <row r="485" s="7" customFormat="1" ht="17"/>
    <row r="486" s="7" customFormat="1" ht="17"/>
    <row r="487" s="7" customFormat="1" ht="17"/>
    <row r="488" s="7" customFormat="1" ht="17"/>
    <row r="489" s="7" customFormat="1" ht="17"/>
    <row r="490" s="7" customFormat="1" ht="17"/>
    <row r="491" s="7" customFormat="1" ht="17"/>
    <row r="492" s="7" customFormat="1" ht="17"/>
    <row r="493" s="7" customFormat="1" ht="17"/>
    <row r="494" s="7" customFormat="1" ht="17"/>
    <row r="495" s="7" customFormat="1" ht="17"/>
    <row r="496" s="7" customFormat="1" ht="17"/>
    <row r="497" s="7" customFormat="1" ht="17"/>
    <row r="498" s="7" customFormat="1" ht="17"/>
    <row r="499" s="7" customFormat="1" ht="17"/>
    <row r="500" s="7" customFormat="1" ht="17"/>
    <row r="501" s="7" customFormat="1" ht="17"/>
    <row r="502" s="7" customFormat="1" ht="17"/>
    <row r="503" s="7" customFormat="1" ht="17"/>
    <row r="504" s="7" customFormat="1" ht="17"/>
    <row r="505" s="7" customFormat="1" ht="17"/>
    <row r="506" s="7" customFormat="1" ht="17"/>
    <row r="507" s="7" customFormat="1" ht="17"/>
    <row r="508" s="7" customFormat="1" ht="17"/>
    <row r="509" s="7" customFormat="1" ht="17"/>
    <row r="510" s="7" customFormat="1" ht="17"/>
    <row r="511" s="7" customFormat="1" ht="17"/>
    <row r="512" s="7" customFormat="1" ht="17"/>
    <row r="513" s="7" customFormat="1" ht="17"/>
    <row r="514" s="7" customFormat="1" ht="17"/>
    <row r="515" s="7" customFormat="1" ht="17"/>
    <row r="516" s="7" customFormat="1" ht="17"/>
    <row r="517" s="7" customFormat="1" ht="17"/>
    <row r="518" s="7" customFormat="1" ht="17"/>
    <row r="519" s="7" customFormat="1" ht="17"/>
    <row r="520" s="7" customFormat="1" ht="17"/>
    <row r="521" s="7" customFormat="1" ht="17"/>
    <row r="522" s="7" customFormat="1" ht="17"/>
    <row r="523" s="7" customFormat="1" ht="17"/>
    <row r="524" s="7" customFormat="1" ht="17"/>
    <row r="525" s="7" customFormat="1" ht="17"/>
    <row r="526" s="7" customFormat="1" ht="17"/>
    <row r="527" s="7" customFormat="1" ht="17"/>
    <row r="528" s="7" customFormat="1" ht="17"/>
    <row r="529" s="7" customFormat="1" ht="17"/>
    <row r="530" s="7" customFormat="1" ht="17"/>
    <row r="531" s="7" customFormat="1" ht="17"/>
    <row r="532" s="7" customFormat="1" ht="17"/>
    <row r="533" s="7" customFormat="1" ht="17"/>
    <row r="534" s="7" customFormat="1" ht="17"/>
    <row r="535" s="7" customFormat="1" ht="17"/>
    <row r="536" s="7" customFormat="1" ht="17"/>
    <row r="537" s="7" customFormat="1" ht="17"/>
    <row r="538" s="7" customFormat="1" ht="17"/>
    <row r="539" s="7" customFormat="1" ht="17"/>
    <row r="540" s="7" customFormat="1" ht="17"/>
    <row r="541" s="7" customFormat="1" ht="17"/>
    <row r="542" s="7" customFormat="1" ht="17"/>
    <row r="543" s="7" customFormat="1" ht="17"/>
    <row r="544" s="7" customFormat="1" ht="17"/>
    <row r="545" s="7" customFormat="1" ht="17"/>
    <row r="546" s="7" customFormat="1" ht="17"/>
    <row r="547" s="7" customFormat="1" ht="17"/>
    <row r="548" s="7" customFormat="1" ht="17"/>
    <row r="549" s="7" customFormat="1" ht="17"/>
    <row r="550" s="7" customFormat="1" ht="17"/>
    <row r="551" s="7" customFormat="1" ht="17"/>
    <row r="552" s="7" customFormat="1" ht="17"/>
    <row r="553" s="7" customFormat="1" ht="17"/>
    <row r="554" s="7" customFormat="1" ht="17"/>
    <row r="555" s="7" customFormat="1" ht="17"/>
    <row r="556" s="7" customFormat="1" ht="17"/>
  </sheetData>
  <mergeCells count="1">
    <mergeCell ref="B8:B9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>
    <tabColor theme="4" tint="-0.249977111117893"/>
  </sheetPr>
  <dimension ref="A1:G373"/>
  <sheetViews>
    <sheetView showGridLines="0" topLeftCell="A236" workbookViewId="0">
      <selection activeCell="G166" sqref="C166:G166"/>
    </sheetView>
  </sheetViews>
  <sheetFormatPr baseColWidth="10" defaultRowHeight="15" x14ac:dyDescent="0"/>
  <cols>
    <col min="1" max="1" width="10.83203125" style="5"/>
    <col min="2" max="2" width="40.5" style="5" customWidth="1"/>
    <col min="3" max="3" width="23.83203125" style="5" customWidth="1"/>
    <col min="4" max="4" width="33.1640625" style="5" customWidth="1"/>
    <col min="5" max="5" width="21" style="5" customWidth="1"/>
    <col min="6" max="6" width="22.1640625" style="5" customWidth="1"/>
    <col min="7" max="7" width="21.5" style="5" customWidth="1"/>
    <col min="8" max="16384" width="10.83203125" style="5"/>
  </cols>
  <sheetData>
    <row r="1" spans="1:4" s="6" customFormat="1"/>
    <row r="2" spans="1:4" s="6" customFormat="1" ht="22">
      <c r="A2" s="11" t="s">
        <v>16</v>
      </c>
    </row>
    <row r="3" spans="1:4" s="8" customFormat="1"/>
    <row r="6" spans="1:4" ht="16" thickBot="1"/>
    <row r="7" spans="1:4" ht="18" thickBot="1">
      <c r="B7" s="1" t="s">
        <v>0</v>
      </c>
      <c r="C7" s="2" t="s">
        <v>1</v>
      </c>
      <c r="D7" s="2" t="s">
        <v>2</v>
      </c>
    </row>
    <row r="8" spans="1:4" ht="26" customHeight="1">
      <c r="A8" s="138">
        <v>3</v>
      </c>
      <c r="B8" s="199" t="s">
        <v>8</v>
      </c>
      <c r="C8" s="200" t="s">
        <v>9</v>
      </c>
      <c r="D8" s="4" t="s">
        <v>10</v>
      </c>
    </row>
    <row r="9" spans="1:4" ht="23" customHeight="1">
      <c r="A9" s="138">
        <v>4</v>
      </c>
      <c r="B9" s="198"/>
      <c r="C9" s="201"/>
      <c r="D9" s="4" t="s">
        <v>11</v>
      </c>
    </row>
    <row r="12" spans="1:4" s="7" customFormat="1" ht="20">
      <c r="A12" s="10" t="s">
        <v>247</v>
      </c>
    </row>
    <row r="13" spans="1:4" s="7" customFormat="1" ht="17"/>
    <row r="14" spans="1:4" s="15" customFormat="1" ht="18">
      <c r="A14" s="14" t="s">
        <v>23</v>
      </c>
    </row>
    <row r="15" spans="1:4" s="7" customFormat="1" ht="17"/>
    <row r="16" spans="1:4" s="7" customFormat="1" ht="17">
      <c r="B16" s="7" t="s">
        <v>34</v>
      </c>
    </row>
    <row r="17" spans="1:7" s="7" customFormat="1" ht="17"/>
    <row r="18" spans="1:7" s="7" customFormat="1" ht="17">
      <c r="B18" s="7" t="s">
        <v>35</v>
      </c>
    </row>
    <row r="19" spans="1:7" s="7" customFormat="1" ht="17"/>
    <row r="20" spans="1:7" s="7" customFormat="1" ht="17">
      <c r="B20" s="7" t="s">
        <v>36</v>
      </c>
    </row>
    <row r="21" spans="1:7" s="7" customFormat="1" ht="17"/>
    <row r="22" spans="1:7" s="7" customFormat="1" ht="17">
      <c r="B22" s="7" t="s">
        <v>37</v>
      </c>
    </row>
    <row r="23" spans="1:7" s="7" customFormat="1" ht="17"/>
    <row r="24" spans="1:7" s="15" customFormat="1" ht="18">
      <c r="A24" s="14" t="s">
        <v>184</v>
      </c>
    </row>
    <row r="25" spans="1:7" s="17" customFormat="1" ht="17"/>
    <row r="26" spans="1:7" s="17" customFormat="1" ht="17">
      <c r="B26" s="28" t="s">
        <v>75</v>
      </c>
    </row>
    <row r="27" spans="1:7" s="17" customFormat="1" ht="17">
      <c r="B27" s="28"/>
      <c r="C27" s="20">
        <v>2016</v>
      </c>
      <c r="D27" s="20">
        <v>2017</v>
      </c>
      <c r="E27" s="20">
        <v>2018</v>
      </c>
      <c r="F27" s="20">
        <v>2019</v>
      </c>
      <c r="G27" s="20">
        <v>2020</v>
      </c>
    </row>
    <row r="28" spans="1:7" s="17" customFormat="1" ht="17">
      <c r="B28" s="23" t="s">
        <v>50</v>
      </c>
      <c r="C28" s="21">
        <f>'1+2 F'!C54</f>
        <v>-5191</v>
      </c>
      <c r="D28" s="21">
        <f>'1+2 F'!D54</f>
        <v>-66091</v>
      </c>
      <c r="E28" s="21">
        <f>'1+2 F'!E54</f>
        <v>-93290</v>
      </c>
      <c r="F28" s="21">
        <f>'1+2 F'!F54</f>
        <v>-104691</v>
      </c>
      <c r="G28" s="21">
        <f>'1+2 F'!G54</f>
        <v>-108287</v>
      </c>
    </row>
    <row r="29" spans="1:7" s="17" customFormat="1" ht="17">
      <c r="B29" s="57" t="s">
        <v>75</v>
      </c>
      <c r="C29" s="62">
        <f>C28</f>
        <v>-5191</v>
      </c>
      <c r="D29" s="62">
        <f>D28-C28</f>
        <v>-60900</v>
      </c>
      <c r="E29" s="62">
        <f>E28-D28</f>
        <v>-27199</v>
      </c>
      <c r="F29" s="62">
        <f>F28-E28</f>
        <v>-11401</v>
      </c>
      <c r="G29" s="62">
        <f>G28-F28</f>
        <v>-3596</v>
      </c>
    </row>
    <row r="30" spans="1:7" s="17" customFormat="1" ht="17"/>
    <row r="31" spans="1:7" s="17" customFormat="1" ht="17"/>
    <row r="32" spans="1:7" s="12" customFormat="1" ht="17">
      <c r="A32" s="56"/>
      <c r="B32" s="19" t="s">
        <v>73</v>
      </c>
    </row>
    <row r="33" spans="1:7" s="12" customFormat="1" ht="17">
      <c r="A33" s="13"/>
      <c r="C33" s="20">
        <v>2016</v>
      </c>
      <c r="D33" s="20">
        <v>2017</v>
      </c>
      <c r="E33" s="20">
        <v>2018</v>
      </c>
      <c r="F33" s="20">
        <v>2019</v>
      </c>
      <c r="G33" s="20">
        <v>2020</v>
      </c>
    </row>
    <row r="34" spans="1:7" s="12" customFormat="1" ht="17">
      <c r="A34" s="13"/>
      <c r="B34" s="23" t="s">
        <v>72</v>
      </c>
      <c r="C34" s="21">
        <f>'1+2 F'!C205</f>
        <v>-23622</v>
      </c>
      <c r="D34" s="21">
        <f>'1+2 F'!D205</f>
        <v>-16176</v>
      </c>
      <c r="E34" s="21">
        <f>'1+2 F'!E205</f>
        <v>15983</v>
      </c>
      <c r="F34" s="21">
        <f>'1+2 F'!F205</f>
        <v>13826</v>
      </c>
      <c r="G34" s="21">
        <f>'1+2 F'!G205</f>
        <v>10265</v>
      </c>
    </row>
    <row r="35" spans="1:7" s="12" customFormat="1" ht="17">
      <c r="A35" s="13"/>
      <c r="B35" s="24" t="s">
        <v>74</v>
      </c>
      <c r="C35" s="21">
        <f>'1+2 F'!C178</f>
        <v>19161</v>
      </c>
      <c r="D35" s="21">
        <f>'1+2 F'!D178</f>
        <v>47261</v>
      </c>
      <c r="E35" s="21">
        <f>'1+2 F'!E178</f>
        <v>52730</v>
      </c>
      <c r="F35" s="21">
        <f>'1+2 F'!F178</f>
        <v>52730</v>
      </c>
      <c r="G35" s="21">
        <f>'1+2 F'!G178</f>
        <v>52730</v>
      </c>
    </row>
    <row r="36" spans="1:7" s="12" customFormat="1" ht="17">
      <c r="A36" s="13"/>
      <c r="B36" s="23" t="s">
        <v>75</v>
      </c>
      <c r="C36" s="21">
        <f>C29</f>
        <v>-5191</v>
      </c>
      <c r="D36" s="21">
        <f>D29</f>
        <v>-60900</v>
      </c>
      <c r="E36" s="21">
        <f>E29</f>
        <v>-27199</v>
      </c>
      <c r="F36" s="21">
        <f>F29</f>
        <v>-11401</v>
      </c>
      <c r="G36" s="21">
        <f>G29</f>
        <v>-3596</v>
      </c>
    </row>
    <row r="37" spans="1:7" s="12" customFormat="1" ht="17">
      <c r="A37" s="13"/>
      <c r="B37" s="55" t="s">
        <v>73</v>
      </c>
      <c r="C37" s="25">
        <f>C34+C35-C36</f>
        <v>730</v>
      </c>
      <c r="D37" s="25">
        <f>D34+D35-D36</f>
        <v>91985</v>
      </c>
      <c r="E37" s="25">
        <f>E34+E35-E36</f>
        <v>95912</v>
      </c>
      <c r="F37" s="25">
        <f>F34+F35-F36</f>
        <v>77957</v>
      </c>
      <c r="G37" s="25">
        <f>G34+G35-G36</f>
        <v>66591</v>
      </c>
    </row>
    <row r="38" spans="1:7" s="17" customFormat="1" ht="17"/>
    <row r="39" spans="1:7" s="17" customFormat="1" ht="17"/>
    <row r="40" spans="1:7" s="17" customFormat="1" ht="17">
      <c r="B40" s="28" t="s">
        <v>80</v>
      </c>
    </row>
    <row r="41" spans="1:7" s="17" customFormat="1" ht="17">
      <c r="C41" s="20">
        <v>2016</v>
      </c>
      <c r="D41" s="20">
        <v>2017</v>
      </c>
      <c r="E41" s="20">
        <v>2018</v>
      </c>
      <c r="F41" s="20">
        <v>2019</v>
      </c>
      <c r="G41" s="20">
        <v>2020</v>
      </c>
    </row>
    <row r="42" spans="1:7" s="17" customFormat="1" ht="17">
      <c r="B42" s="23" t="s">
        <v>83</v>
      </c>
      <c r="C42" s="21">
        <v>172675</v>
      </c>
      <c r="D42" s="21">
        <v>154612</v>
      </c>
      <c r="E42" s="21">
        <v>128619</v>
      </c>
      <c r="F42" s="21">
        <v>101711</v>
      </c>
      <c r="G42" s="21">
        <v>73856</v>
      </c>
    </row>
    <row r="43" spans="1:7" s="17" customFormat="1" ht="17">
      <c r="B43" s="57" t="s">
        <v>80</v>
      </c>
      <c r="C43" s="62">
        <f>C42</f>
        <v>172675</v>
      </c>
      <c r="D43" s="62">
        <f>D42-C42</f>
        <v>-18063</v>
      </c>
      <c r="E43" s="62">
        <f>E42-D42</f>
        <v>-25993</v>
      </c>
      <c r="F43" s="62">
        <f>F42-E42</f>
        <v>-26908</v>
      </c>
      <c r="G43" s="62">
        <f>G42-F42</f>
        <v>-27855</v>
      </c>
    </row>
    <row r="44" spans="1:7" s="17" customFormat="1" ht="17"/>
    <row r="45" spans="1:7" s="17" customFormat="1" ht="17"/>
    <row r="46" spans="1:7" s="17" customFormat="1" ht="17">
      <c r="B46" s="28" t="s">
        <v>81</v>
      </c>
    </row>
    <row r="47" spans="1:7" s="17" customFormat="1" ht="17">
      <c r="C47" s="20">
        <v>2016</v>
      </c>
      <c r="D47" s="20">
        <v>2017</v>
      </c>
      <c r="E47" s="20">
        <v>2018</v>
      </c>
      <c r="F47" s="20">
        <v>2019</v>
      </c>
      <c r="G47" s="20">
        <v>2020</v>
      </c>
    </row>
    <row r="48" spans="1:7" s="17" customFormat="1" ht="17">
      <c r="B48" s="23" t="s">
        <v>84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2:7" s="17" customFormat="1" ht="17">
      <c r="B49" s="57" t="s">
        <v>81</v>
      </c>
      <c r="C49" s="62">
        <f>C48</f>
        <v>0</v>
      </c>
      <c r="D49" s="62">
        <f>D48-C48</f>
        <v>0</v>
      </c>
      <c r="E49" s="62">
        <f>E48-D48</f>
        <v>0</v>
      </c>
      <c r="F49" s="62">
        <f>F48-E48</f>
        <v>0</v>
      </c>
      <c r="G49" s="62">
        <f>G48-F48</f>
        <v>0</v>
      </c>
    </row>
    <row r="50" spans="2:7" s="17" customFormat="1" ht="17"/>
    <row r="51" spans="2:7" s="17" customFormat="1" ht="17"/>
    <row r="52" spans="2:7" s="17" customFormat="1" ht="17">
      <c r="B52" s="19" t="s">
        <v>78</v>
      </c>
    </row>
    <row r="53" spans="2:7" s="17" customFormat="1" ht="17">
      <c r="C53" s="20">
        <v>2016</v>
      </c>
      <c r="D53" s="20">
        <v>2017</v>
      </c>
      <c r="E53" s="20">
        <v>2018</v>
      </c>
      <c r="F53" s="20">
        <v>2019</v>
      </c>
      <c r="G53" s="20">
        <v>2020</v>
      </c>
    </row>
    <row r="54" spans="2:7" s="17" customFormat="1" ht="17">
      <c r="B54" s="60" t="s">
        <v>79</v>
      </c>
      <c r="C54" s="59">
        <v>101000</v>
      </c>
      <c r="D54" s="59">
        <v>50000</v>
      </c>
      <c r="E54" s="59">
        <v>35000</v>
      </c>
      <c r="F54" s="59">
        <v>21000</v>
      </c>
      <c r="G54" s="59">
        <v>6000</v>
      </c>
    </row>
    <row r="55" spans="2:7" s="17" customFormat="1" ht="17">
      <c r="B55" s="60" t="s">
        <v>80</v>
      </c>
      <c r="C55" s="59">
        <f>C43</f>
        <v>172675</v>
      </c>
      <c r="D55" s="59">
        <f>D43</f>
        <v>-18063</v>
      </c>
      <c r="E55" s="59">
        <f>E43</f>
        <v>-25993</v>
      </c>
      <c r="F55" s="59">
        <f>F43</f>
        <v>-26908</v>
      </c>
      <c r="G55" s="59">
        <f>G43</f>
        <v>-27855</v>
      </c>
    </row>
    <row r="56" spans="2:7" s="17" customFormat="1" ht="17">
      <c r="B56" s="60" t="s">
        <v>81</v>
      </c>
      <c r="C56" s="59">
        <f>C49</f>
        <v>0</v>
      </c>
      <c r="D56" s="59">
        <f>D49</f>
        <v>0</v>
      </c>
      <c r="E56" s="59">
        <f>E49</f>
        <v>0</v>
      </c>
      <c r="F56" s="59">
        <f>F49</f>
        <v>0</v>
      </c>
      <c r="G56" s="59">
        <f>G49</f>
        <v>0</v>
      </c>
    </row>
    <row r="57" spans="2:7" s="17" customFormat="1" ht="17">
      <c r="B57" s="60" t="s">
        <v>82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</row>
    <row r="58" spans="2:7" s="17" customFormat="1" ht="17">
      <c r="B58" s="61" t="s">
        <v>78</v>
      </c>
      <c r="C58" s="62">
        <f>C54+C55+C56-C57</f>
        <v>273675</v>
      </c>
      <c r="D58" s="62">
        <f>D54+D55+D56-D57</f>
        <v>31937</v>
      </c>
      <c r="E58" s="62">
        <f>E54+E55+E56-E57</f>
        <v>9007</v>
      </c>
      <c r="F58" s="62">
        <f>F54+F55+F56-F57</f>
        <v>-5908</v>
      </c>
      <c r="G58" s="62">
        <f>G54+G55+G56-G57</f>
        <v>-21855</v>
      </c>
    </row>
    <row r="59" spans="2:7" s="18" customFormat="1" ht="17"/>
    <row r="60" spans="2:7" s="18" customFormat="1" ht="17"/>
    <row r="61" spans="2:7" s="18" customFormat="1" ht="17">
      <c r="B61" s="28" t="s">
        <v>85</v>
      </c>
    </row>
    <row r="62" spans="2:7" s="18" customFormat="1" ht="17">
      <c r="C62" s="20">
        <v>2016</v>
      </c>
      <c r="D62" s="20">
        <v>2017</v>
      </c>
      <c r="E62" s="20">
        <v>2018</v>
      </c>
      <c r="F62" s="20">
        <v>2019</v>
      </c>
      <c r="G62" s="20">
        <v>2020</v>
      </c>
    </row>
    <row r="63" spans="2:7" s="18" customFormat="1" ht="17">
      <c r="B63" s="23" t="s">
        <v>86</v>
      </c>
      <c r="C63" s="21">
        <v>248367</v>
      </c>
      <c r="D63" s="21">
        <v>57000</v>
      </c>
      <c r="E63" s="21">
        <v>30139</v>
      </c>
      <c r="F63" s="21">
        <v>0</v>
      </c>
      <c r="G63" s="21">
        <v>0</v>
      </c>
    </row>
    <row r="64" spans="2:7" s="18" customFormat="1" ht="17">
      <c r="B64" s="31" t="s">
        <v>87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</row>
    <row r="65" spans="2:7" s="18" customFormat="1" ht="17">
      <c r="B65" s="57" t="s">
        <v>85</v>
      </c>
      <c r="C65" s="62">
        <f>C63-C64</f>
        <v>248367</v>
      </c>
      <c r="D65" s="62">
        <f>D63-D64</f>
        <v>57000</v>
      </c>
      <c r="E65" s="62">
        <f>E63-E64</f>
        <v>30139</v>
      </c>
      <c r="F65" s="62">
        <f>F63-F64</f>
        <v>0</v>
      </c>
      <c r="G65" s="62">
        <f>G63-G64</f>
        <v>0</v>
      </c>
    </row>
    <row r="66" spans="2:7" s="18" customFormat="1" ht="17"/>
    <row r="67" spans="2:7" s="18" customFormat="1" ht="17"/>
    <row r="68" spans="2:7" s="18" customFormat="1" ht="17">
      <c r="B68" s="94" t="s">
        <v>88</v>
      </c>
    </row>
    <row r="69" spans="2:7" s="18" customFormat="1" ht="17">
      <c r="C69" s="20">
        <v>2016</v>
      </c>
      <c r="D69" s="20">
        <v>2017</v>
      </c>
      <c r="E69" s="20">
        <v>2018</v>
      </c>
      <c r="F69" s="20">
        <v>2019</v>
      </c>
      <c r="G69" s="20">
        <v>2020</v>
      </c>
    </row>
    <row r="70" spans="2:7" s="18" customFormat="1" ht="17">
      <c r="B70" s="61" t="s">
        <v>88</v>
      </c>
      <c r="C70" s="62">
        <f>C37+C58-C65</f>
        <v>26038</v>
      </c>
      <c r="D70" s="62">
        <f>D37+D58-D65</f>
        <v>66922</v>
      </c>
      <c r="E70" s="62">
        <f>E37+E58-E65</f>
        <v>74780</v>
      </c>
      <c r="F70" s="62">
        <f>F37+F58-F65</f>
        <v>72049</v>
      </c>
      <c r="G70" s="62">
        <f>G37+G58-G65</f>
        <v>44736</v>
      </c>
    </row>
    <row r="71" spans="2:7" s="18" customFormat="1" ht="17"/>
    <row r="72" spans="2:7" s="18" customFormat="1" ht="17"/>
    <row r="73" spans="2:7" s="18" customFormat="1" ht="17">
      <c r="B73" s="66" t="s">
        <v>89</v>
      </c>
    </row>
    <row r="74" spans="2:7" s="18" customFormat="1" ht="17">
      <c r="C74" s="20">
        <v>2016</v>
      </c>
      <c r="D74" s="20">
        <v>2017</v>
      </c>
      <c r="E74" s="20">
        <v>2018</v>
      </c>
      <c r="F74" s="20">
        <v>2019</v>
      </c>
      <c r="G74" s="20">
        <v>2020</v>
      </c>
    </row>
    <row r="75" spans="2:7" s="18" customFormat="1" ht="17">
      <c r="B75" s="65" t="s">
        <v>90</v>
      </c>
      <c r="C75" s="71">
        <f>C70</f>
        <v>26038</v>
      </c>
      <c r="D75" s="71">
        <f>C75+D70</f>
        <v>92960</v>
      </c>
      <c r="E75" s="71">
        <f>D75+E70</f>
        <v>167740</v>
      </c>
      <c r="F75" s="71">
        <f>E75+F70</f>
        <v>239789</v>
      </c>
      <c r="G75" s="71">
        <f>F75+G70</f>
        <v>284525</v>
      </c>
    </row>
    <row r="76" spans="2:7" s="18" customFormat="1" ht="17">
      <c r="B76" s="104"/>
      <c r="C76" s="105"/>
      <c r="D76" s="105"/>
      <c r="E76" s="105"/>
      <c r="F76" s="105"/>
      <c r="G76" s="105"/>
    </row>
    <row r="77" spans="2:7" s="18" customFormat="1" ht="17">
      <c r="B77" s="104"/>
      <c r="C77" s="105"/>
      <c r="D77" s="105"/>
      <c r="E77" s="105"/>
      <c r="F77" s="105"/>
      <c r="G77" s="105"/>
    </row>
    <row r="78" spans="2:7" s="18" customFormat="1" ht="17">
      <c r="B78" s="104"/>
      <c r="C78" s="105"/>
      <c r="D78" s="105"/>
      <c r="E78" s="105"/>
      <c r="F78" s="105"/>
      <c r="G78" s="105"/>
    </row>
    <row r="79" spans="2:7" s="18" customFormat="1" ht="17">
      <c r="B79" s="104"/>
      <c r="C79" s="105"/>
      <c r="D79" s="105"/>
      <c r="E79" s="105"/>
      <c r="F79" s="105"/>
      <c r="G79" s="105"/>
    </row>
    <row r="80" spans="2:7" s="18" customFormat="1" ht="17">
      <c r="B80" s="104"/>
      <c r="C80" s="105"/>
      <c r="D80" s="105"/>
      <c r="E80" s="105"/>
      <c r="F80" s="105"/>
      <c r="G80" s="105"/>
    </row>
    <row r="81" spans="1:7" s="18" customFormat="1" ht="17">
      <c r="B81" s="104"/>
      <c r="C81" s="105"/>
      <c r="D81" s="105"/>
      <c r="E81" s="105"/>
      <c r="F81" s="105"/>
      <c r="G81" s="105"/>
    </row>
    <row r="82" spans="1:7" s="18" customFormat="1" ht="17">
      <c r="B82" s="104"/>
      <c r="C82" s="105"/>
      <c r="D82" s="105"/>
      <c r="E82" s="105"/>
      <c r="F82" s="105"/>
      <c r="G82" s="105"/>
    </row>
    <row r="83" spans="1:7" s="18" customFormat="1" ht="17">
      <c r="B83" s="104"/>
      <c r="C83" s="105"/>
      <c r="D83" s="105"/>
      <c r="E83" s="105"/>
      <c r="F83" s="105"/>
      <c r="G83" s="105"/>
    </row>
    <row r="84" spans="1:7" s="18" customFormat="1" ht="17">
      <c r="B84" s="104"/>
      <c r="C84" s="105"/>
      <c r="D84" s="105"/>
      <c r="E84" s="105"/>
      <c r="F84" s="105"/>
      <c r="G84" s="105"/>
    </row>
    <row r="85" spans="1:7" s="18" customFormat="1" ht="17">
      <c r="B85" s="104"/>
      <c r="C85" s="105"/>
      <c r="D85" s="105"/>
      <c r="E85" s="105"/>
      <c r="F85" s="105"/>
      <c r="G85" s="105"/>
    </row>
    <row r="86" spans="1:7" s="18" customFormat="1" ht="17">
      <c r="B86" s="104"/>
      <c r="C86" s="105"/>
      <c r="D86" s="105"/>
      <c r="E86" s="105"/>
      <c r="F86" s="105"/>
      <c r="G86" s="105"/>
    </row>
    <row r="87" spans="1:7" s="18" customFormat="1" ht="17">
      <c r="B87" s="104"/>
      <c r="C87" s="105"/>
      <c r="D87" s="105"/>
      <c r="E87" s="105"/>
      <c r="F87" s="105"/>
      <c r="G87" s="105"/>
    </row>
    <row r="88" spans="1:7" s="18" customFormat="1" ht="17">
      <c r="B88" s="104"/>
      <c r="C88" s="105"/>
      <c r="D88" s="105"/>
      <c r="E88" s="105"/>
      <c r="F88" s="105"/>
      <c r="G88" s="105"/>
    </row>
    <row r="89" spans="1:7" s="18" customFormat="1" ht="17">
      <c r="B89" s="104"/>
      <c r="C89" s="105"/>
      <c r="D89" s="105"/>
      <c r="E89" s="105"/>
      <c r="F89" s="105"/>
      <c r="G89" s="105"/>
    </row>
    <row r="90" spans="1:7" s="18" customFormat="1" ht="17">
      <c r="B90" s="104"/>
      <c r="C90" s="105"/>
      <c r="D90" s="105"/>
      <c r="E90" s="105"/>
      <c r="F90" s="105"/>
      <c r="G90" s="105"/>
    </row>
    <row r="91" spans="1:7" s="18" customFormat="1" ht="17">
      <c r="B91" s="104"/>
      <c r="C91" s="105"/>
      <c r="D91" s="105"/>
      <c r="E91" s="105"/>
      <c r="F91" s="105"/>
      <c r="G91" s="105"/>
    </row>
    <row r="92" spans="1:7" s="15" customFormat="1" ht="18">
      <c r="A92" s="14" t="s">
        <v>185</v>
      </c>
    </row>
    <row r="93" spans="1:7" s="17" customFormat="1" ht="17"/>
    <row r="94" spans="1:7" s="17" customFormat="1" ht="17">
      <c r="B94" s="28" t="s">
        <v>75</v>
      </c>
    </row>
    <row r="95" spans="1:7" s="17" customFormat="1" ht="17">
      <c r="B95" s="28"/>
      <c r="C95" s="20">
        <v>2016</v>
      </c>
      <c r="D95" s="20">
        <v>2017</v>
      </c>
      <c r="E95" s="20">
        <v>2018</v>
      </c>
      <c r="F95" s="20">
        <v>2019</v>
      </c>
      <c r="G95" s="20">
        <v>2020</v>
      </c>
    </row>
    <row r="96" spans="1:7" s="17" customFormat="1" ht="17">
      <c r="B96" s="23" t="s">
        <v>50</v>
      </c>
      <c r="C96" s="21">
        <f>'1+2 F'!C$107</f>
        <v>-6000</v>
      </c>
      <c r="D96" s="21">
        <f>'1+2 F'!D$107</f>
        <v>-65894</v>
      </c>
      <c r="E96" s="21">
        <f>'1+2 F'!E$107</f>
        <v>-92000</v>
      </c>
      <c r="F96" s="21">
        <f>'1+2 F'!F$107</f>
        <v>-104000</v>
      </c>
      <c r="G96" s="21">
        <f>'1+2 F'!G$107</f>
        <v>-108000</v>
      </c>
    </row>
    <row r="97" spans="2:7" s="17" customFormat="1" ht="17">
      <c r="B97" s="57" t="s">
        <v>75</v>
      </c>
      <c r="C97" s="62">
        <f>C96</f>
        <v>-6000</v>
      </c>
      <c r="D97" s="62">
        <f>D96-C96</f>
        <v>-59894</v>
      </c>
      <c r="E97" s="62">
        <f>E96-D96</f>
        <v>-26106</v>
      </c>
      <c r="F97" s="62">
        <f>F96-E96</f>
        <v>-12000</v>
      </c>
      <c r="G97" s="62">
        <f>G96-F96</f>
        <v>-4000</v>
      </c>
    </row>
    <row r="98" spans="2:7" s="17" customFormat="1" ht="17"/>
    <row r="99" spans="2:7" s="17" customFormat="1" ht="17"/>
    <row r="100" spans="2:7" s="17" customFormat="1" ht="17">
      <c r="B100" s="19" t="s">
        <v>73</v>
      </c>
      <c r="C100" s="12"/>
      <c r="D100" s="12"/>
      <c r="E100" s="12"/>
      <c r="F100" s="12"/>
      <c r="G100" s="12"/>
    </row>
    <row r="101" spans="2:7" s="17" customFormat="1" ht="17">
      <c r="B101" s="12"/>
      <c r="C101" s="20">
        <v>2016</v>
      </c>
      <c r="D101" s="20">
        <v>2017</v>
      </c>
      <c r="E101" s="20">
        <v>2018</v>
      </c>
      <c r="F101" s="20">
        <v>2019</v>
      </c>
      <c r="G101" s="20">
        <v>2020</v>
      </c>
    </row>
    <row r="102" spans="2:7" s="17" customFormat="1" ht="17">
      <c r="B102" s="23" t="s">
        <v>72</v>
      </c>
      <c r="C102" s="21">
        <f>'1+2 F'!C$255</f>
        <v>-102500</v>
      </c>
      <c r="D102" s="21">
        <f>'1+2 F'!D$255</f>
        <v>-158000</v>
      </c>
      <c r="E102" s="21">
        <f>'1+2 F'!E$255</f>
        <v>-387000</v>
      </c>
      <c r="F102" s="21">
        <f>'1+2 F'!F$255</f>
        <v>-510000</v>
      </c>
      <c r="G102" s="21">
        <f>'1+2 F'!G$255</f>
        <v>-264000</v>
      </c>
    </row>
    <row r="103" spans="2:7" s="17" customFormat="1" ht="17">
      <c r="B103" s="24" t="s">
        <v>74</v>
      </c>
      <c r="C103" s="21">
        <f>'1+2 F'!C$228</f>
        <v>19000</v>
      </c>
      <c r="D103" s="21">
        <f>'1+2 F'!D$228</f>
        <v>47000</v>
      </c>
      <c r="E103" s="21">
        <f>'1+2 F'!E$228</f>
        <v>52000</v>
      </c>
      <c r="F103" s="21">
        <f>'1+2 F'!F$228</f>
        <v>52000</v>
      </c>
      <c r="G103" s="21">
        <f>'1+2 F'!G$228</f>
        <v>52000</v>
      </c>
    </row>
    <row r="104" spans="2:7" s="17" customFormat="1" ht="17">
      <c r="B104" s="23" t="s">
        <v>75</v>
      </c>
      <c r="C104" s="21">
        <f>C$97</f>
        <v>-6000</v>
      </c>
      <c r="D104" s="21">
        <f t="shared" ref="D104:G104" si="0">D$97</f>
        <v>-59894</v>
      </c>
      <c r="E104" s="21">
        <f t="shared" si="0"/>
        <v>-26106</v>
      </c>
      <c r="F104" s="21">
        <f t="shared" si="0"/>
        <v>-12000</v>
      </c>
      <c r="G104" s="21">
        <f t="shared" si="0"/>
        <v>-4000</v>
      </c>
    </row>
    <row r="105" spans="2:7" s="17" customFormat="1" ht="17">
      <c r="B105" s="55" t="s">
        <v>73</v>
      </c>
      <c r="C105" s="25">
        <f>C$102+C$103-C$104</f>
        <v>-77500</v>
      </c>
      <c r="D105" s="25">
        <f t="shared" ref="D105:G105" si="1">D$102+D$103-D$104</f>
        <v>-51106</v>
      </c>
      <c r="E105" s="25">
        <f t="shared" si="1"/>
        <v>-308894</v>
      </c>
      <c r="F105" s="25">
        <f t="shared" si="1"/>
        <v>-446000</v>
      </c>
      <c r="G105" s="25">
        <f t="shared" si="1"/>
        <v>-208000</v>
      </c>
    </row>
    <row r="106" spans="2:7" s="17" customFormat="1" ht="17"/>
    <row r="107" spans="2:7" s="17" customFormat="1" ht="17"/>
    <row r="108" spans="2:7" s="17" customFormat="1" ht="17">
      <c r="B108" s="28" t="s">
        <v>80</v>
      </c>
    </row>
    <row r="109" spans="2:7" s="17" customFormat="1" ht="17">
      <c r="C109" s="20">
        <v>2016</v>
      </c>
      <c r="D109" s="20">
        <v>2017</v>
      </c>
      <c r="E109" s="20">
        <v>2018</v>
      </c>
      <c r="F109" s="20">
        <v>2019</v>
      </c>
      <c r="G109" s="20">
        <v>2020</v>
      </c>
    </row>
    <row r="110" spans="2:7" s="17" customFormat="1" ht="17">
      <c r="B110" s="23" t="s">
        <v>83</v>
      </c>
      <c r="C110" s="107">
        <v>172000</v>
      </c>
      <c r="D110" s="107">
        <v>154000</v>
      </c>
      <c r="E110" s="107">
        <v>128000</v>
      </c>
      <c r="F110" s="107">
        <v>101000</v>
      </c>
      <c r="G110" s="107">
        <v>73000</v>
      </c>
    </row>
    <row r="111" spans="2:7" s="17" customFormat="1" ht="17">
      <c r="B111" s="57" t="s">
        <v>80</v>
      </c>
      <c r="C111" s="62">
        <f>C110</f>
        <v>172000</v>
      </c>
      <c r="D111" s="62">
        <f>D110-C110</f>
        <v>-18000</v>
      </c>
      <c r="E111" s="62">
        <f>E110-D110</f>
        <v>-26000</v>
      </c>
      <c r="F111" s="62">
        <f>F110-E110</f>
        <v>-27000</v>
      </c>
      <c r="G111" s="62">
        <f>G110-F110</f>
        <v>-28000</v>
      </c>
    </row>
    <row r="112" spans="2:7" s="17" customFormat="1" ht="17"/>
    <row r="113" spans="2:7" s="17" customFormat="1" ht="17"/>
    <row r="114" spans="2:7" s="17" customFormat="1" ht="17">
      <c r="B114" s="28" t="s">
        <v>81</v>
      </c>
    </row>
    <row r="115" spans="2:7" s="17" customFormat="1" ht="17">
      <c r="C115" s="20">
        <v>2016</v>
      </c>
      <c r="D115" s="20">
        <v>2017</v>
      </c>
      <c r="E115" s="20">
        <v>2018</v>
      </c>
      <c r="F115" s="20">
        <v>2019</v>
      </c>
      <c r="G115" s="20">
        <v>2020</v>
      </c>
    </row>
    <row r="116" spans="2:7" s="17" customFormat="1" ht="17">
      <c r="B116" s="23" t="s">
        <v>84</v>
      </c>
      <c r="C116" s="107">
        <v>0</v>
      </c>
      <c r="D116" s="107">
        <v>0</v>
      </c>
      <c r="E116" s="107">
        <v>0</v>
      </c>
      <c r="F116" s="107">
        <v>0</v>
      </c>
      <c r="G116" s="107">
        <v>0</v>
      </c>
    </row>
    <row r="117" spans="2:7" s="17" customFormat="1" ht="17">
      <c r="B117" s="57" t="s">
        <v>81</v>
      </c>
      <c r="C117" s="62">
        <f>C116</f>
        <v>0</v>
      </c>
      <c r="D117" s="62">
        <f>D116-C116</f>
        <v>0</v>
      </c>
      <c r="E117" s="62">
        <f>E116-D116</f>
        <v>0</v>
      </c>
      <c r="F117" s="62">
        <f>F116-E116</f>
        <v>0</v>
      </c>
      <c r="G117" s="62">
        <f>G116-F116</f>
        <v>0</v>
      </c>
    </row>
    <row r="118" spans="2:7" s="17" customFormat="1" ht="17"/>
    <row r="119" spans="2:7" s="17" customFormat="1" ht="17"/>
    <row r="120" spans="2:7" s="17" customFormat="1" ht="17">
      <c r="B120" s="19" t="s">
        <v>78</v>
      </c>
    </row>
    <row r="121" spans="2:7" s="17" customFormat="1" ht="17">
      <c r="C121" s="20">
        <v>2016</v>
      </c>
      <c r="D121" s="20">
        <v>2017</v>
      </c>
      <c r="E121" s="20">
        <v>2018</v>
      </c>
      <c r="F121" s="20">
        <v>2019</v>
      </c>
      <c r="G121" s="20">
        <v>2020</v>
      </c>
    </row>
    <row r="122" spans="2:7" s="17" customFormat="1" ht="17">
      <c r="B122" s="60" t="s">
        <v>79</v>
      </c>
      <c r="C122" s="108">
        <v>101000</v>
      </c>
      <c r="D122" s="108">
        <v>50000</v>
      </c>
      <c r="E122" s="108">
        <v>35000</v>
      </c>
      <c r="F122" s="108">
        <v>21000</v>
      </c>
      <c r="G122" s="108">
        <v>6000</v>
      </c>
    </row>
    <row r="123" spans="2:7" s="17" customFormat="1" ht="17">
      <c r="B123" s="60" t="s">
        <v>80</v>
      </c>
      <c r="C123" s="59">
        <f>C111</f>
        <v>172000</v>
      </c>
      <c r="D123" s="59">
        <f>D111</f>
        <v>-18000</v>
      </c>
      <c r="E123" s="59">
        <f>E111</f>
        <v>-26000</v>
      </c>
      <c r="F123" s="59">
        <f>F111</f>
        <v>-27000</v>
      </c>
      <c r="G123" s="59">
        <f>G111</f>
        <v>-28000</v>
      </c>
    </row>
    <row r="124" spans="2:7" s="17" customFormat="1" ht="17">
      <c r="B124" s="60" t="s">
        <v>81</v>
      </c>
      <c r="C124" s="59">
        <f>C117</f>
        <v>0</v>
      </c>
      <c r="D124" s="59">
        <f>D117</f>
        <v>0</v>
      </c>
      <c r="E124" s="59">
        <f>E117</f>
        <v>0</v>
      </c>
      <c r="F124" s="59">
        <f>F116</f>
        <v>0</v>
      </c>
      <c r="G124" s="59">
        <f>G117</f>
        <v>0</v>
      </c>
    </row>
    <row r="125" spans="2:7" s="17" customFormat="1" ht="17">
      <c r="B125" s="60" t="s">
        <v>82</v>
      </c>
      <c r="C125" s="109">
        <v>0</v>
      </c>
      <c r="D125" s="109">
        <v>0</v>
      </c>
      <c r="E125" s="109">
        <v>0</v>
      </c>
      <c r="F125" s="109">
        <v>0</v>
      </c>
      <c r="G125" s="109">
        <v>0</v>
      </c>
    </row>
    <row r="126" spans="2:7" s="17" customFormat="1" ht="17">
      <c r="B126" s="61" t="s">
        <v>78</v>
      </c>
      <c r="C126" s="62">
        <f>C$122+C$123+C$124-C$125</f>
        <v>273000</v>
      </c>
      <c r="D126" s="62">
        <f t="shared" ref="D126:G126" si="2">D$122+D$123+D$124-D$125</f>
        <v>32000</v>
      </c>
      <c r="E126" s="62">
        <f t="shared" si="2"/>
        <v>9000</v>
      </c>
      <c r="F126" s="62">
        <f t="shared" si="2"/>
        <v>-6000</v>
      </c>
      <c r="G126" s="62">
        <f t="shared" si="2"/>
        <v>-22000</v>
      </c>
    </row>
    <row r="127" spans="2:7" s="17" customFormat="1" ht="17">
      <c r="B127" s="18"/>
      <c r="C127" s="18"/>
      <c r="D127" s="18"/>
      <c r="E127" s="18"/>
      <c r="F127" s="18"/>
      <c r="G127" s="18"/>
    </row>
    <row r="128" spans="2:7" s="17" customFormat="1" ht="17">
      <c r="B128" s="18"/>
      <c r="C128" s="18"/>
      <c r="D128" s="18"/>
      <c r="E128" s="18"/>
      <c r="F128" s="18"/>
      <c r="G128" s="18"/>
    </row>
    <row r="129" spans="2:7" s="17" customFormat="1" ht="17">
      <c r="B129" s="28" t="s">
        <v>85</v>
      </c>
      <c r="C129" s="18"/>
      <c r="D129" s="18"/>
      <c r="E129" s="18"/>
      <c r="F129" s="18"/>
      <c r="G129" s="18"/>
    </row>
    <row r="130" spans="2:7" s="17" customFormat="1" ht="17">
      <c r="B130" s="18"/>
      <c r="C130" s="20">
        <v>2016</v>
      </c>
      <c r="D130" s="20">
        <v>2017</v>
      </c>
      <c r="E130" s="20">
        <v>2018</v>
      </c>
      <c r="F130" s="20">
        <v>2019</v>
      </c>
      <c r="G130" s="20">
        <v>2020</v>
      </c>
    </row>
    <row r="131" spans="2:7" s="17" customFormat="1" ht="17">
      <c r="B131" s="23" t="s">
        <v>86</v>
      </c>
      <c r="C131" s="107">
        <v>248000</v>
      </c>
      <c r="D131" s="107">
        <v>57000</v>
      </c>
      <c r="E131" s="107">
        <v>30000</v>
      </c>
      <c r="F131" s="107">
        <v>0</v>
      </c>
      <c r="G131" s="107">
        <v>0</v>
      </c>
    </row>
    <row r="132" spans="2:7" s="17" customFormat="1" ht="17">
      <c r="B132" s="31" t="s">
        <v>87</v>
      </c>
      <c r="C132" s="107">
        <v>0</v>
      </c>
      <c r="D132" s="107">
        <v>0</v>
      </c>
      <c r="E132" s="107">
        <v>0</v>
      </c>
      <c r="F132" s="107">
        <v>0</v>
      </c>
      <c r="G132" s="107">
        <v>0</v>
      </c>
    </row>
    <row r="133" spans="2:7" s="17" customFormat="1" ht="17">
      <c r="B133" s="57" t="s">
        <v>85</v>
      </c>
      <c r="C133" s="62">
        <f>C$131-C$132</f>
        <v>248000</v>
      </c>
      <c r="D133" s="62">
        <f t="shared" ref="D133:G133" si="3">D$131-D$132</f>
        <v>57000</v>
      </c>
      <c r="E133" s="62">
        <f t="shared" si="3"/>
        <v>30000</v>
      </c>
      <c r="F133" s="62">
        <f t="shared" si="3"/>
        <v>0</v>
      </c>
      <c r="G133" s="62">
        <f t="shared" si="3"/>
        <v>0</v>
      </c>
    </row>
    <row r="134" spans="2:7" s="17" customFormat="1" ht="17">
      <c r="B134" s="18"/>
      <c r="C134" s="18"/>
      <c r="D134" s="18"/>
      <c r="E134" s="18"/>
      <c r="F134" s="18"/>
      <c r="G134" s="18"/>
    </row>
    <row r="135" spans="2:7" s="17" customFormat="1" ht="17">
      <c r="B135" s="18"/>
      <c r="C135" s="18"/>
      <c r="D135" s="18"/>
      <c r="E135" s="18"/>
      <c r="F135" s="18"/>
      <c r="G135" s="18"/>
    </row>
    <row r="136" spans="2:7" s="17" customFormat="1" ht="17">
      <c r="B136" s="94" t="s">
        <v>88</v>
      </c>
      <c r="C136" s="18"/>
      <c r="D136" s="18"/>
      <c r="E136" s="18"/>
      <c r="F136" s="18"/>
      <c r="G136" s="18"/>
    </row>
    <row r="137" spans="2:7" s="17" customFormat="1" ht="17">
      <c r="B137" s="18"/>
      <c r="C137" s="20">
        <v>2016</v>
      </c>
      <c r="D137" s="20">
        <v>2017</v>
      </c>
      <c r="E137" s="20">
        <v>2018</v>
      </c>
      <c r="F137" s="20">
        <v>2019</v>
      </c>
      <c r="G137" s="20">
        <v>2020</v>
      </c>
    </row>
    <row r="138" spans="2:7" s="17" customFormat="1" ht="17">
      <c r="B138" s="61" t="s">
        <v>88</v>
      </c>
      <c r="C138" s="62">
        <f>C$105+C$126-C$133</f>
        <v>-52500</v>
      </c>
      <c r="D138" s="62">
        <f t="shared" ref="D138:G138" si="4">D$105+D$126-D$133</f>
        <v>-76106</v>
      </c>
      <c r="E138" s="62">
        <f t="shared" si="4"/>
        <v>-329894</v>
      </c>
      <c r="F138" s="62">
        <f t="shared" si="4"/>
        <v>-452000</v>
      </c>
      <c r="G138" s="62">
        <f t="shared" si="4"/>
        <v>-230000</v>
      </c>
    </row>
    <row r="139" spans="2:7" s="17" customFormat="1" ht="17">
      <c r="B139" s="18"/>
      <c r="C139" s="18"/>
      <c r="D139" s="18"/>
      <c r="E139" s="18"/>
      <c r="F139" s="18"/>
      <c r="G139" s="18"/>
    </row>
    <row r="140" spans="2:7" s="17" customFormat="1" ht="17">
      <c r="B140" s="18"/>
      <c r="C140" s="18"/>
      <c r="D140" s="18"/>
      <c r="E140" s="18"/>
      <c r="F140" s="18"/>
      <c r="G140" s="18"/>
    </row>
    <row r="141" spans="2:7" s="17" customFormat="1" ht="17">
      <c r="B141" s="66" t="s">
        <v>89</v>
      </c>
      <c r="C141" s="18"/>
      <c r="D141" s="18"/>
      <c r="E141" s="18"/>
      <c r="F141" s="18"/>
      <c r="G141" s="18"/>
    </row>
    <row r="142" spans="2:7" s="17" customFormat="1" ht="17">
      <c r="B142" s="18"/>
      <c r="C142" s="20">
        <v>2016</v>
      </c>
      <c r="D142" s="20">
        <v>2017</v>
      </c>
      <c r="E142" s="20">
        <v>2018</v>
      </c>
      <c r="F142" s="20">
        <v>2019</v>
      </c>
      <c r="G142" s="20">
        <v>2020</v>
      </c>
    </row>
    <row r="143" spans="2:7" s="17" customFormat="1" ht="17">
      <c r="B143" s="65" t="s">
        <v>90</v>
      </c>
      <c r="C143" s="62">
        <f>C138</f>
        <v>-52500</v>
      </c>
      <c r="D143" s="62">
        <f>C143+D138</f>
        <v>-128606</v>
      </c>
      <c r="E143" s="62">
        <f>D143+E138</f>
        <v>-458500</v>
      </c>
      <c r="F143" s="62">
        <f>E143+F138</f>
        <v>-910500</v>
      </c>
      <c r="G143" s="62">
        <f>F143+G138</f>
        <v>-1140500</v>
      </c>
    </row>
    <row r="144" spans="2:7" s="17" customFormat="1" ht="17">
      <c r="B144" s="104"/>
      <c r="C144" s="105"/>
      <c r="D144" s="105"/>
      <c r="E144" s="105"/>
      <c r="F144" s="105"/>
      <c r="G144" s="105"/>
    </row>
    <row r="145" spans="1:7" s="17" customFormat="1" ht="17">
      <c r="B145" s="104"/>
      <c r="C145" s="105"/>
      <c r="D145" s="105"/>
      <c r="E145" s="105"/>
      <c r="F145" s="105"/>
      <c r="G145" s="105"/>
    </row>
    <row r="146" spans="1:7" s="17" customFormat="1" ht="17">
      <c r="B146" s="104"/>
      <c r="C146" s="105"/>
      <c r="D146" s="105"/>
      <c r="E146" s="105"/>
      <c r="F146" s="105"/>
      <c r="G146" s="105"/>
    </row>
    <row r="147" spans="1:7" s="17" customFormat="1" ht="17">
      <c r="B147" s="104"/>
      <c r="C147" s="105"/>
      <c r="D147" s="105"/>
      <c r="E147" s="105"/>
      <c r="F147" s="105"/>
      <c r="G147" s="105"/>
    </row>
    <row r="148" spans="1:7" s="17" customFormat="1" ht="17">
      <c r="B148" s="104"/>
      <c r="C148" s="105"/>
      <c r="D148" s="105"/>
      <c r="E148" s="105"/>
      <c r="F148" s="105"/>
      <c r="G148" s="105"/>
    </row>
    <row r="149" spans="1:7" s="17" customFormat="1" ht="17">
      <c r="B149" s="104"/>
      <c r="C149" s="105"/>
      <c r="D149" s="105"/>
      <c r="E149" s="105"/>
      <c r="F149" s="105"/>
      <c r="G149" s="105"/>
    </row>
    <row r="150" spans="1:7" s="17" customFormat="1" ht="17">
      <c r="B150" s="104"/>
      <c r="C150" s="105"/>
      <c r="D150" s="105"/>
      <c r="E150" s="105"/>
      <c r="F150" s="105"/>
      <c r="G150" s="105"/>
    </row>
    <row r="151" spans="1:7" s="17" customFormat="1" ht="17">
      <c r="B151" s="104"/>
      <c r="C151" s="105"/>
      <c r="D151" s="105"/>
      <c r="E151" s="105"/>
      <c r="F151" s="105"/>
      <c r="G151" s="105"/>
    </row>
    <row r="152" spans="1:7" s="17" customFormat="1" ht="17">
      <c r="B152" s="104"/>
      <c r="C152" s="105"/>
      <c r="D152" s="105"/>
      <c r="E152" s="105"/>
      <c r="F152" s="105"/>
      <c r="G152" s="105"/>
    </row>
    <row r="153" spans="1:7" s="17" customFormat="1" ht="17">
      <c r="B153" s="104"/>
      <c r="C153" s="105"/>
      <c r="D153" s="105"/>
      <c r="E153" s="105"/>
      <c r="F153" s="105"/>
      <c r="G153" s="105"/>
    </row>
    <row r="154" spans="1:7" s="17" customFormat="1" ht="17">
      <c r="B154" s="104"/>
      <c r="C154" s="105"/>
      <c r="D154" s="105"/>
      <c r="E154" s="105"/>
      <c r="F154" s="105"/>
      <c r="G154" s="105"/>
    </row>
    <row r="155" spans="1:7" s="17" customFormat="1" ht="17">
      <c r="B155" s="104"/>
      <c r="C155" s="105"/>
      <c r="D155" s="105"/>
      <c r="E155" s="105"/>
      <c r="F155" s="105"/>
      <c r="G155" s="105"/>
    </row>
    <row r="156" spans="1:7" s="17" customFormat="1" ht="17">
      <c r="B156" s="104"/>
      <c r="C156" s="105"/>
      <c r="D156" s="105"/>
      <c r="E156" s="105"/>
      <c r="F156" s="105"/>
      <c r="G156" s="105"/>
    </row>
    <row r="157" spans="1:7" s="17" customFormat="1" ht="17">
      <c r="B157" s="104"/>
      <c r="C157" s="105"/>
      <c r="D157" s="105"/>
      <c r="E157" s="105"/>
      <c r="F157" s="105"/>
      <c r="G157" s="105"/>
    </row>
    <row r="158" spans="1:7" s="17" customFormat="1" ht="17">
      <c r="B158" s="104"/>
      <c r="C158" s="105"/>
      <c r="D158" s="105"/>
      <c r="E158" s="105"/>
      <c r="F158" s="105"/>
      <c r="G158" s="105"/>
    </row>
    <row r="159" spans="1:7" s="17" customFormat="1" ht="17">
      <c r="B159" s="104"/>
      <c r="C159" s="105"/>
      <c r="D159" s="105"/>
      <c r="E159" s="105"/>
      <c r="F159" s="105"/>
      <c r="G159" s="105"/>
    </row>
    <row r="160" spans="1:7" s="15" customFormat="1" ht="18">
      <c r="A160" s="14" t="s">
        <v>401</v>
      </c>
    </row>
    <row r="161" spans="2:7" s="17" customFormat="1" ht="18" thickBot="1">
      <c r="B161" s="104"/>
      <c r="C161" s="105"/>
      <c r="D161" s="105"/>
      <c r="E161" s="105"/>
      <c r="F161" s="105"/>
      <c r="G161" s="105"/>
    </row>
    <row r="162" spans="2:7" s="17" customFormat="1" ht="18" thickBot="1">
      <c r="B162" s="159" t="s">
        <v>400</v>
      </c>
      <c r="C162" s="7"/>
      <c r="D162" s="7"/>
      <c r="E162" s="7"/>
      <c r="F162" s="7"/>
      <c r="G162" s="7"/>
    </row>
    <row r="163" spans="2:7" s="17" customFormat="1" ht="17">
      <c r="B163" s="7"/>
      <c r="C163" s="20">
        <v>2016</v>
      </c>
      <c r="D163" s="20">
        <v>2017</v>
      </c>
      <c r="E163" s="20">
        <v>2018</v>
      </c>
      <c r="F163" s="20">
        <v>2019</v>
      </c>
      <c r="G163" s="20">
        <v>2020</v>
      </c>
    </row>
    <row r="164" spans="2:7" s="17" customFormat="1" ht="17">
      <c r="B164" s="65" t="s">
        <v>397</v>
      </c>
      <c r="C164" s="62">
        <f>C$75</f>
        <v>26038</v>
      </c>
      <c r="D164" s="62">
        <f t="shared" ref="D164:F164" si="5">D$75</f>
        <v>92960</v>
      </c>
      <c r="E164" s="62">
        <f t="shared" si="5"/>
        <v>167740</v>
      </c>
      <c r="F164" s="62">
        <f t="shared" si="5"/>
        <v>239789</v>
      </c>
      <c r="G164" s="62">
        <f>G$75</f>
        <v>284525</v>
      </c>
    </row>
    <row r="165" spans="2:7" s="17" customFormat="1" ht="17">
      <c r="B165" s="158" t="s">
        <v>398</v>
      </c>
      <c r="C165" s="62">
        <f>C$143</f>
        <v>-52500</v>
      </c>
      <c r="D165" s="62">
        <f t="shared" ref="D165:G165" si="6">D$143</f>
        <v>-128606</v>
      </c>
      <c r="E165" s="62">
        <f t="shared" si="6"/>
        <v>-458500</v>
      </c>
      <c r="F165" s="62">
        <f t="shared" si="6"/>
        <v>-910500</v>
      </c>
      <c r="G165" s="62">
        <f t="shared" si="6"/>
        <v>-1140500</v>
      </c>
    </row>
    <row r="166" spans="2:7" s="17" customFormat="1" ht="17">
      <c r="B166" s="175" t="s">
        <v>407</v>
      </c>
      <c r="C166" s="59">
        <f>C$165-C$164</f>
        <v>-78538</v>
      </c>
      <c r="D166" s="59">
        <f t="shared" ref="D166:G166" si="7">D$165-D$164</f>
        <v>-221566</v>
      </c>
      <c r="E166" s="59">
        <f t="shared" si="7"/>
        <v>-626240</v>
      </c>
      <c r="F166" s="59">
        <f t="shared" si="7"/>
        <v>-1150289</v>
      </c>
      <c r="G166" s="59">
        <f t="shared" si="7"/>
        <v>-1425025</v>
      </c>
    </row>
    <row r="167" spans="2:7" s="17" customFormat="1" ht="17">
      <c r="B167" s="104"/>
      <c r="C167" s="105"/>
      <c r="D167" s="105"/>
      <c r="E167" s="105"/>
      <c r="F167" s="105"/>
      <c r="G167" s="105"/>
    </row>
    <row r="168" spans="2:7" s="17" customFormat="1" ht="17">
      <c r="B168" s="104"/>
      <c r="C168" s="105"/>
      <c r="D168" s="105"/>
      <c r="E168" s="105"/>
      <c r="F168" s="105"/>
      <c r="G168" s="105"/>
    </row>
    <row r="169" spans="2:7" s="17" customFormat="1" ht="17">
      <c r="B169" s="104"/>
      <c r="C169" s="105"/>
      <c r="D169" s="105"/>
      <c r="E169" s="105"/>
      <c r="F169" s="105"/>
      <c r="G169" s="105"/>
    </row>
    <row r="170" spans="2:7" s="17" customFormat="1" ht="17">
      <c r="B170" s="104"/>
      <c r="C170" s="105"/>
      <c r="D170" s="105"/>
      <c r="E170" s="105"/>
      <c r="F170" s="105"/>
      <c r="G170" s="105"/>
    </row>
    <row r="171" spans="2:7" s="17" customFormat="1" ht="17">
      <c r="B171" s="104"/>
      <c r="C171" s="105"/>
      <c r="D171" s="105"/>
      <c r="E171" s="105"/>
      <c r="F171" s="105"/>
      <c r="G171" s="105"/>
    </row>
    <row r="172" spans="2:7" s="17" customFormat="1" ht="17">
      <c r="B172" s="104"/>
      <c r="C172" s="105"/>
      <c r="D172" s="105"/>
      <c r="E172" s="105"/>
      <c r="F172" s="105"/>
      <c r="G172" s="105"/>
    </row>
    <row r="173" spans="2:7" s="17" customFormat="1" ht="17">
      <c r="B173" s="104"/>
      <c r="C173" s="105"/>
      <c r="D173" s="105"/>
      <c r="E173" s="105"/>
      <c r="F173" s="105"/>
      <c r="G173" s="105"/>
    </row>
    <row r="174" spans="2:7" s="17" customFormat="1" ht="17">
      <c r="B174" s="104"/>
      <c r="C174" s="105"/>
      <c r="D174" s="105"/>
      <c r="E174" s="105"/>
      <c r="F174" s="105"/>
      <c r="G174" s="105"/>
    </row>
    <row r="175" spans="2:7" s="17" customFormat="1" ht="17">
      <c r="B175" s="104"/>
      <c r="C175" s="105"/>
      <c r="D175" s="105"/>
      <c r="E175" s="105"/>
      <c r="F175" s="105"/>
      <c r="G175" s="105"/>
    </row>
    <row r="176" spans="2:7" s="17" customFormat="1" ht="17">
      <c r="B176" s="104"/>
      <c r="C176" s="105"/>
      <c r="D176" s="105"/>
      <c r="E176" s="105"/>
      <c r="F176" s="105"/>
      <c r="G176" s="105"/>
    </row>
    <row r="177" spans="1:7" s="17" customFormat="1" ht="17">
      <c r="B177" s="104"/>
      <c r="C177" s="105"/>
      <c r="D177" s="105"/>
      <c r="E177" s="105"/>
      <c r="F177" s="105"/>
      <c r="G177" s="105"/>
    </row>
    <row r="178" spans="1:7" s="17" customFormat="1" ht="17">
      <c r="B178" s="104"/>
      <c r="C178" s="105"/>
      <c r="D178" s="105"/>
      <c r="E178" s="105"/>
      <c r="F178" s="105"/>
      <c r="G178" s="105"/>
    </row>
    <row r="179" spans="1:7" s="17" customFormat="1" ht="17">
      <c r="B179" s="104"/>
      <c r="C179" s="105"/>
      <c r="D179" s="105"/>
      <c r="E179" s="105"/>
      <c r="F179" s="105"/>
      <c r="G179" s="105"/>
    </row>
    <row r="180" spans="1:7" s="17" customFormat="1" ht="17">
      <c r="B180" s="104"/>
      <c r="C180" s="105"/>
      <c r="D180" s="105"/>
      <c r="E180" s="105"/>
      <c r="F180" s="105"/>
      <c r="G180" s="105"/>
    </row>
    <row r="181" spans="1:7" s="17" customFormat="1" ht="17">
      <c r="B181" s="104"/>
      <c r="C181" s="105"/>
      <c r="D181" s="105"/>
      <c r="E181" s="105"/>
      <c r="F181" s="105"/>
      <c r="G181" s="105"/>
    </row>
    <row r="182" spans="1:7" s="17" customFormat="1" ht="17">
      <c r="B182" s="104"/>
      <c r="C182" s="105"/>
      <c r="D182" s="105"/>
      <c r="E182" s="105"/>
      <c r="F182" s="105"/>
      <c r="G182" s="105"/>
    </row>
    <row r="183" spans="1:7" s="17" customFormat="1" ht="17">
      <c r="B183" s="104"/>
      <c r="C183" s="105"/>
      <c r="D183" s="105"/>
      <c r="E183" s="105"/>
      <c r="F183" s="105"/>
      <c r="G183" s="105"/>
    </row>
    <row r="184" spans="1:7" s="17" customFormat="1" ht="17">
      <c r="B184" s="104"/>
      <c r="C184" s="105"/>
      <c r="D184" s="105"/>
      <c r="E184" s="105"/>
      <c r="F184" s="105"/>
      <c r="G184" s="105"/>
    </row>
    <row r="185" spans="1:7" s="17" customFormat="1" ht="17">
      <c r="B185" s="104"/>
      <c r="C185" s="105"/>
      <c r="D185" s="105"/>
      <c r="E185" s="105"/>
      <c r="F185" s="105"/>
      <c r="G185" s="105"/>
    </row>
    <row r="186" spans="1:7" s="7" customFormat="1" ht="20">
      <c r="A186" s="10" t="s">
        <v>248</v>
      </c>
    </row>
    <row r="187" spans="1:7" s="7" customFormat="1" ht="17"/>
    <row r="188" spans="1:7" s="15" customFormat="1" ht="18">
      <c r="A188" s="14" t="s">
        <v>23</v>
      </c>
    </row>
    <row r="189" spans="1:7" s="7" customFormat="1" ht="17"/>
    <row r="190" spans="1:7" s="7" customFormat="1" ht="17">
      <c r="B190" s="7" t="s">
        <v>157</v>
      </c>
    </row>
    <row r="191" spans="1:7" s="7" customFormat="1" ht="17"/>
    <row r="192" spans="1:7" s="15" customFormat="1" ht="18">
      <c r="A192" s="14" t="s">
        <v>184</v>
      </c>
    </row>
    <row r="193" spans="2:7" s="7" customFormat="1" ht="17"/>
    <row r="194" spans="2:7" s="7" customFormat="1" ht="17">
      <c r="B194" s="66" t="s">
        <v>156</v>
      </c>
    </row>
    <row r="195" spans="2:7" s="7" customFormat="1" ht="17">
      <c r="C195" s="20">
        <v>2016</v>
      </c>
      <c r="D195" s="20">
        <v>2017</v>
      </c>
      <c r="E195" s="20">
        <v>2018</v>
      </c>
      <c r="F195" s="20">
        <v>2019</v>
      </c>
      <c r="G195" s="20">
        <v>2020</v>
      </c>
    </row>
    <row r="196" spans="2:7" s="7" customFormat="1" ht="17">
      <c r="B196" s="65" t="s">
        <v>156</v>
      </c>
      <c r="C196" s="71">
        <v>-23623</v>
      </c>
      <c r="D196" s="71">
        <v>-16176</v>
      </c>
      <c r="E196" s="71">
        <v>15982</v>
      </c>
      <c r="F196" s="71">
        <v>13826</v>
      </c>
      <c r="G196" s="71">
        <v>10266</v>
      </c>
    </row>
    <row r="197" spans="2:7" s="7" customFormat="1" ht="17"/>
    <row r="198" spans="2:7" s="7" customFormat="1" ht="17"/>
    <row r="199" spans="2:7" s="7" customFormat="1" ht="17"/>
    <row r="200" spans="2:7" s="7" customFormat="1" ht="17"/>
    <row r="201" spans="2:7" s="7" customFormat="1" ht="17"/>
    <row r="202" spans="2:7" s="7" customFormat="1" ht="17"/>
    <row r="203" spans="2:7" s="7" customFormat="1" ht="17"/>
    <row r="204" spans="2:7" s="7" customFormat="1" ht="17"/>
    <row r="205" spans="2:7" s="7" customFormat="1" ht="17"/>
    <row r="206" spans="2:7" s="7" customFormat="1" ht="17"/>
    <row r="207" spans="2:7" s="7" customFormat="1" ht="17"/>
    <row r="208" spans="2:7" s="7" customFormat="1" ht="17"/>
    <row r="209" spans="1:7" s="7" customFormat="1" ht="17"/>
    <row r="210" spans="1:7" s="7" customFormat="1" ht="17"/>
    <row r="211" spans="1:7" s="7" customFormat="1" ht="17"/>
    <row r="212" spans="1:7" s="7" customFormat="1" ht="17"/>
    <row r="213" spans="1:7" s="15" customFormat="1" ht="18">
      <c r="A213" s="14" t="s">
        <v>185</v>
      </c>
    </row>
    <row r="214" spans="1:7" s="7" customFormat="1" ht="17"/>
    <row r="215" spans="1:7" s="7" customFormat="1" ht="17">
      <c r="B215" s="66" t="s">
        <v>156</v>
      </c>
    </row>
    <row r="216" spans="1:7" s="7" customFormat="1" ht="17">
      <c r="C216" s="20">
        <v>2016</v>
      </c>
      <c r="D216" s="20">
        <v>2017</v>
      </c>
      <c r="E216" s="20">
        <v>2018</v>
      </c>
      <c r="F216" s="20">
        <v>2019</v>
      </c>
      <c r="G216" s="20">
        <v>2020</v>
      </c>
    </row>
    <row r="217" spans="1:7" s="7" customFormat="1" ht="17">
      <c r="B217" s="65" t="s">
        <v>156</v>
      </c>
      <c r="C217" s="106">
        <v>-23000</v>
      </c>
      <c r="D217" s="106">
        <v>-16000</v>
      </c>
      <c r="E217" s="106">
        <v>15000</v>
      </c>
      <c r="F217" s="106">
        <v>13000</v>
      </c>
      <c r="G217" s="106">
        <v>10000</v>
      </c>
    </row>
    <row r="218" spans="1:7" s="7" customFormat="1" ht="17"/>
    <row r="219" spans="1:7" s="7" customFormat="1" ht="17"/>
    <row r="220" spans="1:7" s="7" customFormat="1" ht="17"/>
    <row r="221" spans="1:7" s="7" customFormat="1" ht="17"/>
    <row r="222" spans="1:7" s="7" customFormat="1" ht="17"/>
    <row r="223" spans="1:7" s="7" customFormat="1" ht="17"/>
    <row r="224" spans="1:7" s="7" customFormat="1" ht="17"/>
    <row r="225" spans="1:7" s="7" customFormat="1" ht="17"/>
    <row r="226" spans="1:7" s="7" customFormat="1" ht="17"/>
    <row r="227" spans="1:7" s="7" customFormat="1" ht="17"/>
    <row r="228" spans="1:7" s="7" customFormat="1" ht="17"/>
    <row r="229" spans="1:7" s="7" customFormat="1" ht="17"/>
    <row r="230" spans="1:7" s="7" customFormat="1" ht="17"/>
    <row r="231" spans="1:7" s="7" customFormat="1" ht="17"/>
    <row r="232" spans="1:7" s="7" customFormat="1" ht="17"/>
    <row r="233" spans="1:7" s="7" customFormat="1" ht="17"/>
    <row r="234" spans="1:7" s="15" customFormat="1" ht="18">
      <c r="A234" s="14" t="s">
        <v>401</v>
      </c>
    </row>
    <row r="235" spans="1:7" s="7" customFormat="1" ht="18" thickBot="1"/>
    <row r="236" spans="1:7" s="7" customFormat="1" ht="18" thickBot="1">
      <c r="B236" s="159" t="s">
        <v>399</v>
      </c>
    </row>
    <row r="237" spans="1:7" s="7" customFormat="1" ht="17">
      <c r="C237" s="20">
        <v>2016</v>
      </c>
      <c r="D237" s="20">
        <v>2017</v>
      </c>
      <c r="E237" s="20">
        <v>2018</v>
      </c>
      <c r="F237" s="20">
        <v>2019</v>
      </c>
      <c r="G237" s="20">
        <v>2020</v>
      </c>
    </row>
    <row r="238" spans="1:7" s="7" customFormat="1" ht="17">
      <c r="B238" s="65" t="s">
        <v>397</v>
      </c>
      <c r="C238" s="62">
        <f>C$196</f>
        <v>-23623</v>
      </c>
      <c r="D238" s="62">
        <f t="shared" ref="D238:G238" si="8">D$196</f>
        <v>-16176</v>
      </c>
      <c r="E238" s="62">
        <f t="shared" si="8"/>
        <v>15982</v>
      </c>
      <c r="F238" s="62">
        <f t="shared" si="8"/>
        <v>13826</v>
      </c>
      <c r="G238" s="62">
        <f t="shared" si="8"/>
        <v>10266</v>
      </c>
    </row>
    <row r="239" spans="1:7" s="7" customFormat="1" ht="17">
      <c r="B239" s="158" t="s">
        <v>398</v>
      </c>
      <c r="C239" s="62">
        <f>C$217</f>
        <v>-23000</v>
      </c>
      <c r="D239" s="62">
        <f t="shared" ref="D239:G239" si="9">D$217</f>
        <v>-16000</v>
      </c>
      <c r="E239" s="62">
        <f t="shared" si="9"/>
        <v>15000</v>
      </c>
      <c r="F239" s="62">
        <f t="shared" si="9"/>
        <v>13000</v>
      </c>
      <c r="G239" s="62">
        <f t="shared" si="9"/>
        <v>10000</v>
      </c>
    </row>
    <row r="240" spans="1:7" s="7" customFormat="1" ht="17">
      <c r="B240" s="175" t="s">
        <v>407</v>
      </c>
      <c r="C240" s="59">
        <f>C$239-C$238</f>
        <v>623</v>
      </c>
      <c r="D240" s="59">
        <f t="shared" ref="D240:G240" si="10">D$239-D$238</f>
        <v>176</v>
      </c>
      <c r="E240" s="59">
        <f t="shared" si="10"/>
        <v>-982</v>
      </c>
      <c r="F240" s="59">
        <f t="shared" si="10"/>
        <v>-826</v>
      </c>
      <c r="G240" s="59">
        <f t="shared" si="10"/>
        <v>-266</v>
      </c>
    </row>
    <row r="241" s="7" customFormat="1" ht="17"/>
    <row r="242" s="7" customFormat="1" ht="17"/>
    <row r="243" s="7" customFormat="1" ht="17"/>
    <row r="244" s="7" customFormat="1" ht="17"/>
    <row r="245" s="7" customFormat="1" ht="17"/>
    <row r="246" s="7" customFormat="1" ht="17"/>
    <row r="247" s="7" customFormat="1" ht="17"/>
    <row r="248" s="7" customFormat="1" ht="17"/>
    <row r="249" s="7" customFormat="1" ht="17"/>
    <row r="250" s="7" customFormat="1" ht="17"/>
    <row r="251" s="7" customFormat="1" ht="17"/>
    <row r="252" s="7" customFormat="1" ht="17"/>
    <row r="253" s="7" customFormat="1" ht="17"/>
    <row r="254" s="7" customFormat="1" ht="17"/>
    <row r="255" s="7" customFormat="1" ht="17"/>
    <row r="256" s="7" customFormat="1" ht="17"/>
    <row r="257" s="7" customFormat="1" ht="17"/>
    <row r="258" s="7" customFormat="1" ht="17"/>
    <row r="259" s="7" customFormat="1" ht="17"/>
    <row r="260" s="7" customFormat="1" ht="17"/>
    <row r="261" s="7" customFormat="1" ht="17"/>
    <row r="262" s="7" customFormat="1" ht="17"/>
    <row r="263" s="7" customFormat="1" ht="17"/>
    <row r="264" s="7" customFormat="1" ht="17"/>
    <row r="265" s="7" customFormat="1" ht="17"/>
    <row r="266" s="7" customFormat="1" ht="17"/>
    <row r="267" s="7" customFormat="1" ht="17"/>
    <row r="268" s="7" customFormat="1" ht="17"/>
    <row r="269" s="7" customFormat="1" ht="17"/>
    <row r="270" s="7" customFormat="1" ht="17"/>
    <row r="271" s="7" customFormat="1" ht="17"/>
    <row r="272" s="7" customFormat="1" ht="17"/>
    <row r="273" s="7" customFormat="1" ht="17"/>
    <row r="274" s="7" customFormat="1" ht="17"/>
    <row r="275" s="7" customFormat="1" ht="17"/>
    <row r="276" s="7" customFormat="1" ht="17"/>
    <row r="277" s="7" customFormat="1" ht="17"/>
    <row r="278" s="7" customFormat="1" ht="17"/>
    <row r="279" s="7" customFormat="1" ht="17"/>
    <row r="280" s="7" customFormat="1" ht="17"/>
    <row r="281" s="7" customFormat="1" ht="17"/>
    <row r="282" s="7" customFormat="1" ht="17"/>
    <row r="283" s="7" customFormat="1" ht="17"/>
    <row r="284" s="7" customFormat="1" ht="17"/>
    <row r="285" s="7" customFormat="1" ht="17"/>
    <row r="286" s="7" customFormat="1" ht="17"/>
    <row r="287" s="7" customFormat="1" ht="17"/>
    <row r="288" s="7" customFormat="1" ht="17"/>
    <row r="289" s="7" customFormat="1" ht="17"/>
    <row r="290" s="7" customFormat="1" ht="17"/>
    <row r="291" s="7" customFormat="1" ht="17"/>
    <row r="292" s="7" customFormat="1" ht="17"/>
    <row r="293" s="7" customFormat="1" ht="17"/>
    <row r="294" s="7" customFormat="1" ht="17"/>
    <row r="295" s="7" customFormat="1" ht="17"/>
    <row r="296" s="7" customFormat="1" ht="17"/>
    <row r="297" s="7" customFormat="1" ht="17"/>
    <row r="298" s="7" customFormat="1" ht="17"/>
    <row r="299" s="7" customFormat="1" ht="17"/>
    <row r="300" s="7" customFormat="1" ht="17"/>
    <row r="301" s="7" customFormat="1" ht="17"/>
    <row r="302" s="7" customFormat="1" ht="17"/>
    <row r="303" s="7" customFormat="1" ht="17"/>
    <row r="304" s="7" customFormat="1" ht="17"/>
    <row r="305" s="7" customFormat="1" ht="17"/>
    <row r="306" s="7" customFormat="1" ht="17"/>
    <row r="307" s="7" customFormat="1" ht="17"/>
    <row r="308" s="7" customFormat="1" ht="17"/>
    <row r="309" s="7" customFormat="1" ht="17"/>
    <row r="310" s="7" customFormat="1" ht="17"/>
    <row r="311" s="7" customFormat="1" ht="17"/>
    <row r="312" s="7" customFormat="1" ht="17"/>
    <row r="313" s="7" customFormat="1" ht="17"/>
    <row r="314" s="7" customFormat="1" ht="17"/>
    <row r="315" s="7" customFormat="1" ht="17"/>
    <row r="316" s="7" customFormat="1" ht="17"/>
    <row r="317" s="7" customFormat="1" ht="17"/>
    <row r="318" s="7" customFormat="1" ht="17"/>
    <row r="319" s="7" customFormat="1" ht="17"/>
    <row r="320" s="7" customFormat="1" ht="17"/>
    <row r="321" s="7" customFormat="1" ht="17"/>
    <row r="322" s="7" customFormat="1" ht="17"/>
    <row r="323" s="7" customFormat="1" ht="17"/>
    <row r="324" s="7" customFormat="1" ht="17"/>
    <row r="325" s="7" customFormat="1" ht="17"/>
    <row r="326" s="7" customFormat="1" ht="17"/>
    <row r="327" s="7" customFormat="1" ht="17"/>
    <row r="328" s="7" customFormat="1" ht="17"/>
    <row r="329" s="7" customFormat="1" ht="17"/>
    <row r="330" s="7" customFormat="1" ht="17"/>
    <row r="331" s="7" customFormat="1" ht="17"/>
    <row r="332" s="7" customFormat="1" ht="17"/>
    <row r="333" s="7" customFormat="1" ht="17"/>
    <row r="334" s="7" customFormat="1" ht="17"/>
    <row r="335" s="7" customFormat="1" ht="17"/>
    <row r="336" s="7" customFormat="1" ht="17"/>
    <row r="337" s="7" customFormat="1" ht="17"/>
    <row r="338" s="7" customFormat="1" ht="17"/>
    <row r="339" s="7" customFormat="1" ht="17"/>
    <row r="340" s="7" customFormat="1" ht="17"/>
    <row r="341" s="7" customFormat="1" ht="17"/>
    <row r="342" s="7" customFormat="1" ht="17"/>
    <row r="343" s="7" customFormat="1" ht="17"/>
    <row r="344" s="7" customFormat="1" ht="17"/>
    <row r="345" s="7" customFormat="1" ht="17"/>
    <row r="346" s="7" customFormat="1" ht="17"/>
    <row r="347" s="7" customFormat="1" ht="17"/>
    <row r="348" s="7" customFormat="1" ht="17"/>
    <row r="349" s="7" customFormat="1" ht="17"/>
    <row r="350" s="7" customFormat="1" ht="17"/>
    <row r="351" s="7" customFormat="1" ht="17"/>
    <row r="352" s="7" customFormat="1" ht="17"/>
    <row r="353" s="7" customFormat="1" ht="17"/>
    <row r="354" s="7" customFormat="1" ht="17"/>
    <row r="355" s="7" customFormat="1" ht="17"/>
    <row r="356" s="7" customFormat="1" ht="17"/>
    <row r="357" s="7" customFormat="1" ht="17"/>
    <row r="358" s="7" customFormat="1" ht="17"/>
    <row r="359" s="7" customFormat="1" ht="17"/>
    <row r="360" s="7" customFormat="1" ht="17"/>
    <row r="361" s="7" customFormat="1" ht="17"/>
    <row r="362" s="7" customFormat="1" ht="17"/>
    <row r="363" s="7" customFormat="1" ht="17"/>
    <row r="364" s="7" customFormat="1" ht="17"/>
    <row r="365" s="7" customFormat="1" ht="17"/>
    <row r="366" s="7" customFormat="1" ht="17"/>
    <row r="367" s="7" customFormat="1" ht="17"/>
    <row r="368" s="7" customFormat="1" ht="17"/>
    <row r="369" s="7" customFormat="1" ht="17"/>
    <row r="370" s="7" customFormat="1" ht="17"/>
    <row r="371" s="7" customFormat="1" ht="17"/>
    <row r="372" s="7" customFormat="1" ht="17"/>
    <row r="373" s="7" customFormat="1" ht="17"/>
  </sheetData>
  <mergeCells count="2">
    <mergeCell ref="B8:B9"/>
    <mergeCell ref="C8:C9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tabColor theme="4" tint="-0.249977111117893"/>
  </sheetPr>
  <dimension ref="A1:G141"/>
  <sheetViews>
    <sheetView showGridLines="0" topLeftCell="A133" workbookViewId="0">
      <selection activeCell="E108" sqref="E108"/>
    </sheetView>
  </sheetViews>
  <sheetFormatPr baseColWidth="10" defaultRowHeight="17" x14ac:dyDescent="0"/>
  <cols>
    <col min="1" max="1" width="10.83203125" style="7"/>
    <col min="2" max="2" width="37.1640625" style="7" customWidth="1"/>
    <col min="3" max="3" width="34" style="7" customWidth="1"/>
    <col min="4" max="4" width="26.83203125" style="7" customWidth="1"/>
    <col min="5" max="5" width="22.83203125" style="7" customWidth="1"/>
    <col min="6" max="6" width="23.1640625" style="7" customWidth="1"/>
    <col min="7" max="7" width="20.33203125" style="7" customWidth="1"/>
    <col min="8" max="16384" width="10.83203125" style="7"/>
  </cols>
  <sheetData>
    <row r="1" spans="1:4" s="102" customFormat="1"/>
    <row r="2" spans="1:4" s="102" customFormat="1" ht="22">
      <c r="A2" s="11" t="s">
        <v>16</v>
      </c>
    </row>
    <row r="3" spans="1:4" s="103" customFormat="1"/>
    <row r="6" spans="1:4" ht="18" thickBot="1"/>
    <row r="7" spans="1:4" ht="18" thickBot="1">
      <c r="B7" s="1" t="s">
        <v>0</v>
      </c>
      <c r="C7" s="2" t="s">
        <v>1</v>
      </c>
      <c r="D7" s="2" t="s">
        <v>2</v>
      </c>
    </row>
    <row r="8" spans="1:4" ht="79" customHeight="1">
      <c r="A8" s="87">
        <v>5</v>
      </c>
      <c r="B8" s="125" t="s">
        <v>12</v>
      </c>
      <c r="C8" s="79" t="s">
        <v>19</v>
      </c>
      <c r="D8" s="79" t="s">
        <v>159</v>
      </c>
    </row>
    <row r="11" spans="1:4" ht="20">
      <c r="A11" s="10" t="s">
        <v>249</v>
      </c>
    </row>
    <row r="13" spans="1:4" s="15" customFormat="1" ht="18">
      <c r="A13" s="14" t="s">
        <v>23</v>
      </c>
    </row>
    <row r="15" spans="1:4">
      <c r="B15" s="7" t="s">
        <v>181</v>
      </c>
    </row>
    <row r="16" spans="1:4">
      <c r="B16" s="7" t="s">
        <v>380</v>
      </c>
    </row>
    <row r="18" spans="1:7">
      <c r="B18" s="7" t="s">
        <v>180</v>
      </c>
    </row>
    <row r="20" spans="1:7">
      <c r="A20" s="7" t="s">
        <v>17</v>
      </c>
      <c r="B20" s="7" t="s">
        <v>161</v>
      </c>
    </row>
    <row r="21" spans="1:7">
      <c r="B21" s="7" t="s">
        <v>162</v>
      </c>
    </row>
    <row r="22" spans="1:7">
      <c r="B22" s="7" t="s">
        <v>163</v>
      </c>
    </row>
    <row r="23" spans="1:7">
      <c r="B23" s="16"/>
    </row>
    <row r="24" spans="1:7" s="15" customFormat="1" ht="18">
      <c r="A24" s="14" t="s">
        <v>184</v>
      </c>
    </row>
    <row r="25" spans="1:7" s="12" customFormat="1">
      <c r="A25" s="13"/>
    </row>
    <row r="26" spans="1:7" s="12" customFormat="1">
      <c r="A26" s="13"/>
      <c r="B26" s="28" t="s">
        <v>178</v>
      </c>
      <c r="C26" s="17"/>
      <c r="D26" s="17"/>
      <c r="E26" s="17"/>
      <c r="F26" s="17"/>
      <c r="G26" s="17"/>
    </row>
    <row r="27" spans="1:7">
      <c r="B27" s="28"/>
      <c r="C27" s="20">
        <v>2016</v>
      </c>
      <c r="D27" s="20">
        <v>2017</v>
      </c>
      <c r="E27" s="20">
        <v>2018</v>
      </c>
      <c r="F27" s="20">
        <v>2019</v>
      </c>
      <c r="G27" s="20">
        <v>2020</v>
      </c>
    </row>
    <row r="28" spans="1:7">
      <c r="B28" s="100" t="s">
        <v>165</v>
      </c>
      <c r="C28" s="95">
        <v>1.3</v>
      </c>
      <c r="D28" s="95">
        <v>1.3</v>
      </c>
      <c r="E28" s="95">
        <v>1.3</v>
      </c>
      <c r="F28" s="95">
        <v>1.3</v>
      </c>
      <c r="G28" s="97">
        <v>1.3</v>
      </c>
    </row>
    <row r="29" spans="1:7">
      <c r="B29" s="101" t="s">
        <v>166</v>
      </c>
      <c r="C29" s="95">
        <v>1.2</v>
      </c>
      <c r="D29" s="95">
        <v>1.2</v>
      </c>
      <c r="E29" s="95">
        <v>1.2</v>
      </c>
      <c r="F29" s="95">
        <v>1.2</v>
      </c>
      <c r="G29" s="123">
        <v>1.2</v>
      </c>
    </row>
    <row r="30" spans="1:7">
      <c r="B30" s="101" t="s">
        <v>167</v>
      </c>
      <c r="C30" s="95">
        <v>1.2</v>
      </c>
      <c r="D30" s="95">
        <v>1.2</v>
      </c>
      <c r="E30" s="95">
        <v>1.2</v>
      </c>
      <c r="F30" s="95">
        <v>1.2</v>
      </c>
      <c r="G30" s="123">
        <v>1.2</v>
      </c>
    </row>
    <row r="31" spans="1:7">
      <c r="B31" s="101" t="s">
        <v>168</v>
      </c>
      <c r="C31" s="95">
        <v>1.1499999999999999</v>
      </c>
      <c r="D31" s="95">
        <v>1.1499999999999999</v>
      </c>
      <c r="E31" s="95">
        <v>1.1499999999999999</v>
      </c>
      <c r="F31" s="95">
        <v>1.1499999999999999</v>
      </c>
      <c r="G31" s="123">
        <v>1.1499999999999999</v>
      </c>
    </row>
    <row r="32" spans="1:7">
      <c r="B32" s="101" t="s">
        <v>169</v>
      </c>
      <c r="C32" s="95">
        <v>1.25</v>
      </c>
      <c r="D32" s="95">
        <v>1.25</v>
      </c>
      <c r="E32" s="95">
        <v>1.25</v>
      </c>
      <c r="F32" s="95">
        <v>1.25</v>
      </c>
      <c r="G32" s="123">
        <v>1.25</v>
      </c>
    </row>
    <row r="33" spans="2:7">
      <c r="B33" s="101" t="s">
        <v>170</v>
      </c>
      <c r="C33" s="95">
        <v>1.2</v>
      </c>
      <c r="D33" s="95">
        <v>1.2</v>
      </c>
      <c r="E33" s="95">
        <v>1.2</v>
      </c>
      <c r="F33" s="95">
        <v>1.2</v>
      </c>
      <c r="G33" s="123">
        <v>1.2</v>
      </c>
    </row>
    <row r="34" spans="2:7">
      <c r="B34" s="101" t="s">
        <v>171</v>
      </c>
      <c r="C34" s="95">
        <v>1.25</v>
      </c>
      <c r="D34" s="95">
        <v>1.25</v>
      </c>
      <c r="E34" s="95">
        <v>1.25</v>
      </c>
      <c r="F34" s="95">
        <v>1.25</v>
      </c>
      <c r="G34" s="123">
        <v>1.25</v>
      </c>
    </row>
    <row r="35" spans="2:7">
      <c r="B35" s="101" t="s">
        <v>172</v>
      </c>
      <c r="C35" s="95">
        <v>1.1499999999999999</v>
      </c>
      <c r="D35" s="95">
        <v>1.1499999999999999</v>
      </c>
      <c r="E35" s="95">
        <v>1.1499999999999999</v>
      </c>
      <c r="F35" s="95">
        <v>1.1499999999999999</v>
      </c>
      <c r="G35" s="123">
        <v>1.1499999999999999</v>
      </c>
    </row>
    <row r="36" spans="2:7">
      <c r="B36" s="101" t="s">
        <v>173</v>
      </c>
      <c r="C36" s="95">
        <v>1.2</v>
      </c>
      <c r="D36" s="95">
        <v>1.2</v>
      </c>
      <c r="E36" s="95">
        <v>1.2</v>
      </c>
      <c r="F36" s="95">
        <v>1.2</v>
      </c>
      <c r="G36" s="123">
        <v>1.2</v>
      </c>
    </row>
    <row r="37" spans="2:7">
      <c r="B37" s="101" t="s">
        <v>174</v>
      </c>
      <c r="C37" s="95">
        <v>1.2</v>
      </c>
      <c r="D37" s="95">
        <v>1.2</v>
      </c>
      <c r="E37" s="95">
        <v>1.2</v>
      </c>
      <c r="F37" s="95">
        <v>1.2</v>
      </c>
      <c r="G37" s="123">
        <v>1.2</v>
      </c>
    </row>
    <row r="38" spans="2:7">
      <c r="B38" s="98" t="s">
        <v>175</v>
      </c>
      <c r="C38" s="95">
        <v>1.2</v>
      </c>
      <c r="D38" s="95">
        <v>1.2</v>
      </c>
      <c r="E38" s="95">
        <v>1.2</v>
      </c>
      <c r="F38" s="95">
        <v>1.2</v>
      </c>
      <c r="G38" s="123">
        <v>1.2</v>
      </c>
    </row>
    <row r="39" spans="2:7">
      <c r="B39" s="98" t="s">
        <v>176</v>
      </c>
      <c r="C39" s="97">
        <v>1.2</v>
      </c>
      <c r="D39" s="97">
        <v>1.2</v>
      </c>
      <c r="E39" s="97">
        <v>1.2</v>
      </c>
      <c r="F39" s="97">
        <v>1.2</v>
      </c>
      <c r="G39" s="123">
        <v>1.2</v>
      </c>
    </row>
    <row r="40" spans="2:7">
      <c r="B40" s="99" t="s">
        <v>177</v>
      </c>
      <c r="C40" s="97">
        <v>1.2</v>
      </c>
      <c r="D40" s="97">
        <v>1.2</v>
      </c>
      <c r="E40" s="97">
        <v>1.2</v>
      </c>
      <c r="F40" s="97">
        <v>1.2</v>
      </c>
      <c r="G40" s="123">
        <v>1.2</v>
      </c>
    </row>
    <row r="41" spans="2:7">
      <c r="B41" s="57" t="s">
        <v>179</v>
      </c>
      <c r="C41" s="96">
        <f>SUM(C28:C40)/13</f>
        <v>1.2076923076923074</v>
      </c>
      <c r="D41" s="96">
        <f>SUM(D28:D40)/13</f>
        <v>1.2076923076923074</v>
      </c>
      <c r="E41" s="96">
        <f>SUM(E28:E40)/13</f>
        <v>1.2076923076923074</v>
      </c>
      <c r="F41" s="96">
        <f>SUM(F28:F40)/13</f>
        <v>1.2076923076923074</v>
      </c>
      <c r="G41" s="96">
        <f>SUM(G28:G40)/13</f>
        <v>1.2076923076923074</v>
      </c>
    </row>
    <row r="62" spans="1:2" s="15" customFormat="1" ht="18">
      <c r="A62" s="14" t="s">
        <v>185</v>
      </c>
    </row>
    <row r="64" spans="1:2">
      <c r="B64" s="9" t="s">
        <v>182</v>
      </c>
    </row>
    <row r="65" spans="2:7">
      <c r="C65" s="20">
        <v>2016</v>
      </c>
      <c r="D65" s="20">
        <v>2017</v>
      </c>
      <c r="E65" s="20">
        <v>2018</v>
      </c>
      <c r="F65" s="20">
        <v>2019</v>
      </c>
      <c r="G65" s="20">
        <v>2020</v>
      </c>
    </row>
    <row r="66" spans="2:7">
      <c r="B66" s="100" t="s">
        <v>165</v>
      </c>
      <c r="C66" s="119">
        <v>2</v>
      </c>
      <c r="D66" s="119">
        <v>2</v>
      </c>
      <c r="E66" s="119">
        <v>2</v>
      </c>
      <c r="F66" s="119">
        <v>2</v>
      </c>
      <c r="G66" s="119">
        <v>2</v>
      </c>
    </row>
    <row r="67" spans="2:7">
      <c r="B67" s="101" t="s">
        <v>166</v>
      </c>
      <c r="C67" s="119">
        <v>1</v>
      </c>
      <c r="D67" s="119">
        <v>2</v>
      </c>
      <c r="E67" s="119">
        <v>2</v>
      </c>
      <c r="F67" s="119">
        <v>2</v>
      </c>
      <c r="G67" s="119">
        <v>2</v>
      </c>
    </row>
    <row r="68" spans="2:7">
      <c r="B68" s="101" t="s">
        <v>167</v>
      </c>
      <c r="C68" s="119">
        <v>1</v>
      </c>
      <c r="D68" s="119">
        <v>1</v>
      </c>
      <c r="E68" s="119">
        <v>1</v>
      </c>
      <c r="F68" s="119">
        <v>1</v>
      </c>
      <c r="G68" s="119">
        <v>1</v>
      </c>
    </row>
    <row r="69" spans="2:7">
      <c r="B69" s="101" t="s">
        <v>168</v>
      </c>
      <c r="C69" s="119">
        <v>2</v>
      </c>
      <c r="D69" s="119">
        <v>3</v>
      </c>
      <c r="E69" s="119">
        <v>3</v>
      </c>
      <c r="F69" s="119">
        <v>3</v>
      </c>
      <c r="G69" s="119">
        <v>3</v>
      </c>
    </row>
    <row r="70" spans="2:7">
      <c r="B70" s="101" t="s">
        <v>169</v>
      </c>
      <c r="C70" s="119">
        <v>1</v>
      </c>
      <c r="D70" s="119">
        <v>1</v>
      </c>
      <c r="E70" s="119">
        <v>1</v>
      </c>
      <c r="F70" s="119">
        <v>1</v>
      </c>
      <c r="G70" s="119">
        <v>1</v>
      </c>
    </row>
    <row r="71" spans="2:7">
      <c r="B71" s="101" t="s">
        <v>170</v>
      </c>
      <c r="C71" s="119">
        <v>3</v>
      </c>
      <c r="D71" s="119">
        <v>4</v>
      </c>
      <c r="E71" s="119">
        <v>4</v>
      </c>
      <c r="F71" s="119">
        <v>4</v>
      </c>
      <c r="G71" s="119">
        <v>4</v>
      </c>
    </row>
    <row r="72" spans="2:7">
      <c r="B72" s="101" t="s">
        <v>171</v>
      </c>
      <c r="C72" s="119">
        <v>3</v>
      </c>
      <c r="D72" s="119">
        <v>4</v>
      </c>
      <c r="E72" s="119">
        <v>5</v>
      </c>
      <c r="F72" s="119">
        <v>5</v>
      </c>
      <c r="G72" s="119">
        <v>5</v>
      </c>
    </row>
    <row r="73" spans="2:7">
      <c r="B73" s="101" t="s">
        <v>172</v>
      </c>
      <c r="C73" s="119">
        <v>1</v>
      </c>
      <c r="D73" s="119">
        <v>1</v>
      </c>
      <c r="E73" s="119">
        <v>1</v>
      </c>
      <c r="F73" s="119">
        <v>1</v>
      </c>
      <c r="G73" s="119">
        <v>1</v>
      </c>
    </row>
    <row r="74" spans="2:7">
      <c r="B74" s="101" t="s">
        <v>173</v>
      </c>
      <c r="C74" s="119">
        <v>1</v>
      </c>
      <c r="D74" s="119">
        <v>1</v>
      </c>
      <c r="E74" s="119">
        <v>1</v>
      </c>
      <c r="F74" s="119">
        <v>1</v>
      </c>
      <c r="G74" s="119">
        <v>1</v>
      </c>
    </row>
    <row r="75" spans="2:7">
      <c r="B75" s="101" t="s">
        <v>174</v>
      </c>
      <c r="C75" s="119">
        <v>1</v>
      </c>
      <c r="D75" s="119">
        <v>1</v>
      </c>
      <c r="E75" s="119">
        <v>1</v>
      </c>
      <c r="F75" s="119">
        <v>1</v>
      </c>
      <c r="G75" s="119">
        <v>1</v>
      </c>
    </row>
    <row r="76" spans="2:7">
      <c r="B76" s="98" t="s">
        <v>175</v>
      </c>
      <c r="C76" s="119">
        <v>1</v>
      </c>
      <c r="D76" s="119">
        <v>2</v>
      </c>
      <c r="E76" s="119">
        <v>2</v>
      </c>
      <c r="F76" s="119">
        <v>2</v>
      </c>
      <c r="G76" s="119">
        <v>2</v>
      </c>
    </row>
    <row r="77" spans="2:7">
      <c r="B77" s="98" t="s">
        <v>176</v>
      </c>
      <c r="C77" s="119">
        <v>1</v>
      </c>
      <c r="D77" s="119">
        <v>1</v>
      </c>
      <c r="E77" s="119">
        <v>2</v>
      </c>
      <c r="F77" s="119">
        <v>2</v>
      </c>
      <c r="G77" s="119">
        <v>2</v>
      </c>
    </row>
    <row r="78" spans="2:7">
      <c r="B78" s="99" t="s">
        <v>177</v>
      </c>
      <c r="C78" s="119">
        <v>4</v>
      </c>
      <c r="D78" s="119">
        <v>5</v>
      </c>
      <c r="E78" s="119">
        <v>6</v>
      </c>
      <c r="F78" s="119">
        <v>6</v>
      </c>
      <c r="G78" s="163">
        <v>6</v>
      </c>
    </row>
    <row r="81" spans="2:7">
      <c r="B81" s="9" t="s">
        <v>183</v>
      </c>
    </row>
    <row r="82" spans="2:7">
      <c r="C82" s="20">
        <v>2016</v>
      </c>
      <c r="D82" s="20">
        <v>2017</v>
      </c>
      <c r="E82" s="20">
        <v>2018</v>
      </c>
      <c r="F82" s="20">
        <v>2019</v>
      </c>
      <c r="G82" s="20">
        <v>2020</v>
      </c>
    </row>
    <row r="83" spans="2:7">
      <c r="B83" s="100" t="s">
        <v>165</v>
      </c>
      <c r="C83" s="119">
        <v>1</v>
      </c>
      <c r="D83" s="119">
        <v>1</v>
      </c>
      <c r="E83" s="119">
        <v>1</v>
      </c>
      <c r="F83" s="119">
        <v>1</v>
      </c>
      <c r="G83" s="119">
        <v>1</v>
      </c>
    </row>
    <row r="84" spans="2:7">
      <c r="B84" s="101" t="s">
        <v>166</v>
      </c>
      <c r="C84" s="119">
        <v>1</v>
      </c>
      <c r="D84" s="119">
        <v>1.5</v>
      </c>
      <c r="E84" s="119">
        <v>1.5</v>
      </c>
      <c r="F84" s="119">
        <v>1.5</v>
      </c>
      <c r="G84" s="119">
        <v>1.5</v>
      </c>
    </row>
    <row r="85" spans="2:7">
      <c r="B85" s="101" t="s">
        <v>167</v>
      </c>
      <c r="C85" s="119">
        <v>1</v>
      </c>
      <c r="D85" s="119">
        <v>1</v>
      </c>
      <c r="E85" s="119">
        <v>1</v>
      </c>
      <c r="F85" s="119">
        <v>1</v>
      </c>
      <c r="G85" s="119">
        <v>1</v>
      </c>
    </row>
    <row r="86" spans="2:7">
      <c r="B86" s="101" t="s">
        <v>168</v>
      </c>
      <c r="C86" s="119">
        <v>2</v>
      </c>
      <c r="D86" s="119">
        <v>2</v>
      </c>
      <c r="E86" s="119">
        <v>2</v>
      </c>
      <c r="F86" s="119">
        <v>2</v>
      </c>
      <c r="G86" s="119">
        <v>2</v>
      </c>
    </row>
    <row r="87" spans="2:7">
      <c r="B87" s="101" t="s">
        <v>169</v>
      </c>
      <c r="C87" s="119">
        <v>3</v>
      </c>
      <c r="D87" s="119">
        <v>3</v>
      </c>
      <c r="E87" s="119">
        <v>3</v>
      </c>
      <c r="F87" s="119">
        <v>3</v>
      </c>
      <c r="G87" s="119">
        <v>3</v>
      </c>
    </row>
    <row r="88" spans="2:7">
      <c r="B88" s="101" t="s">
        <v>170</v>
      </c>
      <c r="C88" s="119">
        <v>2</v>
      </c>
      <c r="D88" s="119">
        <v>3</v>
      </c>
      <c r="E88" s="119">
        <v>3</v>
      </c>
      <c r="F88" s="119">
        <v>3</v>
      </c>
      <c r="G88" s="119">
        <v>3</v>
      </c>
    </row>
    <row r="89" spans="2:7">
      <c r="B89" s="101" t="s">
        <v>171</v>
      </c>
      <c r="C89" s="119">
        <v>2</v>
      </c>
      <c r="D89" s="119">
        <v>3</v>
      </c>
      <c r="E89" s="119">
        <v>3</v>
      </c>
      <c r="F89" s="119">
        <v>3</v>
      </c>
      <c r="G89" s="119">
        <v>3</v>
      </c>
    </row>
    <row r="90" spans="2:7">
      <c r="B90" s="101" t="s">
        <v>172</v>
      </c>
      <c r="C90" s="119">
        <v>1</v>
      </c>
      <c r="D90" s="119">
        <v>1</v>
      </c>
      <c r="E90" s="119">
        <v>1</v>
      </c>
      <c r="F90" s="119">
        <v>1</v>
      </c>
      <c r="G90" s="119">
        <v>1</v>
      </c>
    </row>
    <row r="91" spans="2:7">
      <c r="B91" s="101" t="s">
        <v>173</v>
      </c>
      <c r="C91" s="119">
        <v>0.5</v>
      </c>
      <c r="D91" s="119">
        <v>0.5</v>
      </c>
      <c r="E91" s="119">
        <v>0.5</v>
      </c>
      <c r="F91" s="119">
        <v>0.5</v>
      </c>
      <c r="G91" s="119">
        <v>0.5</v>
      </c>
    </row>
    <row r="92" spans="2:7">
      <c r="B92" s="101" t="s">
        <v>174</v>
      </c>
      <c r="C92" s="164">
        <v>0.5</v>
      </c>
      <c r="D92" s="164">
        <v>0.5</v>
      </c>
      <c r="E92" s="164">
        <v>0.5</v>
      </c>
      <c r="F92" s="164">
        <v>0.5</v>
      </c>
      <c r="G92" s="164">
        <v>0.5</v>
      </c>
    </row>
    <row r="93" spans="2:7">
      <c r="B93" s="98" t="s">
        <v>175</v>
      </c>
      <c r="C93" s="119">
        <v>1</v>
      </c>
      <c r="D93" s="119">
        <v>1</v>
      </c>
      <c r="E93" s="119">
        <v>2</v>
      </c>
      <c r="F93" s="119">
        <v>2</v>
      </c>
      <c r="G93" s="119">
        <v>2</v>
      </c>
    </row>
    <row r="94" spans="2:7">
      <c r="B94" s="98" t="s">
        <v>176</v>
      </c>
      <c r="C94" s="164">
        <v>0.5</v>
      </c>
      <c r="D94" s="164">
        <v>0.5</v>
      </c>
      <c r="E94" s="164">
        <v>0.5</v>
      </c>
      <c r="F94" s="164">
        <v>0.5</v>
      </c>
      <c r="G94" s="164">
        <v>0.5</v>
      </c>
    </row>
    <row r="95" spans="2:7">
      <c r="B95" s="99" t="s">
        <v>177</v>
      </c>
      <c r="C95" s="119">
        <v>3</v>
      </c>
      <c r="D95" s="119">
        <v>3</v>
      </c>
      <c r="E95" s="119">
        <v>3</v>
      </c>
      <c r="F95" s="119">
        <v>3</v>
      </c>
      <c r="G95" s="119">
        <v>3</v>
      </c>
    </row>
    <row r="98" spans="2:7">
      <c r="B98" s="9" t="s">
        <v>178</v>
      </c>
    </row>
    <row r="99" spans="2:7">
      <c r="C99" s="20">
        <v>2016</v>
      </c>
      <c r="D99" s="20">
        <v>2017</v>
      </c>
      <c r="E99" s="20">
        <v>2018</v>
      </c>
      <c r="F99" s="20">
        <v>2019</v>
      </c>
      <c r="G99" s="20">
        <v>2020</v>
      </c>
    </row>
    <row r="100" spans="2:7">
      <c r="B100" s="100" t="s">
        <v>165</v>
      </c>
      <c r="C100" s="95">
        <f>$C66/$C83</f>
        <v>2</v>
      </c>
      <c r="D100" s="95">
        <f>$D66/$D83</f>
        <v>2</v>
      </c>
      <c r="E100" s="95">
        <f>$E66/$E83</f>
        <v>2</v>
      </c>
      <c r="F100" s="95">
        <f>$F66/$F83</f>
        <v>2</v>
      </c>
      <c r="G100" s="95">
        <f>$G66/$G83</f>
        <v>2</v>
      </c>
    </row>
    <row r="101" spans="2:7">
      <c r="B101" s="101" t="s">
        <v>166</v>
      </c>
      <c r="C101" s="95">
        <f t="shared" ref="C101:C112" si="0">$C67/$C84</f>
        <v>1</v>
      </c>
      <c r="D101" s="95">
        <f t="shared" ref="D101:D112" si="1">$D67/$D84</f>
        <v>1.3333333333333333</v>
      </c>
      <c r="E101" s="95">
        <f t="shared" ref="E101:E112" si="2">$E67/$E84</f>
        <v>1.3333333333333333</v>
      </c>
      <c r="F101" s="95">
        <f t="shared" ref="F101:F112" si="3">$F67/$F84</f>
        <v>1.3333333333333333</v>
      </c>
      <c r="G101" s="95">
        <f t="shared" ref="G101:G112" si="4">$G67/$G84</f>
        <v>1.3333333333333333</v>
      </c>
    </row>
    <row r="102" spans="2:7">
      <c r="B102" s="101" t="s">
        <v>167</v>
      </c>
      <c r="C102" s="95">
        <f t="shared" si="0"/>
        <v>1</v>
      </c>
      <c r="D102" s="95">
        <f t="shared" si="1"/>
        <v>1</v>
      </c>
      <c r="E102" s="95">
        <f t="shared" si="2"/>
        <v>1</v>
      </c>
      <c r="F102" s="95">
        <f t="shared" si="3"/>
        <v>1</v>
      </c>
      <c r="G102" s="95">
        <f t="shared" si="4"/>
        <v>1</v>
      </c>
    </row>
    <row r="103" spans="2:7">
      <c r="B103" s="101" t="s">
        <v>168</v>
      </c>
      <c r="C103" s="95">
        <f t="shared" si="0"/>
        <v>1</v>
      </c>
      <c r="D103" s="95">
        <f t="shared" si="1"/>
        <v>1.5</v>
      </c>
      <c r="E103" s="95">
        <f t="shared" si="2"/>
        <v>1.5</v>
      </c>
      <c r="F103" s="95">
        <f t="shared" si="3"/>
        <v>1.5</v>
      </c>
      <c r="G103" s="95">
        <f t="shared" si="4"/>
        <v>1.5</v>
      </c>
    </row>
    <row r="104" spans="2:7">
      <c r="B104" s="101" t="s">
        <v>169</v>
      </c>
      <c r="C104" s="95">
        <f t="shared" si="0"/>
        <v>0.33333333333333331</v>
      </c>
      <c r="D104" s="95">
        <f t="shared" si="1"/>
        <v>0.33333333333333331</v>
      </c>
      <c r="E104" s="95">
        <f t="shared" si="2"/>
        <v>0.33333333333333331</v>
      </c>
      <c r="F104" s="95">
        <f t="shared" si="3"/>
        <v>0.33333333333333331</v>
      </c>
      <c r="G104" s="95">
        <f t="shared" si="4"/>
        <v>0.33333333333333331</v>
      </c>
    </row>
    <row r="105" spans="2:7">
      <c r="B105" s="101" t="s">
        <v>170</v>
      </c>
      <c r="C105" s="95">
        <f t="shared" si="0"/>
        <v>1.5</v>
      </c>
      <c r="D105" s="95">
        <f t="shared" si="1"/>
        <v>1.3333333333333333</v>
      </c>
      <c r="E105" s="95">
        <f t="shared" si="2"/>
        <v>1.3333333333333333</v>
      </c>
      <c r="F105" s="95">
        <f t="shared" si="3"/>
        <v>1.3333333333333333</v>
      </c>
      <c r="G105" s="95">
        <f t="shared" si="4"/>
        <v>1.3333333333333333</v>
      </c>
    </row>
    <row r="106" spans="2:7">
      <c r="B106" s="101" t="s">
        <v>171</v>
      </c>
      <c r="C106" s="95">
        <f t="shared" si="0"/>
        <v>1.5</v>
      </c>
      <c r="D106" s="95">
        <f t="shared" si="1"/>
        <v>1.3333333333333333</v>
      </c>
      <c r="E106" s="95">
        <f t="shared" si="2"/>
        <v>1.6666666666666667</v>
      </c>
      <c r="F106" s="95">
        <f t="shared" si="3"/>
        <v>1.6666666666666667</v>
      </c>
      <c r="G106" s="95">
        <f t="shared" si="4"/>
        <v>1.6666666666666667</v>
      </c>
    </row>
    <row r="107" spans="2:7">
      <c r="B107" s="101" t="s">
        <v>172</v>
      </c>
      <c r="C107" s="95">
        <f t="shared" si="0"/>
        <v>1</v>
      </c>
      <c r="D107" s="95">
        <f t="shared" si="1"/>
        <v>1</v>
      </c>
      <c r="E107" s="95">
        <f t="shared" si="2"/>
        <v>1</v>
      </c>
      <c r="F107" s="95">
        <f t="shared" si="3"/>
        <v>1</v>
      </c>
      <c r="G107" s="95">
        <f t="shared" si="4"/>
        <v>1</v>
      </c>
    </row>
    <row r="108" spans="2:7">
      <c r="B108" s="101" t="s">
        <v>173</v>
      </c>
      <c r="C108" s="95">
        <f t="shared" si="0"/>
        <v>2</v>
      </c>
      <c r="D108" s="95">
        <f t="shared" si="1"/>
        <v>2</v>
      </c>
      <c r="E108" s="95">
        <f t="shared" si="2"/>
        <v>2</v>
      </c>
      <c r="F108" s="95">
        <f t="shared" si="3"/>
        <v>2</v>
      </c>
      <c r="G108" s="95">
        <f t="shared" si="4"/>
        <v>2</v>
      </c>
    </row>
    <row r="109" spans="2:7">
      <c r="B109" s="101" t="s">
        <v>174</v>
      </c>
      <c r="C109" s="95">
        <f t="shared" si="0"/>
        <v>2</v>
      </c>
      <c r="D109" s="95">
        <f t="shared" si="1"/>
        <v>2</v>
      </c>
      <c r="E109" s="95">
        <f t="shared" si="2"/>
        <v>2</v>
      </c>
      <c r="F109" s="95">
        <f t="shared" si="3"/>
        <v>2</v>
      </c>
      <c r="G109" s="95">
        <f t="shared" si="4"/>
        <v>2</v>
      </c>
    </row>
    <row r="110" spans="2:7">
      <c r="B110" s="98" t="s">
        <v>175</v>
      </c>
      <c r="C110" s="95">
        <f t="shared" si="0"/>
        <v>1</v>
      </c>
      <c r="D110" s="95">
        <f t="shared" si="1"/>
        <v>2</v>
      </c>
      <c r="E110" s="95">
        <f t="shared" si="2"/>
        <v>1</v>
      </c>
      <c r="F110" s="95">
        <f t="shared" si="3"/>
        <v>1</v>
      </c>
      <c r="G110" s="95">
        <f t="shared" si="4"/>
        <v>1</v>
      </c>
    </row>
    <row r="111" spans="2:7">
      <c r="B111" s="98" t="s">
        <v>176</v>
      </c>
      <c r="C111" s="95">
        <f t="shared" si="0"/>
        <v>2</v>
      </c>
      <c r="D111" s="95">
        <f t="shared" si="1"/>
        <v>2</v>
      </c>
      <c r="E111" s="95">
        <f t="shared" si="2"/>
        <v>4</v>
      </c>
      <c r="F111" s="95">
        <f t="shared" si="3"/>
        <v>4</v>
      </c>
      <c r="G111" s="95">
        <f t="shared" si="4"/>
        <v>4</v>
      </c>
    </row>
    <row r="112" spans="2:7">
      <c r="B112" s="99" t="s">
        <v>177</v>
      </c>
      <c r="C112" s="95">
        <f t="shared" si="0"/>
        <v>1.3333333333333333</v>
      </c>
      <c r="D112" s="95">
        <f t="shared" si="1"/>
        <v>1.6666666666666667</v>
      </c>
      <c r="E112" s="95">
        <f t="shared" si="2"/>
        <v>2</v>
      </c>
      <c r="F112" s="95">
        <f t="shared" si="3"/>
        <v>2</v>
      </c>
      <c r="G112" s="95">
        <f t="shared" si="4"/>
        <v>2</v>
      </c>
    </row>
    <row r="113" spans="2:7">
      <c r="B113" s="57" t="s">
        <v>179</v>
      </c>
      <c r="C113" s="96">
        <f>(SUM(C100:C112))/13</f>
        <v>1.3589743589743588</v>
      </c>
      <c r="D113" s="96">
        <f>(SUM(D100:D112))/13</f>
        <v>1.5</v>
      </c>
      <c r="E113" s="96">
        <f>(SUM(E100:E112))/13</f>
        <v>1.628205128205128</v>
      </c>
      <c r="F113" s="96">
        <f>(SUM(F100:F112))/13</f>
        <v>1.628205128205128</v>
      </c>
      <c r="G113" s="96">
        <f>(SUM(G100:G112))/13</f>
        <v>1.628205128205128</v>
      </c>
    </row>
    <row r="135" spans="1:7" s="15" customFormat="1" ht="18">
      <c r="A135" s="14" t="s">
        <v>401</v>
      </c>
    </row>
    <row r="136" spans="1:7" ht="18" thickBot="1"/>
    <row r="137" spans="1:7" ht="18" thickBot="1">
      <c r="B137" s="159" t="s">
        <v>406</v>
      </c>
    </row>
    <row r="138" spans="1:7">
      <c r="C138" s="20">
        <v>2016</v>
      </c>
      <c r="D138" s="20">
        <v>2017</v>
      </c>
      <c r="E138" s="20">
        <v>2018</v>
      </c>
      <c r="F138" s="20">
        <v>2019</v>
      </c>
      <c r="G138" s="20">
        <v>2020</v>
      </c>
    </row>
    <row r="139" spans="1:7">
      <c r="B139" s="65" t="s">
        <v>397</v>
      </c>
      <c r="C139" s="96">
        <f>C$41</f>
        <v>1.2076923076923074</v>
      </c>
      <c r="D139" s="96">
        <f t="shared" ref="D139:G139" si="5">D$41</f>
        <v>1.2076923076923074</v>
      </c>
      <c r="E139" s="96">
        <f t="shared" si="5"/>
        <v>1.2076923076923074</v>
      </c>
      <c r="F139" s="96">
        <f t="shared" si="5"/>
        <v>1.2076923076923074</v>
      </c>
      <c r="G139" s="96">
        <f t="shared" si="5"/>
        <v>1.2076923076923074</v>
      </c>
    </row>
    <row r="140" spans="1:7">
      <c r="B140" s="158" t="s">
        <v>398</v>
      </c>
      <c r="C140" s="96">
        <f>C$113</f>
        <v>1.3589743589743588</v>
      </c>
      <c r="D140" s="96">
        <f t="shared" ref="D140:G140" si="6">D$113</f>
        <v>1.5</v>
      </c>
      <c r="E140" s="96">
        <f t="shared" si="6"/>
        <v>1.628205128205128</v>
      </c>
      <c r="F140" s="96">
        <f t="shared" si="6"/>
        <v>1.628205128205128</v>
      </c>
      <c r="G140" s="96">
        <f t="shared" si="6"/>
        <v>1.628205128205128</v>
      </c>
    </row>
    <row r="141" spans="1:7">
      <c r="B141" s="175" t="s">
        <v>196</v>
      </c>
      <c r="C141" s="176">
        <f>C$140-C$139</f>
        <v>0.15128205128205141</v>
      </c>
      <c r="D141" s="176">
        <f t="shared" ref="D141:G141" si="7">D$140-D$139</f>
        <v>0.2923076923076926</v>
      </c>
      <c r="E141" s="176">
        <f t="shared" si="7"/>
        <v>0.42051282051282057</v>
      </c>
      <c r="F141" s="176">
        <f t="shared" si="7"/>
        <v>0.42051282051282057</v>
      </c>
      <c r="G141" s="176">
        <f t="shared" si="7"/>
        <v>0.42051282051282057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enableFormatConditionsCalculation="0">
    <tabColor theme="4" tint="-0.249977111117893"/>
  </sheetPr>
  <dimension ref="A1:H392"/>
  <sheetViews>
    <sheetView showGridLines="0" topLeftCell="A269" workbookViewId="0">
      <selection activeCell="D191" sqref="D191"/>
    </sheetView>
  </sheetViews>
  <sheetFormatPr baseColWidth="10" defaultRowHeight="15" x14ac:dyDescent="0"/>
  <cols>
    <col min="1" max="1" width="10.83203125" style="5"/>
    <col min="2" max="3" width="34.1640625" style="5" customWidth="1"/>
    <col min="4" max="4" width="28.6640625" style="5" customWidth="1"/>
    <col min="5" max="5" width="26.1640625" style="5" customWidth="1"/>
    <col min="6" max="6" width="22" style="5" customWidth="1"/>
    <col min="7" max="7" width="22.83203125" style="5" customWidth="1"/>
    <col min="8" max="8" width="24.33203125" style="5" customWidth="1"/>
    <col min="9" max="16384" width="10.83203125" style="5"/>
  </cols>
  <sheetData>
    <row r="1" spans="1:4" s="6" customFormat="1"/>
    <row r="2" spans="1:4" s="6" customFormat="1" ht="22">
      <c r="A2" s="11" t="s">
        <v>16</v>
      </c>
    </row>
    <row r="3" spans="1:4" s="8" customFormat="1"/>
    <row r="6" spans="1:4" ht="16" thickBot="1"/>
    <row r="7" spans="1:4" ht="18" thickBot="1">
      <c r="B7" s="1" t="s">
        <v>0</v>
      </c>
      <c r="C7" s="2" t="s">
        <v>1</v>
      </c>
      <c r="D7" s="2" t="s">
        <v>2</v>
      </c>
    </row>
    <row r="8" spans="1:4" ht="46" customHeight="1">
      <c r="A8" s="87">
        <v>6</v>
      </c>
      <c r="B8" s="125" t="s">
        <v>14</v>
      </c>
      <c r="C8" s="79" t="s">
        <v>15</v>
      </c>
      <c r="D8" s="79" t="s">
        <v>20</v>
      </c>
    </row>
    <row r="11" spans="1:4" s="7" customFormat="1" ht="20">
      <c r="A11" s="10" t="s">
        <v>250</v>
      </c>
    </row>
    <row r="12" spans="1:4" s="7" customFormat="1" ht="17"/>
    <row r="13" spans="1:4" s="15" customFormat="1" ht="18">
      <c r="A13" s="14" t="s">
        <v>23</v>
      </c>
    </row>
    <row r="14" spans="1:4" s="7" customFormat="1" ht="17"/>
    <row r="15" spans="1:4" s="7" customFormat="1" ht="17">
      <c r="B15" s="7" t="s">
        <v>189</v>
      </c>
    </row>
    <row r="16" spans="1:4" s="7" customFormat="1" ht="17">
      <c r="B16" s="7" t="s">
        <v>206</v>
      </c>
    </row>
    <row r="17" spans="1:8" s="7" customFormat="1" ht="17"/>
    <row r="18" spans="1:8" s="7" customFormat="1" ht="17">
      <c r="A18" s="7" t="s">
        <v>17</v>
      </c>
      <c r="B18" s="7" t="s">
        <v>164</v>
      </c>
    </row>
    <row r="19" spans="1:8" s="7" customFormat="1" ht="17">
      <c r="B19" s="7" t="s">
        <v>162</v>
      </c>
    </row>
    <row r="20" spans="1:8" s="7" customFormat="1" ht="17">
      <c r="B20" s="7" t="s">
        <v>163</v>
      </c>
    </row>
    <row r="21" spans="1:8" s="7" customFormat="1" ht="17"/>
    <row r="22" spans="1:8" s="15" customFormat="1" ht="18">
      <c r="A22" s="14" t="s">
        <v>184</v>
      </c>
    </row>
    <row r="23" spans="1:8" s="12" customFormat="1" ht="17">
      <c r="A23" s="56"/>
      <c r="B23" s="7"/>
      <c r="C23" s="7"/>
    </row>
    <row r="24" spans="1:8" s="12" customFormat="1" ht="17">
      <c r="A24" s="56"/>
      <c r="B24" s="28" t="s">
        <v>192</v>
      </c>
      <c r="C24" s="17"/>
      <c r="D24" s="17"/>
      <c r="E24" s="17"/>
      <c r="F24" s="17"/>
      <c r="G24" s="17"/>
    </row>
    <row r="25" spans="1:8" s="12" customFormat="1" ht="17">
      <c r="A25" s="56"/>
      <c r="B25" s="28"/>
      <c r="C25" s="20">
        <v>2016</v>
      </c>
      <c r="D25" s="20">
        <v>2017</v>
      </c>
      <c r="E25" s="20">
        <v>2018</v>
      </c>
      <c r="F25" s="20">
        <v>2019</v>
      </c>
      <c r="G25" s="20">
        <v>2020</v>
      </c>
    </row>
    <row r="26" spans="1:8" s="12" customFormat="1" ht="17">
      <c r="A26" s="56"/>
      <c r="B26" s="23" t="s">
        <v>190</v>
      </c>
      <c r="C26" s="21">
        <v>220547</v>
      </c>
      <c r="D26" s="21">
        <v>810841</v>
      </c>
      <c r="E26" s="21">
        <v>1350899</v>
      </c>
      <c r="F26" s="21">
        <v>1789481</v>
      </c>
      <c r="G26" s="21">
        <v>1967440</v>
      </c>
    </row>
    <row r="27" spans="1:8" s="12" customFormat="1" ht="17">
      <c r="A27" s="56"/>
      <c r="B27" s="31" t="s">
        <v>191</v>
      </c>
      <c r="C27" s="21">
        <v>26455</v>
      </c>
      <c r="D27" s="21">
        <v>143056</v>
      </c>
      <c r="E27" s="21">
        <v>238338</v>
      </c>
      <c r="F27" s="21">
        <v>315716</v>
      </c>
      <c r="G27" s="21">
        <v>347114</v>
      </c>
    </row>
    <row r="28" spans="1:8" s="12" customFormat="1" ht="17">
      <c r="A28" s="56"/>
      <c r="B28" s="31" t="s">
        <v>177</v>
      </c>
      <c r="C28" s="21">
        <v>35217</v>
      </c>
      <c r="D28" s="21">
        <v>190436</v>
      </c>
      <c r="E28" s="21">
        <v>317275</v>
      </c>
      <c r="F28" s="21">
        <v>420282</v>
      </c>
      <c r="G28" s="21">
        <v>462078</v>
      </c>
    </row>
    <row r="29" spans="1:8" s="12" customFormat="1" ht="17">
      <c r="A29" s="56"/>
      <c r="B29" s="57" t="s">
        <v>55</v>
      </c>
      <c r="C29" s="62">
        <f>SUM(C26:C28)</f>
        <v>282219</v>
      </c>
      <c r="D29" s="62">
        <f>SUM(D26:D28)</f>
        <v>1144333</v>
      </c>
      <c r="E29" s="62">
        <f>SUM(E26:E28)</f>
        <v>1906512</v>
      </c>
      <c r="F29" s="62">
        <f>SUM(F26:F28)</f>
        <v>2525479</v>
      </c>
      <c r="G29" s="62">
        <f>SUM(G26:G28)</f>
        <v>2776632</v>
      </c>
    </row>
    <row r="30" spans="1:8" s="12" customFormat="1" ht="17">
      <c r="A30" s="56"/>
      <c r="B30" s="7"/>
      <c r="C30" s="124"/>
    </row>
    <row r="31" spans="1:8" s="12" customFormat="1" ht="17">
      <c r="A31" s="56"/>
      <c r="B31" s="7"/>
      <c r="C31" s="7"/>
    </row>
    <row r="32" spans="1:8" s="12" customFormat="1" ht="17">
      <c r="A32" s="56"/>
      <c r="B32" s="28" t="s">
        <v>193</v>
      </c>
      <c r="C32" s="28"/>
      <c r="D32" s="17"/>
      <c r="E32" s="17"/>
      <c r="F32" s="17"/>
      <c r="G32" s="17"/>
      <c r="H32" s="17"/>
    </row>
    <row r="33" spans="1:8" s="12" customFormat="1" ht="17">
      <c r="A33" s="56"/>
      <c r="B33" s="28"/>
      <c r="C33" s="26" t="s">
        <v>194</v>
      </c>
      <c r="D33" s="20">
        <v>2016</v>
      </c>
      <c r="E33" s="20">
        <v>2017</v>
      </c>
      <c r="F33" s="20">
        <v>2018</v>
      </c>
      <c r="G33" s="20">
        <v>2019</v>
      </c>
      <c r="H33" s="20">
        <v>2020</v>
      </c>
    </row>
    <row r="34" spans="1:8" s="12" customFormat="1" ht="17">
      <c r="A34" s="56"/>
      <c r="B34" s="31" t="s">
        <v>192</v>
      </c>
      <c r="C34" s="120"/>
      <c r="D34" s="122">
        <f>C29</f>
        <v>282219</v>
      </c>
      <c r="E34" s="122">
        <f>D29</f>
        <v>1144333</v>
      </c>
      <c r="F34" s="122">
        <f>E29</f>
        <v>1906512</v>
      </c>
      <c r="G34" s="122">
        <f>F29</f>
        <v>2525479</v>
      </c>
      <c r="H34" s="122">
        <f>G29</f>
        <v>2776632</v>
      </c>
    </row>
    <row r="35" spans="1:8" s="12" customFormat="1" ht="17">
      <c r="A35" s="56"/>
      <c r="B35" s="101" t="s">
        <v>165</v>
      </c>
      <c r="C35" s="120">
        <v>8.2600000000000007E-2</v>
      </c>
      <c r="D35" s="95">
        <f>D34*C35</f>
        <v>23311.289400000001</v>
      </c>
      <c r="E35" s="95">
        <f>E34*C35</f>
        <v>94521.905800000008</v>
      </c>
      <c r="F35" s="95">
        <f>F34*C35</f>
        <v>157477.89120000001</v>
      </c>
      <c r="G35" s="95">
        <f>G34*C35</f>
        <v>208604.56540000002</v>
      </c>
      <c r="H35" s="95">
        <f>H34*C35</f>
        <v>229349.80320000002</v>
      </c>
    </row>
    <row r="36" spans="1:8" s="12" customFormat="1" ht="17">
      <c r="A36" s="56"/>
      <c r="B36" s="101" t="s">
        <v>166</v>
      </c>
      <c r="C36" s="120">
        <v>6.3899999999999998E-2</v>
      </c>
      <c r="D36" s="95">
        <f>D34*C36</f>
        <v>18033.794099999999</v>
      </c>
      <c r="E36" s="95">
        <f>E34*C36</f>
        <v>73122.878700000001</v>
      </c>
      <c r="F36" s="95">
        <f>F34*C36</f>
        <v>121826.1168</v>
      </c>
      <c r="G36" s="95">
        <f>G34*C36</f>
        <v>161378.10809999998</v>
      </c>
      <c r="H36" s="95">
        <f>H34*C36</f>
        <v>177426.78479999999</v>
      </c>
    </row>
    <row r="37" spans="1:8" s="12" customFormat="1" ht="17">
      <c r="A37" s="56"/>
      <c r="B37" s="101" t="s">
        <v>167</v>
      </c>
      <c r="C37" s="120">
        <v>4.6899999999999997E-2</v>
      </c>
      <c r="D37" s="95">
        <f>D34*C37</f>
        <v>13236.071099999999</v>
      </c>
      <c r="E37" s="95">
        <f>E34*C37</f>
        <v>53669.217699999994</v>
      </c>
      <c r="F37" s="95">
        <f>F34*C37</f>
        <v>89415.412799999991</v>
      </c>
      <c r="G37" s="95">
        <f>G34*C37</f>
        <v>118444.96509999999</v>
      </c>
      <c r="H37" s="95">
        <f>H34*C37</f>
        <v>130224.04079999999</v>
      </c>
    </row>
    <row r="38" spans="1:8" s="12" customFormat="1" ht="17">
      <c r="A38" s="56"/>
      <c r="B38" s="101" t="s">
        <v>168</v>
      </c>
      <c r="C38" s="120">
        <v>9.74E-2</v>
      </c>
      <c r="D38" s="95">
        <f>D34*C38</f>
        <v>27488.1306</v>
      </c>
      <c r="E38" s="95">
        <f>E34*C38</f>
        <v>111458.03419999999</v>
      </c>
      <c r="F38" s="95">
        <f>F34*C38</f>
        <v>185694.26879999999</v>
      </c>
      <c r="G38" s="95">
        <f>G34*C38</f>
        <v>245981.65460000001</v>
      </c>
      <c r="H38" s="95">
        <f>H34*C38</f>
        <v>270443.95679999999</v>
      </c>
    </row>
    <row r="39" spans="1:8" s="12" customFormat="1" ht="17">
      <c r="A39" s="56"/>
      <c r="B39" s="101" t="s">
        <v>169</v>
      </c>
      <c r="C39" s="120">
        <v>4.6100000000000002E-2</v>
      </c>
      <c r="D39" s="95">
        <f>D34*C39</f>
        <v>13010.295900000001</v>
      </c>
      <c r="E39" s="95">
        <f>E34*C39</f>
        <v>52753.751300000004</v>
      </c>
      <c r="F39" s="95">
        <f>F34*C39</f>
        <v>87890.203200000004</v>
      </c>
      <c r="G39" s="95">
        <f>G34*C39</f>
        <v>116424.5819</v>
      </c>
      <c r="H39" s="95">
        <f>H34*C39</f>
        <v>128002.73520000001</v>
      </c>
    </row>
    <row r="40" spans="1:8" s="12" customFormat="1" ht="17">
      <c r="A40" s="56"/>
      <c r="B40" s="101" t="s">
        <v>170</v>
      </c>
      <c r="C40" s="120">
        <v>0.13320000000000001</v>
      </c>
      <c r="D40" s="95">
        <f>D34*C40</f>
        <v>37591.570800000001</v>
      </c>
      <c r="E40" s="95">
        <f>E34*C40</f>
        <v>152425.15560000003</v>
      </c>
      <c r="F40" s="95">
        <f>F34*C40</f>
        <v>253947.39840000003</v>
      </c>
      <c r="G40" s="95">
        <f>G34*C40</f>
        <v>336393.8028</v>
      </c>
      <c r="H40" s="95">
        <f>H34*C40</f>
        <v>369847.38240000006</v>
      </c>
    </row>
    <row r="41" spans="1:8" s="12" customFormat="1" ht="17">
      <c r="A41" s="56"/>
      <c r="B41" s="101" t="s">
        <v>171</v>
      </c>
      <c r="C41" s="120">
        <v>0.14680000000000001</v>
      </c>
      <c r="D41" s="95">
        <f>D34*C41</f>
        <v>41429.749200000006</v>
      </c>
      <c r="E41" s="95">
        <f>E34*C41</f>
        <v>167988.08440000002</v>
      </c>
      <c r="F41" s="95">
        <f>F34*C41</f>
        <v>279875.96160000004</v>
      </c>
      <c r="G41" s="95">
        <f>G34*C41</f>
        <v>370740.31720000005</v>
      </c>
      <c r="H41" s="95">
        <f>H34*C41</f>
        <v>407609.57760000002</v>
      </c>
    </row>
    <row r="42" spans="1:8" s="12" customFormat="1" ht="17">
      <c r="A42" s="56"/>
      <c r="B42" s="101" t="s">
        <v>172</v>
      </c>
      <c r="C42" s="120">
        <v>1.95E-2</v>
      </c>
      <c r="D42" s="95">
        <f>D34*C42</f>
        <v>5503.2704999999996</v>
      </c>
      <c r="E42" s="95">
        <f>E34*C42</f>
        <v>22314.4935</v>
      </c>
      <c r="F42" s="95">
        <f>F34*C42</f>
        <v>37176.983999999997</v>
      </c>
      <c r="G42" s="95">
        <f>G34*C42</f>
        <v>49246.840499999998</v>
      </c>
      <c r="H42" s="95">
        <f>H34*C42</f>
        <v>54144.324000000001</v>
      </c>
    </row>
    <row r="43" spans="1:8" s="12" customFormat="1" ht="17">
      <c r="A43" s="56"/>
      <c r="B43" s="101" t="s">
        <v>173</v>
      </c>
      <c r="C43" s="120">
        <v>1.8700000000000001E-2</v>
      </c>
      <c r="D43" s="95">
        <f>D34*C43</f>
        <v>5277.4953000000005</v>
      </c>
      <c r="E43" s="95">
        <f>E34*C43</f>
        <v>21399.027100000003</v>
      </c>
      <c r="F43" s="95">
        <f>F34*C43</f>
        <v>35651.774400000002</v>
      </c>
      <c r="G43" s="95">
        <f>G34*C43</f>
        <v>47226.457300000002</v>
      </c>
      <c r="H43" s="95">
        <f>H34*C43</f>
        <v>51923.018400000001</v>
      </c>
    </row>
    <row r="44" spans="1:8" s="12" customFormat="1" ht="17">
      <c r="A44" s="56"/>
      <c r="B44" s="101" t="s">
        <v>174</v>
      </c>
      <c r="C44" s="120">
        <v>5.3400000000000003E-2</v>
      </c>
      <c r="D44" s="95">
        <f>D34*C44</f>
        <v>15070.4946</v>
      </c>
      <c r="E44" s="95">
        <f>E34*C44</f>
        <v>61107.3822</v>
      </c>
      <c r="F44" s="95">
        <f>F34*C44</f>
        <v>101807.7408</v>
      </c>
      <c r="G44" s="95">
        <f>G34*C44</f>
        <v>134860.57860000001</v>
      </c>
      <c r="H44" s="95">
        <f>H34*C44</f>
        <v>148272.1488</v>
      </c>
    </row>
    <row r="45" spans="1:8" s="12" customFormat="1" ht="17">
      <c r="A45" s="56"/>
      <c r="B45" s="98" t="s">
        <v>175</v>
      </c>
      <c r="C45" s="120">
        <v>6.7799999999999999E-2</v>
      </c>
      <c r="D45" s="95">
        <f>D34*C45</f>
        <v>19134.448199999999</v>
      </c>
      <c r="E45" s="95">
        <f>E34*C45</f>
        <v>77585.777400000006</v>
      </c>
      <c r="F45" s="95">
        <f>F34*C45</f>
        <v>129261.51359999999</v>
      </c>
      <c r="G45" s="95">
        <f>G34*C45</f>
        <v>171227.4762</v>
      </c>
      <c r="H45" s="95">
        <f>H34*C45</f>
        <v>188255.6496</v>
      </c>
    </row>
    <row r="46" spans="1:8" s="12" customFormat="1" ht="17">
      <c r="A46" s="56"/>
      <c r="B46" s="98" t="s">
        <v>176</v>
      </c>
      <c r="C46" s="120">
        <v>5.7200000000000001E-2</v>
      </c>
      <c r="D46" s="95">
        <f>D34*C46</f>
        <v>16142.926800000001</v>
      </c>
      <c r="E46" s="95">
        <f>E34*C46</f>
        <v>65455.847600000001</v>
      </c>
      <c r="F46" s="95">
        <f>F34*C46</f>
        <v>109052.48640000001</v>
      </c>
      <c r="G46" s="95">
        <f>G34*C46</f>
        <v>144457.3988</v>
      </c>
      <c r="H46" s="95">
        <f>H34*C46</f>
        <v>158823.3504</v>
      </c>
    </row>
    <row r="47" spans="1:8" s="12" customFormat="1" ht="17">
      <c r="A47" s="56"/>
      <c r="B47" s="99" t="s">
        <v>177</v>
      </c>
      <c r="C47" s="120">
        <v>0.16639999999999999</v>
      </c>
      <c r="D47" s="95">
        <f>D34*C47</f>
        <v>46961.241600000001</v>
      </c>
      <c r="E47" s="95">
        <f>E34*C47</f>
        <v>190417.01119999998</v>
      </c>
      <c r="F47" s="95">
        <f>F34*C47</f>
        <v>317243.5968</v>
      </c>
      <c r="G47" s="95">
        <f>G34*C47</f>
        <v>420239.70559999999</v>
      </c>
      <c r="H47" s="95">
        <f>H34*C47</f>
        <v>462031.56479999999</v>
      </c>
    </row>
    <row r="48" spans="1:8" s="12" customFormat="1" ht="17">
      <c r="A48" s="56"/>
      <c r="B48" s="57" t="s">
        <v>195</v>
      </c>
      <c r="C48" s="121">
        <f t="shared" ref="C48:H48" si="0">SUM(C35:C47)</f>
        <v>0.99990000000000001</v>
      </c>
      <c r="D48" s="96">
        <f t="shared" si="0"/>
        <v>282190.77810000005</v>
      </c>
      <c r="E48" s="96">
        <f t="shared" si="0"/>
        <v>1144218.5667000001</v>
      </c>
      <c r="F48" s="96">
        <f t="shared" si="0"/>
        <v>1906321.3488</v>
      </c>
      <c r="G48" s="96">
        <f t="shared" si="0"/>
        <v>2525226.4520999999</v>
      </c>
      <c r="H48" s="96">
        <f t="shared" si="0"/>
        <v>2776354.3367999997</v>
      </c>
    </row>
    <row r="49" spans="2:8" s="17" customFormat="1" ht="17">
      <c r="B49" s="57" t="s">
        <v>196</v>
      </c>
      <c r="C49" s="121">
        <f>1-C48</f>
        <v>9.9999999999988987E-5</v>
      </c>
      <c r="D49" s="96">
        <f>D34-D48</f>
        <v>28.22189999994589</v>
      </c>
      <c r="E49" s="96">
        <f>E34-E48</f>
        <v>114.43329999991693</v>
      </c>
      <c r="F49" s="96">
        <f>F34-F48</f>
        <v>190.65119999996386</v>
      </c>
      <c r="G49" s="96">
        <f>G34-G48</f>
        <v>252.54790000012144</v>
      </c>
      <c r="H49" s="96">
        <f>H34-H48</f>
        <v>277.663200000301</v>
      </c>
    </row>
    <row r="50" spans="2:8" s="17" customFormat="1" ht="17">
      <c r="B50" s="18"/>
      <c r="C50" s="18"/>
    </row>
    <row r="51" spans="2:8" s="17" customFormat="1" ht="17">
      <c r="B51" s="18"/>
      <c r="C51" s="18"/>
    </row>
    <row r="52" spans="2:8" s="17" customFormat="1" ht="17">
      <c r="B52" s="28" t="s">
        <v>198</v>
      </c>
      <c r="C52" s="28"/>
    </row>
    <row r="53" spans="2:8" s="17" customFormat="1" ht="17">
      <c r="B53" s="28"/>
      <c r="C53" s="20">
        <v>2016</v>
      </c>
      <c r="D53" s="20">
        <v>2017</v>
      </c>
      <c r="E53" s="20">
        <v>2018</v>
      </c>
      <c r="F53" s="20">
        <v>2019</v>
      </c>
      <c r="G53" s="20">
        <v>2020</v>
      </c>
    </row>
    <row r="54" spans="2:8" s="17" customFormat="1" ht="17">
      <c r="B54" s="100" t="s">
        <v>165</v>
      </c>
      <c r="C54" s="95">
        <v>2.23</v>
      </c>
      <c r="D54" s="95">
        <v>2.61</v>
      </c>
      <c r="E54" s="95">
        <v>2.98</v>
      </c>
      <c r="F54" s="95">
        <v>2.98</v>
      </c>
      <c r="G54" s="97">
        <v>2.98</v>
      </c>
    </row>
    <row r="55" spans="2:8" s="17" customFormat="1" ht="17">
      <c r="B55" s="101" t="s">
        <v>166</v>
      </c>
      <c r="C55" s="95">
        <v>1.73</v>
      </c>
      <c r="D55" s="95">
        <v>2.02</v>
      </c>
      <c r="E55" s="95">
        <v>2.2999999999999998</v>
      </c>
      <c r="F55" s="95">
        <v>2.2999999999999998</v>
      </c>
      <c r="G55" s="123">
        <v>2.2999999999999998</v>
      </c>
    </row>
    <row r="56" spans="2:8" s="17" customFormat="1" ht="17">
      <c r="B56" s="101" t="s">
        <v>167</v>
      </c>
      <c r="C56" s="95">
        <v>1.27</v>
      </c>
      <c r="D56" s="95">
        <v>1.48</v>
      </c>
      <c r="E56" s="95">
        <v>1.69</v>
      </c>
      <c r="F56" s="95">
        <v>1.69</v>
      </c>
      <c r="G56" s="123">
        <v>1.69</v>
      </c>
    </row>
    <row r="57" spans="2:8" s="17" customFormat="1" ht="17">
      <c r="B57" s="101" t="s">
        <v>168</v>
      </c>
      <c r="C57" s="95">
        <v>2.63</v>
      </c>
      <c r="D57" s="95">
        <v>3.07</v>
      </c>
      <c r="E57" s="95">
        <v>3.51</v>
      </c>
      <c r="F57" s="95">
        <v>3.51</v>
      </c>
      <c r="G57" s="123">
        <v>3.51</v>
      </c>
    </row>
    <row r="58" spans="2:8" s="17" customFormat="1" ht="17">
      <c r="B58" s="101" t="s">
        <v>169</v>
      </c>
      <c r="C58" s="95">
        <v>1.25</v>
      </c>
      <c r="D58" s="95">
        <v>1.45</v>
      </c>
      <c r="E58" s="95">
        <v>1.66</v>
      </c>
      <c r="F58" s="95">
        <v>1.66</v>
      </c>
      <c r="G58" s="123">
        <v>1.66</v>
      </c>
    </row>
    <row r="59" spans="2:8" s="17" customFormat="1" ht="17">
      <c r="B59" s="101" t="s">
        <v>170</v>
      </c>
      <c r="C59" s="95">
        <v>3.6</v>
      </c>
      <c r="D59" s="95">
        <v>4.2</v>
      </c>
      <c r="E59" s="95">
        <v>4.8</v>
      </c>
      <c r="F59" s="95">
        <v>4.8</v>
      </c>
      <c r="G59" s="123">
        <v>4.8</v>
      </c>
    </row>
    <row r="60" spans="2:8" s="17" customFormat="1" ht="17">
      <c r="B60" s="101" t="s">
        <v>171</v>
      </c>
      <c r="C60" s="95">
        <v>3.97</v>
      </c>
      <c r="D60" s="95">
        <v>4.63</v>
      </c>
      <c r="E60" s="95">
        <v>5.29</v>
      </c>
      <c r="F60" s="95">
        <v>5.29</v>
      </c>
      <c r="G60" s="123">
        <v>5.29</v>
      </c>
    </row>
    <row r="61" spans="2:8" s="17" customFormat="1" ht="17">
      <c r="B61" s="101" t="s">
        <v>172</v>
      </c>
      <c r="C61" s="95">
        <v>0.53</v>
      </c>
      <c r="D61" s="95">
        <v>0.62</v>
      </c>
      <c r="E61" s="95">
        <v>0.7</v>
      </c>
      <c r="F61" s="95">
        <v>0.7</v>
      </c>
      <c r="G61" s="123">
        <v>0.7</v>
      </c>
    </row>
    <row r="62" spans="2:8" s="17" customFormat="1" ht="17">
      <c r="B62" s="101" t="s">
        <v>173</v>
      </c>
      <c r="C62" s="95">
        <v>0.51</v>
      </c>
      <c r="D62" s="95">
        <v>0.59</v>
      </c>
      <c r="E62" s="95">
        <v>0.67</v>
      </c>
      <c r="F62" s="95">
        <v>0.67</v>
      </c>
      <c r="G62" s="123">
        <v>0.67</v>
      </c>
    </row>
    <row r="63" spans="2:8" s="17" customFormat="1" ht="17">
      <c r="B63" s="101" t="s">
        <v>174</v>
      </c>
      <c r="C63" s="95">
        <v>1.44</v>
      </c>
      <c r="D63" s="95">
        <v>1.68</v>
      </c>
      <c r="E63" s="95">
        <v>1.93</v>
      </c>
      <c r="F63" s="95">
        <v>1.93</v>
      </c>
      <c r="G63" s="123">
        <v>1.93</v>
      </c>
    </row>
    <row r="64" spans="2:8" s="17" customFormat="1" ht="17">
      <c r="B64" s="98" t="s">
        <v>175</v>
      </c>
      <c r="C64" s="95">
        <v>1.83</v>
      </c>
      <c r="D64" s="95">
        <v>2.14</v>
      </c>
      <c r="E64" s="95">
        <v>2.44</v>
      </c>
      <c r="F64" s="95">
        <v>2.44</v>
      </c>
      <c r="G64" s="123">
        <v>2.44</v>
      </c>
    </row>
    <row r="65" spans="1:8" s="17" customFormat="1" ht="17">
      <c r="B65" s="98" t="s">
        <v>176</v>
      </c>
      <c r="C65" s="97">
        <v>1.55</v>
      </c>
      <c r="D65" s="97">
        <v>1.8</v>
      </c>
      <c r="E65" s="97">
        <v>2.06</v>
      </c>
      <c r="F65" s="97">
        <v>2.06</v>
      </c>
      <c r="G65" s="123">
        <v>2.06</v>
      </c>
    </row>
    <row r="66" spans="1:8" s="17" customFormat="1" ht="17">
      <c r="B66" s="99" t="s">
        <v>177</v>
      </c>
      <c r="C66" s="97">
        <v>4.5</v>
      </c>
      <c r="D66" s="97">
        <v>5.25</v>
      </c>
      <c r="E66" s="97">
        <v>6</v>
      </c>
      <c r="F66" s="97">
        <v>6</v>
      </c>
      <c r="G66" s="123">
        <v>6</v>
      </c>
    </row>
    <row r="67" spans="1:8" s="17" customFormat="1" ht="17">
      <c r="B67" s="18"/>
      <c r="C67" s="18"/>
    </row>
    <row r="68" spans="1:8" s="17" customFormat="1" ht="17">
      <c r="B68" s="18"/>
      <c r="C68" s="18"/>
    </row>
    <row r="69" spans="1:8" s="12" customFormat="1" ht="17">
      <c r="A69" s="13"/>
      <c r="B69" s="28" t="s">
        <v>197</v>
      </c>
      <c r="C69" s="28"/>
      <c r="D69" s="17"/>
      <c r="E69" s="17"/>
      <c r="F69" s="17"/>
      <c r="G69" s="17"/>
      <c r="H69" s="17"/>
    </row>
    <row r="70" spans="1:8" ht="17">
      <c r="B70" s="28"/>
      <c r="C70" s="20">
        <v>2016</v>
      </c>
      <c r="D70" s="20">
        <v>2017</v>
      </c>
      <c r="E70" s="20">
        <v>2018</v>
      </c>
      <c r="F70" s="20">
        <v>2019</v>
      </c>
      <c r="G70" s="20">
        <v>2020</v>
      </c>
    </row>
    <row r="71" spans="1:8" ht="17">
      <c r="B71" s="100" t="s">
        <v>165</v>
      </c>
      <c r="C71" s="95">
        <f t="shared" ref="C71:D77" si="1">D35/C54</f>
        <v>10453.493004484306</v>
      </c>
      <c r="D71" s="95">
        <f t="shared" si="1"/>
        <v>36215.289578544063</v>
      </c>
      <c r="E71" s="95">
        <f>$F35/$E54</f>
        <v>52844.929932885912</v>
      </c>
      <c r="F71" s="95">
        <f>$G35/$F54</f>
        <v>70001.532013422824</v>
      </c>
      <c r="G71" s="95">
        <f>$H35/$G54</f>
        <v>76963.021208053702</v>
      </c>
    </row>
    <row r="72" spans="1:8" ht="17">
      <c r="B72" s="101" t="s">
        <v>166</v>
      </c>
      <c r="C72" s="95">
        <f t="shared" si="1"/>
        <v>10424.158439306359</v>
      </c>
      <c r="D72" s="95">
        <f t="shared" si="1"/>
        <v>36199.4449009901</v>
      </c>
      <c r="E72" s="95">
        <f t="shared" ref="E72:E83" si="2">$F36/$E55</f>
        <v>52967.876869565225</v>
      </c>
      <c r="F72" s="95">
        <f t="shared" ref="F72:F83" si="3">$G36/$F55</f>
        <v>70164.394826086951</v>
      </c>
      <c r="G72" s="95">
        <f t="shared" ref="G72:G83" si="4">$H36/$G55</f>
        <v>77142.080347826093</v>
      </c>
    </row>
    <row r="73" spans="1:8" ht="17">
      <c r="B73" s="101" t="s">
        <v>167</v>
      </c>
      <c r="C73" s="95">
        <f t="shared" si="1"/>
        <v>10422.103228346456</v>
      </c>
      <c r="D73" s="95">
        <f t="shared" si="1"/>
        <v>36262.984932432431</v>
      </c>
      <c r="E73" s="95">
        <f t="shared" si="2"/>
        <v>52908.528284023661</v>
      </c>
      <c r="F73" s="95">
        <f t="shared" si="3"/>
        <v>70085.778165680473</v>
      </c>
      <c r="G73" s="95">
        <f t="shared" si="4"/>
        <v>77055.645443786983</v>
      </c>
    </row>
    <row r="74" spans="1:8" ht="17">
      <c r="B74" s="101" t="s">
        <v>168</v>
      </c>
      <c r="C74" s="95">
        <f t="shared" si="1"/>
        <v>10451.760684410647</v>
      </c>
      <c r="D74" s="95">
        <f t="shared" si="1"/>
        <v>36305.548599348534</v>
      </c>
      <c r="E74" s="95">
        <f t="shared" si="2"/>
        <v>52904.350085470083</v>
      </c>
      <c r="F74" s="95">
        <f t="shared" si="3"/>
        <v>70080.243475783485</v>
      </c>
      <c r="G74" s="95">
        <f t="shared" si="4"/>
        <v>77049.560341880337</v>
      </c>
    </row>
    <row r="75" spans="1:8" ht="17">
      <c r="B75" s="101" t="s">
        <v>169</v>
      </c>
      <c r="C75" s="95">
        <f t="shared" si="1"/>
        <v>10408.236720000001</v>
      </c>
      <c r="D75" s="95">
        <f t="shared" si="1"/>
        <v>36381.897448275864</v>
      </c>
      <c r="E75" s="95">
        <f t="shared" si="2"/>
        <v>52945.905542168679</v>
      </c>
      <c r="F75" s="95">
        <f t="shared" si="3"/>
        <v>70135.290301204819</v>
      </c>
      <c r="G75" s="95">
        <f t="shared" si="4"/>
        <v>77110.081445783144</v>
      </c>
    </row>
    <row r="76" spans="1:8" ht="17">
      <c r="B76" s="101" t="s">
        <v>170</v>
      </c>
      <c r="C76" s="95">
        <f t="shared" si="1"/>
        <v>10442.103000000001</v>
      </c>
      <c r="D76" s="95">
        <f t="shared" si="1"/>
        <v>36291.703714285723</v>
      </c>
      <c r="E76" s="95">
        <f t="shared" si="2"/>
        <v>52905.708000000006</v>
      </c>
      <c r="F76" s="95">
        <f t="shared" si="3"/>
        <v>70082.042249999999</v>
      </c>
      <c r="G76" s="95">
        <f t="shared" si="4"/>
        <v>77051.538000000015</v>
      </c>
    </row>
    <row r="77" spans="1:8" ht="17">
      <c r="B77" s="101" t="s">
        <v>171</v>
      </c>
      <c r="C77" s="95">
        <f t="shared" si="1"/>
        <v>10435.70508816121</v>
      </c>
      <c r="D77" s="95">
        <f t="shared" si="1"/>
        <v>36282.523628509727</v>
      </c>
      <c r="E77" s="95">
        <f t="shared" si="2"/>
        <v>52906.608998109645</v>
      </c>
      <c r="F77" s="95">
        <f t="shared" si="3"/>
        <v>70083.235765595469</v>
      </c>
      <c r="G77" s="95">
        <f t="shared" si="4"/>
        <v>77052.850207939511</v>
      </c>
    </row>
    <row r="78" spans="1:8" ht="17">
      <c r="B78" s="101" t="s">
        <v>172</v>
      </c>
      <c r="C78" s="95">
        <f t="shared" ref="C78:C83" si="5">D42/C61</f>
        <v>10383.529245283018</v>
      </c>
      <c r="D78" s="95">
        <f>$E42/$D61</f>
        <v>35991.118548387101</v>
      </c>
      <c r="E78" s="95">
        <f t="shared" si="2"/>
        <v>53109.97714285714</v>
      </c>
      <c r="F78" s="95">
        <f t="shared" si="3"/>
        <v>70352.629285714283</v>
      </c>
      <c r="G78" s="95">
        <f t="shared" si="4"/>
        <v>77349.034285714297</v>
      </c>
    </row>
    <row r="79" spans="1:8" ht="17">
      <c r="B79" s="101" t="s">
        <v>173</v>
      </c>
      <c r="C79" s="95">
        <f t="shared" si="5"/>
        <v>10348.030000000001</v>
      </c>
      <c r="D79" s="95">
        <f t="shared" ref="D79:D83" si="6">$E43/$D62</f>
        <v>36269.537457627128</v>
      </c>
      <c r="E79" s="95">
        <f t="shared" si="2"/>
        <v>53211.603582089549</v>
      </c>
      <c r="F79" s="95">
        <f t="shared" si="3"/>
        <v>70487.249701492532</v>
      </c>
      <c r="G79" s="95">
        <f t="shared" si="4"/>
        <v>77497.042388059694</v>
      </c>
    </row>
    <row r="80" spans="1:8" ht="17">
      <c r="B80" s="101" t="s">
        <v>174</v>
      </c>
      <c r="C80" s="95">
        <f t="shared" si="5"/>
        <v>10465.62125</v>
      </c>
      <c r="D80" s="95">
        <f t="shared" si="6"/>
        <v>36373.441785714283</v>
      </c>
      <c r="E80" s="95">
        <f t="shared" si="2"/>
        <v>52750.124766839377</v>
      </c>
      <c r="F80" s="95">
        <f t="shared" si="3"/>
        <v>69875.947461139905</v>
      </c>
      <c r="G80" s="95">
        <f t="shared" si="4"/>
        <v>76824.947564766844</v>
      </c>
    </row>
    <row r="81" spans="2:7" ht="17">
      <c r="B81" s="98" t="s">
        <v>175</v>
      </c>
      <c r="C81" s="95">
        <f t="shared" si="5"/>
        <v>10455.982622950818</v>
      </c>
      <c r="D81" s="95">
        <f>$E45/$D64</f>
        <v>36255.036168224302</v>
      </c>
      <c r="E81" s="95">
        <f t="shared" si="2"/>
        <v>52976.030163934425</v>
      </c>
      <c r="F81" s="95">
        <f t="shared" si="3"/>
        <v>70175.195163934433</v>
      </c>
      <c r="G81" s="95">
        <f t="shared" si="4"/>
        <v>77153.954754098362</v>
      </c>
    </row>
    <row r="82" spans="2:7" ht="17">
      <c r="B82" s="98" t="s">
        <v>176</v>
      </c>
      <c r="C82" s="97">
        <f t="shared" si="5"/>
        <v>10414.791483870968</v>
      </c>
      <c r="D82" s="95">
        <f t="shared" si="6"/>
        <v>36364.359777777776</v>
      </c>
      <c r="E82" s="95">
        <f t="shared" si="2"/>
        <v>52938.10019417476</v>
      </c>
      <c r="F82" s="95">
        <f t="shared" si="3"/>
        <v>70124.950873786409</v>
      </c>
      <c r="G82" s="95">
        <f t="shared" si="4"/>
        <v>77098.713786407767</v>
      </c>
    </row>
    <row r="83" spans="2:7" ht="17">
      <c r="B83" s="99" t="s">
        <v>177</v>
      </c>
      <c r="C83" s="97">
        <f t="shared" si="5"/>
        <v>10435.831466666667</v>
      </c>
      <c r="D83" s="95">
        <f t="shared" si="6"/>
        <v>36269.906895238091</v>
      </c>
      <c r="E83" s="95">
        <f t="shared" si="2"/>
        <v>52873.932800000002</v>
      </c>
      <c r="F83" s="95">
        <f t="shared" si="3"/>
        <v>70039.950933333326</v>
      </c>
      <c r="G83" s="95">
        <f t="shared" si="4"/>
        <v>77005.260800000004</v>
      </c>
    </row>
    <row r="84" spans="2:7" ht="17">
      <c r="B84" s="57" t="s">
        <v>188</v>
      </c>
      <c r="C84" s="96">
        <f>SUM(C71:C83)</f>
        <v>135541.34623348044</v>
      </c>
      <c r="D84" s="96">
        <f>SUM(D71:D83)</f>
        <v>471462.79343535518</v>
      </c>
      <c r="E84" s="96">
        <f>SUM(E71:E83)</f>
        <v>688243.67636211845</v>
      </c>
      <c r="F84" s="96">
        <f>SUM(F71:F83)</f>
        <v>911688.44021717471</v>
      </c>
      <c r="G84" s="96">
        <f>SUM(G71:G83)</f>
        <v>1002353.7305743167</v>
      </c>
    </row>
    <row r="196" spans="1:8" ht="18">
      <c r="A196" s="165" t="s">
        <v>185</v>
      </c>
      <c r="B196" s="165"/>
      <c r="C196" s="166"/>
      <c r="D196" s="166"/>
      <c r="E196" s="166"/>
      <c r="F196" s="166"/>
      <c r="G196" s="166"/>
      <c r="H196" s="166"/>
    </row>
    <row r="198" spans="1:8" ht="17">
      <c r="B198" s="28" t="s">
        <v>197</v>
      </c>
      <c r="C198" s="28"/>
      <c r="D198" s="17"/>
      <c r="E198" s="17"/>
      <c r="F198" s="17"/>
      <c r="G198" s="17"/>
    </row>
    <row r="199" spans="1:8" ht="17">
      <c r="B199" s="28"/>
      <c r="C199" s="20">
        <v>2016</v>
      </c>
      <c r="D199" s="20">
        <v>2017</v>
      </c>
      <c r="E199" s="20">
        <v>2018</v>
      </c>
      <c r="F199" s="20">
        <v>2019</v>
      </c>
      <c r="G199" s="20">
        <v>2020</v>
      </c>
    </row>
    <row r="200" spans="1:8" ht="17">
      <c r="B200" s="100" t="s">
        <v>165</v>
      </c>
      <c r="C200" s="119">
        <v>10000</v>
      </c>
      <c r="D200" s="119">
        <v>36000</v>
      </c>
      <c r="E200" s="119">
        <v>52000</v>
      </c>
      <c r="F200" s="119">
        <v>70000</v>
      </c>
      <c r="G200" s="119">
        <v>76000</v>
      </c>
    </row>
    <row r="201" spans="1:8" ht="17">
      <c r="B201" s="101" t="s">
        <v>166</v>
      </c>
      <c r="C201" s="119">
        <v>10000</v>
      </c>
      <c r="D201" s="119">
        <v>36000</v>
      </c>
      <c r="E201" s="119">
        <v>52000</v>
      </c>
      <c r="F201" s="119">
        <v>70000</v>
      </c>
      <c r="G201" s="119">
        <v>77000</v>
      </c>
    </row>
    <row r="202" spans="1:8" ht="17">
      <c r="B202" s="101" t="s">
        <v>167</v>
      </c>
      <c r="C202" s="119">
        <v>10000</v>
      </c>
      <c r="D202" s="119">
        <v>36000</v>
      </c>
      <c r="E202" s="119">
        <v>52000</v>
      </c>
      <c r="F202" s="119">
        <v>70000</v>
      </c>
      <c r="G202" s="119">
        <v>77000</v>
      </c>
    </row>
    <row r="203" spans="1:8" ht="17">
      <c r="B203" s="101" t="s">
        <v>168</v>
      </c>
      <c r="C203" s="119">
        <v>10000</v>
      </c>
      <c r="D203" s="119">
        <v>36000</v>
      </c>
      <c r="E203" s="119">
        <v>52000</v>
      </c>
      <c r="F203" s="119">
        <v>70000</v>
      </c>
      <c r="G203" s="119">
        <v>77000</v>
      </c>
    </row>
    <row r="204" spans="1:8" ht="17">
      <c r="B204" s="101" t="s">
        <v>169</v>
      </c>
      <c r="C204" s="119">
        <v>10000</v>
      </c>
      <c r="D204" s="119">
        <v>36000</v>
      </c>
      <c r="E204" s="119">
        <v>52000</v>
      </c>
      <c r="F204" s="119">
        <v>70000</v>
      </c>
      <c r="G204" s="119">
        <v>77000</v>
      </c>
    </row>
    <row r="205" spans="1:8" ht="17">
      <c r="B205" s="101" t="s">
        <v>170</v>
      </c>
      <c r="C205" s="119">
        <v>10000</v>
      </c>
      <c r="D205" s="119">
        <v>36000</v>
      </c>
      <c r="E205" s="119">
        <v>52000</v>
      </c>
      <c r="F205" s="119">
        <v>70000</v>
      </c>
      <c r="G205" s="119">
        <v>77000</v>
      </c>
    </row>
    <row r="206" spans="1:8" ht="17">
      <c r="B206" s="101" t="s">
        <v>171</v>
      </c>
      <c r="C206" s="119">
        <v>10000</v>
      </c>
      <c r="D206" s="119">
        <v>36000</v>
      </c>
      <c r="E206" s="119">
        <v>52000</v>
      </c>
      <c r="F206" s="119">
        <v>70000</v>
      </c>
      <c r="G206" s="119">
        <v>77000</v>
      </c>
    </row>
    <row r="207" spans="1:8" ht="17">
      <c r="B207" s="101" t="s">
        <v>172</v>
      </c>
      <c r="C207" s="119">
        <v>10000</v>
      </c>
      <c r="D207" s="119">
        <v>35000</v>
      </c>
      <c r="E207" s="119">
        <v>53000</v>
      </c>
      <c r="F207" s="119">
        <v>70000</v>
      </c>
      <c r="G207" s="119">
        <v>77000</v>
      </c>
    </row>
    <row r="208" spans="1:8" ht="17">
      <c r="B208" s="101" t="s">
        <v>173</v>
      </c>
      <c r="C208" s="119">
        <v>10000</v>
      </c>
      <c r="D208" s="119">
        <v>36000</v>
      </c>
      <c r="E208" s="119">
        <v>53000</v>
      </c>
      <c r="F208" s="119">
        <v>70000</v>
      </c>
      <c r="G208" s="119">
        <v>77000</v>
      </c>
    </row>
    <row r="209" spans="2:7" ht="17">
      <c r="B209" s="101" t="s">
        <v>174</v>
      </c>
      <c r="C209" s="119">
        <v>10000</v>
      </c>
      <c r="D209" s="119">
        <v>36000</v>
      </c>
      <c r="E209" s="119">
        <v>52000</v>
      </c>
      <c r="F209" s="119">
        <v>69000</v>
      </c>
      <c r="G209" s="119">
        <v>76000</v>
      </c>
    </row>
    <row r="210" spans="2:7" ht="17">
      <c r="B210" s="98" t="s">
        <v>175</v>
      </c>
      <c r="C210" s="119">
        <v>10000</v>
      </c>
      <c r="D210" s="119">
        <v>36000</v>
      </c>
      <c r="E210" s="119">
        <v>52000</v>
      </c>
      <c r="F210" s="119">
        <v>70000</v>
      </c>
      <c r="G210" s="119">
        <v>77000</v>
      </c>
    </row>
    <row r="211" spans="2:7" ht="17">
      <c r="B211" s="98" t="s">
        <v>176</v>
      </c>
      <c r="C211" s="119">
        <v>10000</v>
      </c>
      <c r="D211" s="119">
        <v>36000</v>
      </c>
      <c r="E211" s="119">
        <v>52000</v>
      </c>
      <c r="F211" s="119">
        <v>70000</v>
      </c>
      <c r="G211" s="119">
        <v>77000</v>
      </c>
    </row>
    <row r="212" spans="2:7" ht="17">
      <c r="B212" s="99" t="s">
        <v>177</v>
      </c>
      <c r="C212" s="119">
        <v>10000</v>
      </c>
      <c r="D212" s="119">
        <v>36000</v>
      </c>
      <c r="E212" s="119">
        <v>52000</v>
      </c>
      <c r="F212" s="119">
        <v>70000</v>
      </c>
      <c r="G212" s="119">
        <v>77000</v>
      </c>
    </row>
    <row r="213" spans="2:7" ht="17">
      <c r="B213" s="57" t="s">
        <v>188</v>
      </c>
      <c r="C213" s="96">
        <f>SUM(C200:C212)</f>
        <v>130000</v>
      </c>
      <c r="D213" s="96">
        <f>SUM(D200:D212)</f>
        <v>467000</v>
      </c>
      <c r="E213" s="96">
        <f>SUM(E200:E212)</f>
        <v>678000</v>
      </c>
      <c r="F213" s="96">
        <f>SUM(F200:F212)</f>
        <v>909000</v>
      </c>
      <c r="G213" s="96">
        <f>SUM(G200:G212)</f>
        <v>999000</v>
      </c>
    </row>
    <row r="295" spans="1:7" s="15" customFormat="1" ht="18">
      <c r="A295" s="14" t="s">
        <v>401</v>
      </c>
    </row>
    <row r="296" spans="1:7" s="7" customFormat="1" ht="18" thickBot="1"/>
    <row r="297" spans="1:7" s="7" customFormat="1" ht="18" thickBot="1">
      <c r="B297" s="159" t="s">
        <v>165</v>
      </c>
    </row>
    <row r="298" spans="1:7" s="7" customFormat="1" ht="17">
      <c r="C298" s="20">
        <v>2016</v>
      </c>
      <c r="D298" s="20">
        <v>2017</v>
      </c>
      <c r="E298" s="20">
        <v>2018</v>
      </c>
      <c r="F298" s="20">
        <v>2019</v>
      </c>
      <c r="G298" s="20">
        <v>2020</v>
      </c>
    </row>
    <row r="299" spans="1:7" s="7" customFormat="1" ht="17">
      <c r="B299" s="65" t="s">
        <v>397</v>
      </c>
      <c r="C299" s="96">
        <f>C$71</f>
        <v>10453.493004484306</v>
      </c>
      <c r="D299" s="96">
        <f t="shared" ref="D299:F299" si="7">D$71</f>
        <v>36215.289578544063</v>
      </c>
      <c r="E299" s="96">
        <f t="shared" si="7"/>
        <v>52844.929932885912</v>
      </c>
      <c r="F299" s="96">
        <f t="shared" si="7"/>
        <v>70001.532013422824</v>
      </c>
      <c r="G299" s="96">
        <f>G$71</f>
        <v>76963.021208053702</v>
      </c>
    </row>
    <row r="300" spans="1:7" s="7" customFormat="1" ht="17">
      <c r="B300" s="158" t="s">
        <v>398</v>
      </c>
      <c r="C300" s="96">
        <f>C$200</f>
        <v>10000</v>
      </c>
      <c r="D300" s="96">
        <f t="shared" ref="D300:G300" si="8">D$200</f>
        <v>36000</v>
      </c>
      <c r="E300" s="96">
        <f t="shared" si="8"/>
        <v>52000</v>
      </c>
      <c r="F300" s="96">
        <f t="shared" si="8"/>
        <v>70000</v>
      </c>
      <c r="G300" s="96">
        <f t="shared" si="8"/>
        <v>76000</v>
      </c>
    </row>
    <row r="301" spans="1:7" s="7" customFormat="1" ht="17">
      <c r="B301" s="175" t="s">
        <v>196</v>
      </c>
      <c r="C301" s="176">
        <f>C$300-C$299</f>
        <v>-453.49300448430586</v>
      </c>
      <c r="D301" s="176">
        <f t="shared" ref="D301:G301" si="9">D$300-D$299</f>
        <v>-215.28957854406326</v>
      </c>
      <c r="E301" s="176">
        <f t="shared" si="9"/>
        <v>-844.92993288591242</v>
      </c>
      <c r="F301" s="176">
        <f t="shared" si="9"/>
        <v>-1.5320134228240931</v>
      </c>
      <c r="G301" s="176">
        <f t="shared" si="9"/>
        <v>-963.02120805370214</v>
      </c>
    </row>
    <row r="302" spans="1:7" s="7" customFormat="1" ht="17"/>
    <row r="303" spans="1:7" s="7" customFormat="1" ht="18" thickBot="1"/>
    <row r="304" spans="1:7" s="7" customFormat="1" ht="18" thickBot="1">
      <c r="B304" s="159" t="s">
        <v>166</v>
      </c>
      <c r="C304" s="129"/>
      <c r="D304" s="129"/>
      <c r="E304" s="129"/>
      <c r="F304" s="129"/>
      <c r="G304" s="129"/>
    </row>
    <row r="305" spans="2:7" s="7" customFormat="1" ht="17">
      <c r="B305" s="129"/>
      <c r="C305" s="130">
        <v>2016</v>
      </c>
      <c r="D305" s="131">
        <v>2017</v>
      </c>
      <c r="E305" s="131">
        <v>2018</v>
      </c>
      <c r="F305" s="131">
        <v>2019</v>
      </c>
      <c r="G305" s="131">
        <v>2020</v>
      </c>
    </row>
    <row r="306" spans="2:7" s="7" customFormat="1" ht="17">
      <c r="B306" s="65" t="s">
        <v>397</v>
      </c>
      <c r="C306" s="167">
        <f>C$72</f>
        <v>10424.158439306359</v>
      </c>
      <c r="D306" s="167">
        <f t="shared" ref="D306:G306" si="10">D$72</f>
        <v>36199.4449009901</v>
      </c>
      <c r="E306" s="167">
        <f t="shared" si="10"/>
        <v>52967.876869565225</v>
      </c>
      <c r="F306" s="167">
        <f t="shared" si="10"/>
        <v>70164.394826086951</v>
      </c>
      <c r="G306" s="167">
        <f t="shared" si="10"/>
        <v>77142.080347826093</v>
      </c>
    </row>
    <row r="307" spans="2:7" s="7" customFormat="1" ht="17">
      <c r="B307" s="65" t="s">
        <v>398</v>
      </c>
      <c r="C307" s="167">
        <f>C$201</f>
        <v>10000</v>
      </c>
      <c r="D307" s="167">
        <f t="shared" ref="D307:G307" si="11">D$201</f>
        <v>36000</v>
      </c>
      <c r="E307" s="167">
        <f t="shared" si="11"/>
        <v>52000</v>
      </c>
      <c r="F307" s="167">
        <f t="shared" si="11"/>
        <v>70000</v>
      </c>
      <c r="G307" s="167">
        <f t="shared" si="11"/>
        <v>77000</v>
      </c>
    </row>
    <row r="308" spans="2:7" s="7" customFormat="1" ht="17">
      <c r="B308" s="175" t="s">
        <v>196</v>
      </c>
      <c r="C308" s="176">
        <f>C$307-C$306</f>
        <v>-424.15843930635856</v>
      </c>
      <c r="D308" s="176">
        <f t="shared" ref="D308:G308" si="12">D$307-D$306</f>
        <v>-199.4449009901</v>
      </c>
      <c r="E308" s="176">
        <f t="shared" si="12"/>
        <v>-967.87686956522521</v>
      </c>
      <c r="F308" s="176">
        <f t="shared" si="12"/>
        <v>-164.39482608695107</v>
      </c>
      <c r="G308" s="176">
        <f t="shared" si="12"/>
        <v>-142.0803478260932</v>
      </c>
    </row>
    <row r="309" spans="2:7" s="7" customFormat="1" ht="17"/>
    <row r="310" spans="2:7" s="7" customFormat="1" ht="18" thickBot="1"/>
    <row r="311" spans="2:7" s="7" customFormat="1" ht="18" thickBot="1">
      <c r="B311" s="159" t="s">
        <v>167</v>
      </c>
      <c r="C311" s="129"/>
      <c r="D311" s="129"/>
      <c r="E311" s="129"/>
      <c r="F311" s="129"/>
      <c r="G311" s="129"/>
    </row>
    <row r="312" spans="2:7" s="7" customFormat="1" ht="17">
      <c r="B312" s="129"/>
      <c r="C312" s="130">
        <v>2016</v>
      </c>
      <c r="D312" s="131">
        <v>2017</v>
      </c>
      <c r="E312" s="131">
        <v>2018</v>
      </c>
      <c r="F312" s="131">
        <v>2019</v>
      </c>
      <c r="G312" s="131">
        <v>2020</v>
      </c>
    </row>
    <row r="313" spans="2:7" s="7" customFormat="1" ht="17">
      <c r="B313" s="65" t="s">
        <v>397</v>
      </c>
      <c r="C313" s="167">
        <f>C$73</f>
        <v>10422.103228346456</v>
      </c>
      <c r="D313" s="167">
        <f t="shared" ref="D313:G313" si="13">D$73</f>
        <v>36262.984932432431</v>
      </c>
      <c r="E313" s="167">
        <f t="shared" si="13"/>
        <v>52908.528284023661</v>
      </c>
      <c r="F313" s="167">
        <f t="shared" si="13"/>
        <v>70085.778165680473</v>
      </c>
      <c r="G313" s="167">
        <f t="shared" si="13"/>
        <v>77055.645443786983</v>
      </c>
    </row>
    <row r="314" spans="2:7" s="7" customFormat="1" ht="17">
      <c r="B314" s="65" t="s">
        <v>398</v>
      </c>
      <c r="C314" s="167">
        <f>C$202</f>
        <v>10000</v>
      </c>
      <c r="D314" s="167">
        <f t="shared" ref="D314:G314" si="14">D$202</f>
        <v>36000</v>
      </c>
      <c r="E314" s="167">
        <f t="shared" si="14"/>
        <v>52000</v>
      </c>
      <c r="F314" s="167">
        <f t="shared" si="14"/>
        <v>70000</v>
      </c>
      <c r="G314" s="167">
        <f t="shared" si="14"/>
        <v>77000</v>
      </c>
    </row>
    <row r="315" spans="2:7" s="7" customFormat="1" ht="17">
      <c r="B315" s="175" t="s">
        <v>196</v>
      </c>
      <c r="C315" s="176">
        <f>C$314-C$313</f>
        <v>-422.10322834645558</v>
      </c>
      <c r="D315" s="176">
        <f t="shared" ref="D315:G315" si="15">D$314-D$313</f>
        <v>-262.98493243243138</v>
      </c>
      <c r="E315" s="176">
        <f t="shared" si="15"/>
        <v>-908.5282840236614</v>
      </c>
      <c r="F315" s="176">
        <f t="shared" si="15"/>
        <v>-85.778165680472739</v>
      </c>
      <c r="G315" s="176">
        <f t="shared" si="15"/>
        <v>-55.645443786983378</v>
      </c>
    </row>
    <row r="316" spans="2:7" s="7" customFormat="1" ht="17"/>
    <row r="317" spans="2:7" s="7" customFormat="1" ht="18" thickBot="1"/>
    <row r="318" spans="2:7" s="7" customFormat="1" ht="18" thickBot="1">
      <c r="B318" s="159" t="s">
        <v>168</v>
      </c>
      <c r="C318" s="129"/>
      <c r="D318" s="129"/>
      <c r="E318" s="129"/>
      <c r="F318" s="129"/>
      <c r="G318" s="129"/>
    </row>
    <row r="319" spans="2:7" s="7" customFormat="1" ht="17">
      <c r="B319" s="129"/>
      <c r="C319" s="130">
        <v>2016</v>
      </c>
      <c r="D319" s="131">
        <v>2017</v>
      </c>
      <c r="E319" s="131">
        <v>2018</v>
      </c>
      <c r="F319" s="131">
        <v>2019</v>
      </c>
      <c r="G319" s="131">
        <v>2020</v>
      </c>
    </row>
    <row r="320" spans="2:7" s="7" customFormat="1" ht="17">
      <c r="B320" s="65" t="s">
        <v>397</v>
      </c>
      <c r="C320" s="167">
        <f>C$74</f>
        <v>10451.760684410647</v>
      </c>
      <c r="D320" s="167">
        <f t="shared" ref="D320:G320" si="16">D$74</f>
        <v>36305.548599348534</v>
      </c>
      <c r="E320" s="167">
        <f t="shared" si="16"/>
        <v>52904.350085470083</v>
      </c>
      <c r="F320" s="167">
        <f t="shared" si="16"/>
        <v>70080.243475783485</v>
      </c>
      <c r="G320" s="167">
        <f t="shared" si="16"/>
        <v>77049.560341880337</v>
      </c>
    </row>
    <row r="321" spans="2:7" s="7" customFormat="1" ht="17">
      <c r="B321" s="65" t="s">
        <v>398</v>
      </c>
      <c r="C321" s="167">
        <f>C$203</f>
        <v>10000</v>
      </c>
      <c r="D321" s="167">
        <f t="shared" ref="D321:G321" si="17">D$203</f>
        <v>36000</v>
      </c>
      <c r="E321" s="167">
        <f t="shared" si="17"/>
        <v>52000</v>
      </c>
      <c r="F321" s="167">
        <f t="shared" si="17"/>
        <v>70000</v>
      </c>
      <c r="G321" s="167">
        <f t="shared" si="17"/>
        <v>77000</v>
      </c>
    </row>
    <row r="322" spans="2:7" s="7" customFormat="1" ht="17">
      <c r="B322" s="175" t="s">
        <v>196</v>
      </c>
      <c r="C322" s="176">
        <f>C$321-C$320</f>
        <v>-451.76068441064672</v>
      </c>
      <c r="D322" s="176">
        <f t="shared" ref="D322:G322" si="18">D$321-D$320</f>
        <v>-305.54859934853448</v>
      </c>
      <c r="E322" s="176">
        <f t="shared" si="18"/>
        <v>-904.35008547008329</v>
      </c>
      <c r="F322" s="176">
        <f t="shared" si="18"/>
        <v>-80.243475783485337</v>
      </c>
      <c r="G322" s="176">
        <f t="shared" si="18"/>
        <v>-49.560341880336637</v>
      </c>
    </row>
    <row r="323" spans="2:7" s="7" customFormat="1" ht="17"/>
    <row r="324" spans="2:7" s="7" customFormat="1" ht="18" thickBot="1"/>
    <row r="325" spans="2:7" s="7" customFormat="1" ht="18" thickBot="1">
      <c r="B325" s="159" t="s">
        <v>169</v>
      </c>
      <c r="C325" s="129"/>
      <c r="D325" s="129"/>
      <c r="E325" s="129"/>
      <c r="F325" s="129"/>
      <c r="G325" s="129"/>
    </row>
    <row r="326" spans="2:7" s="7" customFormat="1" ht="17">
      <c r="B326" s="129"/>
      <c r="C326" s="130">
        <v>2016</v>
      </c>
      <c r="D326" s="131">
        <v>2017</v>
      </c>
      <c r="E326" s="131">
        <v>2018</v>
      </c>
      <c r="F326" s="131">
        <v>2019</v>
      </c>
      <c r="G326" s="131">
        <v>2020</v>
      </c>
    </row>
    <row r="327" spans="2:7" s="7" customFormat="1" ht="17">
      <c r="B327" s="65" t="s">
        <v>397</v>
      </c>
      <c r="C327" s="167">
        <f>C$75</f>
        <v>10408.236720000001</v>
      </c>
      <c r="D327" s="167">
        <f t="shared" ref="D327:G327" si="19">D$75</f>
        <v>36381.897448275864</v>
      </c>
      <c r="E327" s="167">
        <f t="shared" si="19"/>
        <v>52945.905542168679</v>
      </c>
      <c r="F327" s="167">
        <f t="shared" si="19"/>
        <v>70135.290301204819</v>
      </c>
      <c r="G327" s="167">
        <f t="shared" si="19"/>
        <v>77110.081445783144</v>
      </c>
    </row>
    <row r="328" spans="2:7" s="7" customFormat="1" ht="17">
      <c r="B328" s="65" t="s">
        <v>398</v>
      </c>
      <c r="C328" s="167">
        <f>C$204</f>
        <v>10000</v>
      </c>
      <c r="D328" s="167">
        <f t="shared" ref="D328:G328" si="20">D$204</f>
        <v>36000</v>
      </c>
      <c r="E328" s="167">
        <f t="shared" si="20"/>
        <v>52000</v>
      </c>
      <c r="F328" s="167">
        <f t="shared" si="20"/>
        <v>70000</v>
      </c>
      <c r="G328" s="167">
        <f t="shared" si="20"/>
        <v>77000</v>
      </c>
    </row>
    <row r="329" spans="2:7" s="7" customFormat="1" ht="17">
      <c r="B329" s="175" t="s">
        <v>196</v>
      </c>
      <c r="C329" s="176">
        <f>C$328-C$327</f>
        <v>-408.23672000000079</v>
      </c>
      <c r="D329" s="176">
        <f t="shared" ref="D329:G329" si="21">D$328-D$327</f>
        <v>-381.89744827586401</v>
      </c>
      <c r="E329" s="176">
        <f t="shared" si="21"/>
        <v>-945.90554216867895</v>
      </c>
      <c r="F329" s="176">
        <f t="shared" si="21"/>
        <v>-135.29030120481912</v>
      </c>
      <c r="G329" s="176">
        <f t="shared" si="21"/>
        <v>-110.08144578314386</v>
      </c>
    </row>
    <row r="330" spans="2:7" s="7" customFormat="1" ht="17"/>
    <row r="331" spans="2:7" s="7" customFormat="1" ht="18" thickBot="1"/>
    <row r="332" spans="2:7" s="7" customFormat="1" ht="18" thickBot="1">
      <c r="B332" s="159" t="s">
        <v>170</v>
      </c>
      <c r="C332" s="129"/>
      <c r="D332" s="129"/>
      <c r="E332" s="129"/>
      <c r="F332" s="129"/>
      <c r="G332" s="129"/>
    </row>
    <row r="333" spans="2:7" s="7" customFormat="1" ht="17">
      <c r="B333" s="129"/>
      <c r="C333" s="130">
        <v>2016</v>
      </c>
      <c r="D333" s="131">
        <v>2017</v>
      </c>
      <c r="E333" s="131">
        <v>2018</v>
      </c>
      <c r="F333" s="131">
        <v>2019</v>
      </c>
      <c r="G333" s="131">
        <v>2020</v>
      </c>
    </row>
    <row r="334" spans="2:7" s="7" customFormat="1" ht="17">
      <c r="B334" s="65" t="s">
        <v>397</v>
      </c>
      <c r="C334" s="167">
        <f>C$76</f>
        <v>10442.103000000001</v>
      </c>
      <c r="D334" s="167">
        <f t="shared" ref="D334:G334" si="22">D$76</f>
        <v>36291.703714285723</v>
      </c>
      <c r="E334" s="167">
        <f t="shared" si="22"/>
        <v>52905.708000000006</v>
      </c>
      <c r="F334" s="167">
        <f t="shared" si="22"/>
        <v>70082.042249999999</v>
      </c>
      <c r="G334" s="167">
        <f t="shared" si="22"/>
        <v>77051.538000000015</v>
      </c>
    </row>
    <row r="335" spans="2:7" s="7" customFormat="1" ht="17">
      <c r="B335" s="65" t="s">
        <v>398</v>
      </c>
      <c r="C335" s="167">
        <f>C$205</f>
        <v>10000</v>
      </c>
      <c r="D335" s="167">
        <f t="shared" ref="D335:G335" si="23">D$205</f>
        <v>36000</v>
      </c>
      <c r="E335" s="167">
        <f t="shared" si="23"/>
        <v>52000</v>
      </c>
      <c r="F335" s="167">
        <f t="shared" si="23"/>
        <v>70000</v>
      </c>
      <c r="G335" s="167">
        <f t="shared" si="23"/>
        <v>77000</v>
      </c>
    </row>
    <row r="336" spans="2:7" s="7" customFormat="1" ht="17">
      <c r="B336" s="175" t="s">
        <v>196</v>
      </c>
      <c r="C336" s="177">
        <f>C$335-C$334</f>
        <v>-442.10300000000097</v>
      </c>
      <c r="D336" s="177">
        <f t="shared" ref="D336:G336" si="24">D$335-D$334</f>
        <v>-291.70371428572253</v>
      </c>
      <c r="E336" s="177">
        <f t="shared" si="24"/>
        <v>-905.708000000006</v>
      </c>
      <c r="F336" s="177">
        <f t="shared" si="24"/>
        <v>-82.042249999998603</v>
      </c>
      <c r="G336" s="177">
        <f t="shared" si="24"/>
        <v>-51.538000000015018</v>
      </c>
    </row>
    <row r="337" spans="2:7" s="7" customFormat="1" ht="17"/>
    <row r="338" spans="2:7" s="7" customFormat="1" ht="18" thickBot="1"/>
    <row r="339" spans="2:7" s="7" customFormat="1" ht="18" thickBot="1">
      <c r="B339" s="159" t="s">
        <v>171</v>
      </c>
      <c r="C339" s="129"/>
      <c r="D339" s="129"/>
      <c r="E339" s="129"/>
      <c r="F339" s="129"/>
      <c r="G339" s="129"/>
    </row>
    <row r="340" spans="2:7" s="7" customFormat="1" ht="17">
      <c r="B340" s="129"/>
      <c r="C340" s="130">
        <v>2016</v>
      </c>
      <c r="D340" s="131">
        <v>2017</v>
      </c>
      <c r="E340" s="131">
        <v>2018</v>
      </c>
      <c r="F340" s="131">
        <v>2019</v>
      </c>
      <c r="G340" s="131">
        <v>2020</v>
      </c>
    </row>
    <row r="341" spans="2:7" s="7" customFormat="1" ht="17">
      <c r="B341" s="65" t="s">
        <v>397</v>
      </c>
      <c r="C341" s="167">
        <f>C$77</f>
        <v>10435.70508816121</v>
      </c>
      <c r="D341" s="167">
        <f t="shared" ref="D341:G341" si="25">D$77</f>
        <v>36282.523628509727</v>
      </c>
      <c r="E341" s="167">
        <f t="shared" si="25"/>
        <v>52906.608998109645</v>
      </c>
      <c r="F341" s="167">
        <f t="shared" si="25"/>
        <v>70083.235765595469</v>
      </c>
      <c r="G341" s="167">
        <f t="shared" si="25"/>
        <v>77052.850207939511</v>
      </c>
    </row>
    <row r="342" spans="2:7" s="7" customFormat="1" ht="17">
      <c r="B342" s="65" t="s">
        <v>398</v>
      </c>
      <c r="C342" s="167">
        <f>C$206</f>
        <v>10000</v>
      </c>
      <c r="D342" s="167">
        <f t="shared" ref="D342:G342" si="26">D$206</f>
        <v>36000</v>
      </c>
      <c r="E342" s="167">
        <f t="shared" si="26"/>
        <v>52000</v>
      </c>
      <c r="F342" s="167">
        <f t="shared" si="26"/>
        <v>70000</v>
      </c>
      <c r="G342" s="167">
        <f t="shared" si="26"/>
        <v>77000</v>
      </c>
    </row>
    <row r="343" spans="2:7" s="7" customFormat="1" ht="17">
      <c r="B343" s="175" t="s">
        <v>196</v>
      </c>
      <c r="C343" s="177">
        <f>C$342-C$341</f>
        <v>-435.70508816121037</v>
      </c>
      <c r="D343" s="177">
        <f t="shared" ref="D343:G343" si="27">D$342-D$341</f>
        <v>-282.52362850972713</v>
      </c>
      <c r="E343" s="177">
        <f t="shared" si="27"/>
        <v>-906.60899810964474</v>
      </c>
      <c r="F343" s="177">
        <f t="shared" si="27"/>
        <v>-83.235765595469275</v>
      </c>
      <c r="G343" s="177">
        <f t="shared" si="27"/>
        <v>-52.850207939511165</v>
      </c>
    </row>
    <row r="344" spans="2:7" s="7" customFormat="1" ht="17"/>
    <row r="345" spans="2:7" s="7" customFormat="1" ht="18" thickBot="1"/>
    <row r="346" spans="2:7" s="7" customFormat="1" ht="18" thickBot="1">
      <c r="B346" s="159" t="s">
        <v>172</v>
      </c>
      <c r="C346" s="129"/>
      <c r="D346" s="129"/>
      <c r="E346" s="129"/>
      <c r="F346" s="129"/>
      <c r="G346" s="129"/>
    </row>
    <row r="347" spans="2:7" s="7" customFormat="1" ht="17">
      <c r="C347" s="130">
        <v>2016</v>
      </c>
      <c r="D347" s="131">
        <v>2017</v>
      </c>
      <c r="E347" s="131">
        <v>2018</v>
      </c>
      <c r="F347" s="131">
        <v>2019</v>
      </c>
      <c r="G347" s="131">
        <v>2020</v>
      </c>
    </row>
    <row r="348" spans="2:7" s="7" customFormat="1" ht="17">
      <c r="B348" s="65" t="s">
        <v>397</v>
      </c>
      <c r="C348" s="167">
        <f>C$78</f>
        <v>10383.529245283018</v>
      </c>
      <c r="D348" s="167">
        <f t="shared" ref="D348:G348" si="28">D$78</f>
        <v>35991.118548387101</v>
      </c>
      <c r="E348" s="167">
        <f t="shared" si="28"/>
        <v>53109.97714285714</v>
      </c>
      <c r="F348" s="167">
        <f t="shared" si="28"/>
        <v>70352.629285714283</v>
      </c>
      <c r="G348" s="167">
        <f t="shared" si="28"/>
        <v>77349.034285714297</v>
      </c>
    </row>
    <row r="349" spans="2:7" s="7" customFormat="1" ht="17">
      <c r="B349" s="65" t="s">
        <v>398</v>
      </c>
      <c r="C349" s="167">
        <f>C$207</f>
        <v>10000</v>
      </c>
      <c r="D349" s="167">
        <f t="shared" ref="D349:G349" si="29">D$207</f>
        <v>35000</v>
      </c>
      <c r="E349" s="167">
        <f t="shared" si="29"/>
        <v>53000</v>
      </c>
      <c r="F349" s="167">
        <f t="shared" si="29"/>
        <v>70000</v>
      </c>
      <c r="G349" s="167">
        <f t="shared" si="29"/>
        <v>77000</v>
      </c>
    </row>
    <row r="350" spans="2:7" s="7" customFormat="1" ht="17">
      <c r="B350" s="175" t="s">
        <v>196</v>
      </c>
      <c r="C350" s="177">
        <f>C$349-C$348</f>
        <v>-383.5292452830181</v>
      </c>
      <c r="D350" s="177">
        <f t="shared" ref="D350:G350" si="30">D$349-D$348</f>
        <v>-991.11854838710133</v>
      </c>
      <c r="E350" s="177">
        <f t="shared" si="30"/>
        <v>-109.97714285714028</v>
      </c>
      <c r="F350" s="177">
        <f t="shared" si="30"/>
        <v>-352.62928571428347</v>
      </c>
      <c r="G350" s="177">
        <f t="shared" si="30"/>
        <v>-349.03428571429686</v>
      </c>
    </row>
    <row r="351" spans="2:7" s="7" customFormat="1" ht="17">
      <c r="D351" s="129"/>
    </row>
    <row r="352" spans="2:7" s="7" customFormat="1" ht="18" thickBot="1"/>
    <row r="353" spans="2:7" s="7" customFormat="1" ht="18" thickBot="1">
      <c r="B353" s="159" t="s">
        <v>173</v>
      </c>
      <c r="C353" s="129"/>
      <c r="D353" s="129"/>
      <c r="E353" s="129"/>
      <c r="F353" s="129"/>
      <c r="G353" s="129"/>
    </row>
    <row r="354" spans="2:7" s="7" customFormat="1" ht="17">
      <c r="C354" s="130">
        <v>2016</v>
      </c>
      <c r="D354" s="131">
        <v>2017</v>
      </c>
      <c r="E354" s="131">
        <v>2018</v>
      </c>
      <c r="F354" s="131">
        <v>2019</v>
      </c>
      <c r="G354" s="131">
        <v>2020</v>
      </c>
    </row>
    <row r="355" spans="2:7" s="7" customFormat="1" ht="17">
      <c r="B355" s="65" t="s">
        <v>397</v>
      </c>
      <c r="C355" s="167">
        <f>C$79</f>
        <v>10348.030000000001</v>
      </c>
      <c r="D355" s="167">
        <f t="shared" ref="D355:G355" si="31">D$79</f>
        <v>36269.537457627128</v>
      </c>
      <c r="E355" s="167">
        <f t="shared" si="31"/>
        <v>53211.603582089549</v>
      </c>
      <c r="F355" s="167">
        <f t="shared" si="31"/>
        <v>70487.249701492532</v>
      </c>
      <c r="G355" s="167">
        <f t="shared" si="31"/>
        <v>77497.042388059694</v>
      </c>
    </row>
    <row r="356" spans="2:7" s="7" customFormat="1" ht="17">
      <c r="B356" s="65" t="s">
        <v>398</v>
      </c>
      <c r="C356" s="167">
        <f>C$208</f>
        <v>10000</v>
      </c>
      <c r="D356" s="167">
        <f t="shared" ref="D356:G356" si="32">D$208</f>
        <v>36000</v>
      </c>
      <c r="E356" s="167">
        <f t="shared" si="32"/>
        <v>53000</v>
      </c>
      <c r="F356" s="167">
        <f t="shared" si="32"/>
        <v>70000</v>
      </c>
      <c r="G356" s="167">
        <f t="shared" si="32"/>
        <v>77000</v>
      </c>
    </row>
    <row r="357" spans="2:7" s="7" customFormat="1" ht="17">
      <c r="B357" s="175" t="s">
        <v>196</v>
      </c>
      <c r="C357" s="177">
        <f>C$356-C$355</f>
        <v>-348.03000000000065</v>
      </c>
      <c r="D357" s="177">
        <f t="shared" ref="D357:G357" si="33">D$356-D$355</f>
        <v>-269.53745762712788</v>
      </c>
      <c r="E357" s="177">
        <f t="shared" si="33"/>
        <v>-211.60358208954858</v>
      </c>
      <c r="F357" s="177">
        <f t="shared" si="33"/>
        <v>-487.24970149253204</v>
      </c>
      <c r="G357" s="177">
        <f t="shared" si="33"/>
        <v>-497.04238805969362</v>
      </c>
    </row>
    <row r="358" spans="2:7" s="7" customFormat="1" ht="17"/>
    <row r="359" spans="2:7" s="7" customFormat="1" ht="18" thickBot="1"/>
    <row r="360" spans="2:7" s="7" customFormat="1" ht="18" thickBot="1">
      <c r="B360" s="159" t="s">
        <v>174</v>
      </c>
      <c r="C360" s="129"/>
      <c r="D360" s="129"/>
      <c r="E360" s="129"/>
      <c r="F360" s="129"/>
      <c r="G360" s="129"/>
    </row>
    <row r="361" spans="2:7" s="7" customFormat="1" ht="17">
      <c r="C361" s="130">
        <v>2016</v>
      </c>
      <c r="D361" s="131">
        <v>2017</v>
      </c>
      <c r="E361" s="131">
        <v>2018</v>
      </c>
      <c r="F361" s="131">
        <v>2019</v>
      </c>
      <c r="G361" s="131">
        <v>2020</v>
      </c>
    </row>
    <row r="362" spans="2:7" s="7" customFormat="1" ht="17">
      <c r="B362" s="65" t="s">
        <v>397</v>
      </c>
      <c r="C362" s="167">
        <f>C$80</f>
        <v>10465.62125</v>
      </c>
      <c r="D362" s="167">
        <f t="shared" ref="D362:G362" si="34">D$80</f>
        <v>36373.441785714283</v>
      </c>
      <c r="E362" s="167">
        <f t="shared" si="34"/>
        <v>52750.124766839377</v>
      </c>
      <c r="F362" s="167">
        <f t="shared" si="34"/>
        <v>69875.947461139905</v>
      </c>
      <c r="G362" s="167">
        <f t="shared" si="34"/>
        <v>76824.947564766844</v>
      </c>
    </row>
    <row r="363" spans="2:7" s="7" customFormat="1" ht="17">
      <c r="B363" s="65" t="s">
        <v>398</v>
      </c>
      <c r="C363" s="167">
        <f>C$209</f>
        <v>10000</v>
      </c>
      <c r="D363" s="167">
        <f t="shared" ref="D363:G363" si="35">D$209</f>
        <v>36000</v>
      </c>
      <c r="E363" s="167">
        <f t="shared" si="35"/>
        <v>52000</v>
      </c>
      <c r="F363" s="167">
        <f t="shared" si="35"/>
        <v>69000</v>
      </c>
      <c r="G363" s="167">
        <f t="shared" si="35"/>
        <v>76000</v>
      </c>
    </row>
    <row r="364" spans="2:7" s="7" customFormat="1" ht="17">
      <c r="B364" s="175" t="s">
        <v>196</v>
      </c>
      <c r="C364" s="177">
        <f>C$363-C$362</f>
        <v>-465.62125000000015</v>
      </c>
      <c r="D364" s="177">
        <f t="shared" ref="D364:G364" si="36">D$363-D$362</f>
        <v>-373.44178571428347</v>
      </c>
      <c r="E364" s="177">
        <f t="shared" si="36"/>
        <v>-750.12476683937712</v>
      </c>
      <c r="F364" s="177">
        <f t="shared" si="36"/>
        <v>-875.9474611399055</v>
      </c>
      <c r="G364" s="177">
        <f t="shared" si="36"/>
        <v>-824.94756476684415</v>
      </c>
    </row>
    <row r="365" spans="2:7" s="7" customFormat="1" ht="17"/>
    <row r="366" spans="2:7" s="7" customFormat="1" ht="18" thickBot="1"/>
    <row r="367" spans="2:7" s="7" customFormat="1" ht="18" thickBot="1">
      <c r="B367" s="159" t="s">
        <v>175</v>
      </c>
      <c r="C367" s="129"/>
      <c r="D367" s="129"/>
      <c r="E367" s="129"/>
      <c r="F367" s="129"/>
      <c r="G367" s="129"/>
    </row>
    <row r="368" spans="2:7" s="7" customFormat="1" ht="17">
      <c r="C368" s="130">
        <v>2016</v>
      </c>
      <c r="D368" s="131">
        <v>2017</v>
      </c>
      <c r="E368" s="131">
        <v>2018</v>
      </c>
      <c r="F368" s="131">
        <v>2019</v>
      </c>
      <c r="G368" s="131">
        <v>2020</v>
      </c>
    </row>
    <row r="369" spans="2:7" s="7" customFormat="1" ht="17">
      <c r="B369" s="65" t="s">
        <v>397</v>
      </c>
      <c r="C369" s="167">
        <f>C$81</f>
        <v>10455.982622950818</v>
      </c>
      <c r="D369" s="167">
        <f t="shared" ref="D369:G369" si="37">D$81</f>
        <v>36255.036168224302</v>
      </c>
      <c r="E369" s="167">
        <f t="shared" si="37"/>
        <v>52976.030163934425</v>
      </c>
      <c r="F369" s="167">
        <f t="shared" si="37"/>
        <v>70175.195163934433</v>
      </c>
      <c r="G369" s="167">
        <f t="shared" si="37"/>
        <v>77153.954754098362</v>
      </c>
    </row>
    <row r="370" spans="2:7" s="7" customFormat="1" ht="17">
      <c r="B370" s="65" t="s">
        <v>398</v>
      </c>
      <c r="C370" s="167">
        <f>C$210</f>
        <v>10000</v>
      </c>
      <c r="D370" s="167">
        <f t="shared" ref="D370:G370" si="38">D$210</f>
        <v>36000</v>
      </c>
      <c r="E370" s="167">
        <f t="shared" si="38"/>
        <v>52000</v>
      </c>
      <c r="F370" s="167">
        <f t="shared" si="38"/>
        <v>70000</v>
      </c>
      <c r="G370" s="167">
        <f t="shared" si="38"/>
        <v>77000</v>
      </c>
    </row>
    <row r="371" spans="2:7" s="7" customFormat="1" ht="17">
      <c r="B371" s="175" t="s">
        <v>196</v>
      </c>
      <c r="C371" s="177">
        <f>C$370-C$369</f>
        <v>-455.98262295081804</v>
      </c>
      <c r="D371" s="177">
        <f t="shared" ref="D371:G371" si="39">D$370-D$369</f>
        <v>-255.03616822430195</v>
      </c>
      <c r="E371" s="177">
        <f t="shared" si="39"/>
        <v>-976.03016393442522</v>
      </c>
      <c r="F371" s="177">
        <f t="shared" si="39"/>
        <v>-175.19516393443337</v>
      </c>
      <c r="G371" s="177">
        <f t="shared" si="39"/>
        <v>-153.95475409836217</v>
      </c>
    </row>
    <row r="372" spans="2:7" s="7" customFormat="1" ht="17"/>
    <row r="373" spans="2:7" s="7" customFormat="1" ht="18" thickBot="1"/>
    <row r="374" spans="2:7" s="7" customFormat="1" ht="18" thickBot="1">
      <c r="B374" s="159" t="s">
        <v>176</v>
      </c>
      <c r="C374" s="129"/>
      <c r="D374" s="129"/>
      <c r="E374" s="129"/>
      <c r="F374" s="129"/>
      <c r="G374" s="129"/>
    </row>
    <row r="375" spans="2:7" ht="17">
      <c r="B375" s="7"/>
      <c r="C375" s="130">
        <v>2016</v>
      </c>
      <c r="D375" s="131">
        <v>2017</v>
      </c>
      <c r="E375" s="131">
        <v>2018</v>
      </c>
      <c r="F375" s="131">
        <v>2019</v>
      </c>
      <c r="G375" s="131">
        <v>2020</v>
      </c>
    </row>
    <row r="376" spans="2:7" ht="17">
      <c r="B376" s="65" t="s">
        <v>397</v>
      </c>
      <c r="C376" s="167">
        <f>C$82</f>
        <v>10414.791483870968</v>
      </c>
      <c r="D376" s="167">
        <f t="shared" ref="D376:G376" si="40">D$82</f>
        <v>36364.359777777776</v>
      </c>
      <c r="E376" s="167">
        <f t="shared" si="40"/>
        <v>52938.10019417476</v>
      </c>
      <c r="F376" s="167">
        <f t="shared" si="40"/>
        <v>70124.950873786409</v>
      </c>
      <c r="G376" s="167">
        <f t="shared" si="40"/>
        <v>77098.713786407767</v>
      </c>
    </row>
    <row r="377" spans="2:7" ht="17">
      <c r="B377" s="65" t="s">
        <v>398</v>
      </c>
      <c r="C377" s="167">
        <f>C$211</f>
        <v>10000</v>
      </c>
      <c r="D377" s="167">
        <f t="shared" ref="D377:G377" si="41">D$211</f>
        <v>36000</v>
      </c>
      <c r="E377" s="167">
        <f t="shared" si="41"/>
        <v>52000</v>
      </c>
      <c r="F377" s="167">
        <f t="shared" si="41"/>
        <v>70000</v>
      </c>
      <c r="G377" s="167">
        <f t="shared" si="41"/>
        <v>77000</v>
      </c>
    </row>
    <row r="378" spans="2:7" ht="17">
      <c r="B378" s="175" t="s">
        <v>196</v>
      </c>
      <c r="C378" s="177">
        <f>C$377-C$376</f>
        <v>-414.79148387096757</v>
      </c>
      <c r="D378" s="177">
        <f t="shared" ref="D378:G378" si="42">D$377-D$376</f>
        <v>-364.35977777777589</v>
      </c>
      <c r="E378" s="177">
        <f t="shared" si="42"/>
        <v>-938.10019417475996</v>
      </c>
      <c r="F378" s="177">
        <f t="shared" si="42"/>
        <v>-124.95087378640892</v>
      </c>
      <c r="G378" s="177">
        <f t="shared" si="42"/>
        <v>-98.713786407766747</v>
      </c>
    </row>
    <row r="380" spans="2:7" ht="16" thickBot="1"/>
    <row r="381" spans="2:7" ht="18" thickBot="1">
      <c r="B381" s="159" t="s">
        <v>177</v>
      </c>
      <c r="C381" s="129"/>
      <c r="D381" s="129"/>
      <c r="E381" s="129"/>
      <c r="F381" s="129"/>
      <c r="G381" s="129"/>
    </row>
    <row r="382" spans="2:7" ht="17">
      <c r="B382" s="129"/>
      <c r="C382" s="130">
        <v>2016</v>
      </c>
      <c r="D382" s="131">
        <v>2017</v>
      </c>
      <c r="E382" s="131">
        <v>2018</v>
      </c>
      <c r="F382" s="131">
        <v>2019</v>
      </c>
      <c r="G382" s="131">
        <v>2020</v>
      </c>
    </row>
    <row r="383" spans="2:7" ht="17">
      <c r="B383" s="65" t="s">
        <v>397</v>
      </c>
      <c r="C383" s="167">
        <f>C$83</f>
        <v>10435.831466666667</v>
      </c>
      <c r="D383" s="167">
        <f t="shared" ref="D383:G383" si="43">D$83</f>
        <v>36269.906895238091</v>
      </c>
      <c r="E383" s="167">
        <f t="shared" si="43"/>
        <v>52873.932800000002</v>
      </c>
      <c r="F383" s="167">
        <f t="shared" si="43"/>
        <v>70039.950933333326</v>
      </c>
      <c r="G383" s="167">
        <f t="shared" si="43"/>
        <v>77005.260800000004</v>
      </c>
    </row>
    <row r="384" spans="2:7" ht="17">
      <c r="B384" s="65" t="s">
        <v>398</v>
      </c>
      <c r="C384" s="167">
        <f>C$212</f>
        <v>10000</v>
      </c>
      <c r="D384" s="167">
        <f t="shared" ref="D384:G384" si="44">D$212</f>
        <v>36000</v>
      </c>
      <c r="E384" s="167">
        <f t="shared" si="44"/>
        <v>52000</v>
      </c>
      <c r="F384" s="167">
        <f t="shared" si="44"/>
        <v>70000</v>
      </c>
      <c r="G384" s="167">
        <f t="shared" si="44"/>
        <v>77000</v>
      </c>
    </row>
    <row r="385" spans="2:7" ht="17">
      <c r="B385" s="175" t="s">
        <v>196</v>
      </c>
      <c r="C385" s="177">
        <f>C$384-C$383</f>
        <v>-435.83146666666653</v>
      </c>
      <c r="D385" s="177">
        <f t="shared" ref="D385:G385" si="45">D$384-D$383</f>
        <v>-269.90689523809124</v>
      </c>
      <c r="E385" s="177">
        <f t="shared" si="45"/>
        <v>-873.93280000000232</v>
      </c>
      <c r="F385" s="177">
        <f t="shared" si="45"/>
        <v>-39.950933333326248</v>
      </c>
      <c r="G385" s="177">
        <f t="shared" si="45"/>
        <v>-5.2608000000036554</v>
      </c>
    </row>
    <row r="387" spans="2:7" ht="16" thickBot="1"/>
    <row r="388" spans="2:7" ht="18" thickBot="1">
      <c r="B388" s="159" t="s">
        <v>252</v>
      </c>
      <c r="C388" s="129"/>
      <c r="D388" s="129"/>
      <c r="E388" s="129"/>
      <c r="F388" s="129"/>
      <c r="G388" s="129"/>
    </row>
    <row r="389" spans="2:7" ht="17">
      <c r="B389" s="129"/>
      <c r="C389" s="130">
        <v>2016</v>
      </c>
      <c r="D389" s="131">
        <v>2017</v>
      </c>
      <c r="E389" s="131">
        <v>2018</v>
      </c>
      <c r="F389" s="131">
        <v>2019</v>
      </c>
      <c r="G389" s="131">
        <v>2020</v>
      </c>
    </row>
    <row r="390" spans="2:7" ht="17">
      <c r="B390" s="65" t="s">
        <v>397</v>
      </c>
      <c r="C390" s="167">
        <f>C$84</f>
        <v>135541.34623348044</v>
      </c>
      <c r="D390" s="167">
        <f t="shared" ref="D390:G390" si="46">D$84</f>
        <v>471462.79343535518</v>
      </c>
      <c r="E390" s="167">
        <f t="shared" si="46"/>
        <v>688243.67636211845</v>
      </c>
      <c r="F390" s="167">
        <f t="shared" si="46"/>
        <v>911688.44021717471</v>
      </c>
      <c r="G390" s="167">
        <f t="shared" si="46"/>
        <v>1002353.7305743167</v>
      </c>
    </row>
    <row r="391" spans="2:7" ht="17">
      <c r="B391" s="65" t="s">
        <v>398</v>
      </c>
      <c r="C391" s="167">
        <f>C$213</f>
        <v>130000</v>
      </c>
      <c r="D391" s="167">
        <f t="shared" ref="D391:G391" si="47">D$213</f>
        <v>467000</v>
      </c>
      <c r="E391" s="167">
        <f t="shared" si="47"/>
        <v>678000</v>
      </c>
      <c r="F391" s="167">
        <f t="shared" si="47"/>
        <v>909000</v>
      </c>
      <c r="G391" s="167">
        <f t="shared" si="47"/>
        <v>999000</v>
      </c>
    </row>
    <row r="392" spans="2:7" ht="17">
      <c r="B392" s="175" t="s">
        <v>196</v>
      </c>
      <c r="C392" s="177">
        <f>C$391-C$390</f>
        <v>-5541.3462334804353</v>
      </c>
      <c r="D392" s="177">
        <f t="shared" ref="D392:G392" si="48">D$391-D$390</f>
        <v>-4462.7934353551827</v>
      </c>
      <c r="E392" s="177">
        <f t="shared" si="48"/>
        <v>-10243.676362118451</v>
      </c>
      <c r="F392" s="177">
        <f t="shared" si="48"/>
        <v>-2688.440217174706</v>
      </c>
      <c r="G392" s="177">
        <f t="shared" si="48"/>
        <v>-3353.7305743166944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theme="4" tint="-0.249977111117893"/>
  </sheetPr>
  <dimension ref="A1:G253"/>
  <sheetViews>
    <sheetView showGridLines="0" topLeftCell="A3" workbookViewId="0">
      <selection activeCell="C202" sqref="C202"/>
    </sheetView>
  </sheetViews>
  <sheetFormatPr baseColWidth="10" defaultRowHeight="17" x14ac:dyDescent="0"/>
  <cols>
    <col min="1" max="1" width="10.83203125" style="7"/>
    <col min="2" max="2" width="60.83203125" style="7" customWidth="1"/>
    <col min="3" max="3" width="33.5" style="7" bestFit="1" customWidth="1"/>
    <col min="4" max="4" width="29.1640625" style="7" bestFit="1" customWidth="1"/>
    <col min="5" max="5" width="23.5" style="7" customWidth="1"/>
    <col min="6" max="6" width="23.6640625" style="7" customWidth="1"/>
    <col min="7" max="7" width="22.5" style="7" customWidth="1"/>
    <col min="8" max="16384" width="10.83203125" style="7"/>
  </cols>
  <sheetData>
    <row r="1" spans="1:4" s="6" customFormat="1" ht="15"/>
    <row r="2" spans="1:4" s="6" customFormat="1" ht="22">
      <c r="A2" s="11" t="s">
        <v>16</v>
      </c>
    </row>
    <row r="3" spans="1:4" s="8" customFormat="1" ht="15"/>
    <row r="6" spans="1:4" ht="18" thickBot="1"/>
    <row r="7" spans="1:4" ht="18" thickBot="1">
      <c r="B7" s="1" t="s">
        <v>0</v>
      </c>
      <c r="C7" s="2" t="s">
        <v>1</v>
      </c>
      <c r="D7" s="2" t="s">
        <v>2</v>
      </c>
    </row>
    <row r="8" spans="1:4" ht="43" customHeight="1">
      <c r="A8" s="77">
        <v>7</v>
      </c>
      <c r="B8" s="203" t="s">
        <v>14</v>
      </c>
      <c r="C8" s="145" t="s">
        <v>353</v>
      </c>
      <c r="D8" s="144" t="s">
        <v>354</v>
      </c>
    </row>
    <row r="9" spans="1:4" ht="45" customHeight="1">
      <c r="A9" s="77">
        <v>8</v>
      </c>
      <c r="B9" s="204"/>
      <c r="C9" s="150" t="s">
        <v>356</v>
      </c>
      <c r="D9" s="151" t="s">
        <v>355</v>
      </c>
    </row>
    <row r="12" spans="1:4" ht="20">
      <c r="A12" s="10" t="s">
        <v>357</v>
      </c>
    </row>
    <row r="14" spans="1:4" s="15" customFormat="1" ht="18">
      <c r="A14" s="14" t="s">
        <v>23</v>
      </c>
    </row>
    <row r="16" spans="1:4">
      <c r="B16" s="7" t="s">
        <v>436</v>
      </c>
    </row>
    <row r="17" spans="1:7">
      <c r="B17" s="7" t="s">
        <v>369</v>
      </c>
    </row>
    <row r="19" spans="1:7" s="15" customFormat="1" ht="18">
      <c r="A19" s="14" t="s">
        <v>184</v>
      </c>
    </row>
    <row r="20" spans="1:7" s="12" customFormat="1">
      <c r="A20" s="56"/>
      <c r="B20" s="7"/>
      <c r="C20" s="7"/>
    </row>
    <row r="21" spans="1:7" s="12" customFormat="1">
      <c r="A21" s="56"/>
      <c r="B21" s="28" t="s">
        <v>358</v>
      </c>
      <c r="C21" s="17"/>
      <c r="D21" s="17"/>
      <c r="E21" s="17"/>
      <c r="F21" s="17"/>
      <c r="G21" s="17"/>
    </row>
    <row r="22" spans="1:7" s="12" customFormat="1">
      <c r="A22" s="56"/>
      <c r="B22" s="28"/>
      <c r="C22" s="20">
        <v>2016</v>
      </c>
      <c r="D22" s="20">
        <v>2017</v>
      </c>
      <c r="E22" s="20">
        <v>2018</v>
      </c>
      <c r="F22" s="20">
        <v>2019</v>
      </c>
      <c r="G22" s="20">
        <v>2020</v>
      </c>
    </row>
    <row r="23" spans="1:7" s="12" customFormat="1">
      <c r="A23" s="56"/>
      <c r="B23" s="169" t="s">
        <v>55</v>
      </c>
      <c r="C23" s="122">
        <v>220547</v>
      </c>
      <c r="D23" s="122">
        <v>810841</v>
      </c>
      <c r="E23" s="122">
        <v>1350899</v>
      </c>
      <c r="F23" s="122">
        <v>1789481</v>
      </c>
      <c r="G23" s="122">
        <v>1967440</v>
      </c>
    </row>
    <row r="24" spans="1:7" s="12" customFormat="1">
      <c r="A24" s="56"/>
      <c r="B24" s="31" t="s">
        <v>360</v>
      </c>
      <c r="C24" s="21">
        <v>40000</v>
      </c>
      <c r="D24" s="21">
        <v>40000</v>
      </c>
      <c r="E24" s="21">
        <v>40000</v>
      </c>
      <c r="F24" s="21">
        <v>40000</v>
      </c>
      <c r="G24" s="21">
        <v>40000</v>
      </c>
    </row>
    <row r="25" spans="1:7" s="12" customFormat="1">
      <c r="A25" s="56"/>
      <c r="B25" s="31" t="s">
        <v>178</v>
      </c>
      <c r="C25" s="95">
        <v>1.21</v>
      </c>
      <c r="D25" s="95">
        <v>1.21</v>
      </c>
      <c r="E25" s="95">
        <v>1.21</v>
      </c>
      <c r="F25" s="95">
        <v>1.21</v>
      </c>
      <c r="G25" s="95">
        <v>1.21</v>
      </c>
    </row>
    <row r="26" spans="1:7" s="12" customFormat="1">
      <c r="A26" s="56"/>
      <c r="B26" s="168" t="s">
        <v>359</v>
      </c>
      <c r="C26" s="122">
        <f>$C24*$C25</f>
        <v>48400</v>
      </c>
      <c r="D26" s="122">
        <f>D24*D25</f>
        <v>48400</v>
      </c>
      <c r="E26" s="122">
        <f>E24*E25</f>
        <v>48400</v>
      </c>
      <c r="F26" s="122">
        <f>F24*F25</f>
        <v>48400</v>
      </c>
      <c r="G26" s="122">
        <f>G24*G25</f>
        <v>48400</v>
      </c>
    </row>
    <row r="27" spans="1:7" s="12" customFormat="1">
      <c r="A27" s="56"/>
      <c r="B27" s="57" t="s">
        <v>358</v>
      </c>
      <c r="C27" s="62">
        <f>C23/C26</f>
        <v>4.5567561983471077</v>
      </c>
      <c r="D27" s="62">
        <f>D23/D26</f>
        <v>16.752913223140496</v>
      </c>
      <c r="E27" s="62">
        <f>E23/E26</f>
        <v>27.911136363636363</v>
      </c>
      <c r="F27" s="62">
        <f>F23/F26</f>
        <v>36.9727479338843</v>
      </c>
      <c r="G27" s="62">
        <f>G23/G26</f>
        <v>40.649586776859508</v>
      </c>
    </row>
    <row r="28" spans="1:7" s="12" customFormat="1">
      <c r="A28" s="56"/>
      <c r="B28" s="44" t="s">
        <v>370</v>
      </c>
      <c r="C28" s="153">
        <f>12/C27</f>
        <v>2.633452280012877</v>
      </c>
      <c r="D28" s="154">
        <f>12/D27</f>
        <v>0.71629333001167927</v>
      </c>
      <c r="E28" s="154">
        <f>12/E27</f>
        <v>0.42993591674877252</v>
      </c>
      <c r="F28" s="154">
        <f>12/F27</f>
        <v>0.32456337899089177</v>
      </c>
      <c r="G28" s="154">
        <f>12/G27</f>
        <v>0.2952059529134306</v>
      </c>
    </row>
    <row r="29" spans="1:7" s="12" customFormat="1">
      <c r="A29" s="56"/>
      <c r="B29" s="7"/>
      <c r="C29" s="152"/>
      <c r="D29" s="17"/>
      <c r="E29" s="17"/>
      <c r="F29" s="17"/>
      <c r="G29" s="17"/>
    </row>
    <row r="30" spans="1:7" s="12" customFormat="1">
      <c r="A30" s="56"/>
      <c r="B30" s="7"/>
      <c r="C30" s="152"/>
      <c r="D30" s="17"/>
      <c r="E30" s="17"/>
      <c r="F30" s="17"/>
      <c r="G30" s="17"/>
    </row>
    <row r="31" spans="1:7">
      <c r="C31" s="18"/>
      <c r="D31" s="18"/>
      <c r="E31" s="18"/>
      <c r="F31" s="18"/>
      <c r="G31" s="18"/>
    </row>
    <row r="32" spans="1:7">
      <c r="B32" s="28" t="s">
        <v>363</v>
      </c>
      <c r="C32" s="17"/>
      <c r="D32" s="17"/>
      <c r="E32" s="17"/>
      <c r="F32" s="17"/>
      <c r="G32" s="17"/>
    </row>
    <row r="33" spans="1:7">
      <c r="B33" s="28"/>
      <c r="C33" s="20">
        <v>2016</v>
      </c>
      <c r="D33" s="20">
        <v>2017</v>
      </c>
      <c r="E33" s="20">
        <v>2018</v>
      </c>
      <c r="F33" s="20">
        <v>2019</v>
      </c>
      <c r="G33" s="20">
        <v>2020</v>
      </c>
    </row>
    <row r="34" spans="1:7">
      <c r="B34" s="169" t="s">
        <v>55</v>
      </c>
      <c r="C34" s="122">
        <v>26455</v>
      </c>
      <c r="D34" s="122">
        <v>143056</v>
      </c>
      <c r="E34" s="122">
        <v>238338</v>
      </c>
      <c r="F34" s="122">
        <v>315716</v>
      </c>
      <c r="G34" s="122">
        <v>347114</v>
      </c>
    </row>
    <row r="35" spans="1:7">
      <c r="B35" s="31" t="s">
        <v>360</v>
      </c>
      <c r="C35" s="21">
        <v>5000</v>
      </c>
      <c r="D35" s="21">
        <v>5000</v>
      </c>
      <c r="E35" s="21">
        <v>5000</v>
      </c>
      <c r="F35" s="21">
        <v>5000</v>
      </c>
      <c r="G35" s="21">
        <v>5000</v>
      </c>
    </row>
    <row r="36" spans="1:7">
      <c r="B36" s="31" t="s">
        <v>178</v>
      </c>
      <c r="C36" s="95">
        <v>1.2</v>
      </c>
      <c r="D36" s="95">
        <v>1.2</v>
      </c>
      <c r="E36" s="95">
        <v>1.2</v>
      </c>
      <c r="F36" s="95">
        <v>1.2</v>
      </c>
      <c r="G36" s="95">
        <v>1.2</v>
      </c>
    </row>
    <row r="37" spans="1:7">
      <c r="B37" s="168" t="s">
        <v>359</v>
      </c>
      <c r="C37" s="122">
        <f>$C35*$C36</f>
        <v>6000</v>
      </c>
      <c r="D37" s="122">
        <f>D35*D36</f>
        <v>6000</v>
      </c>
      <c r="E37" s="122">
        <f>E35*E36</f>
        <v>6000</v>
      </c>
      <c r="F37" s="122">
        <f>F35*F36</f>
        <v>6000</v>
      </c>
      <c r="G37" s="122">
        <f>G35*G36</f>
        <v>6000</v>
      </c>
    </row>
    <row r="38" spans="1:7">
      <c r="B38" s="57" t="s">
        <v>363</v>
      </c>
      <c r="C38" s="62">
        <f>C34/C37</f>
        <v>4.4091666666666667</v>
      </c>
      <c r="D38" s="62">
        <f>D34/D37</f>
        <v>23.842666666666666</v>
      </c>
      <c r="E38" s="62">
        <f>E34/E37</f>
        <v>39.722999999999999</v>
      </c>
      <c r="F38" s="62">
        <f>F34/F37</f>
        <v>52.61933333333333</v>
      </c>
      <c r="G38" s="62">
        <f>G34/G37</f>
        <v>57.852333333333334</v>
      </c>
    </row>
    <row r="39" spans="1:7" s="12" customFormat="1">
      <c r="A39" s="56"/>
      <c r="B39" s="44" t="s">
        <v>370</v>
      </c>
      <c r="C39" s="153">
        <f>12/C38</f>
        <v>2.7216027216027214</v>
      </c>
      <c r="D39" s="154">
        <f>12/D38</f>
        <v>0.50329940722514266</v>
      </c>
      <c r="E39" s="154">
        <f>12/E38</f>
        <v>0.30209198701004458</v>
      </c>
      <c r="F39" s="154">
        <f>12/F38</f>
        <v>0.2280530603453737</v>
      </c>
      <c r="G39" s="154">
        <f>12/G38</f>
        <v>0.20742465011494782</v>
      </c>
    </row>
    <row r="42" spans="1:7">
      <c r="B42" s="28" t="s">
        <v>362</v>
      </c>
      <c r="C42" s="17"/>
      <c r="D42" s="17"/>
      <c r="E42" s="17"/>
      <c r="F42" s="17"/>
      <c r="G42" s="17"/>
    </row>
    <row r="43" spans="1:7">
      <c r="B43" s="28"/>
      <c r="C43" s="20">
        <v>2016</v>
      </c>
      <c r="D43" s="20">
        <v>2017</v>
      </c>
      <c r="E43" s="20">
        <v>2018</v>
      </c>
      <c r="F43" s="20">
        <v>2019</v>
      </c>
      <c r="G43" s="20">
        <v>2020</v>
      </c>
    </row>
    <row r="44" spans="1:7">
      <c r="B44" s="169" t="s">
        <v>55</v>
      </c>
      <c r="C44" s="122">
        <v>35217</v>
      </c>
      <c r="D44" s="122">
        <v>190436</v>
      </c>
      <c r="E44" s="122">
        <v>317275</v>
      </c>
      <c r="F44" s="122">
        <v>420282</v>
      </c>
      <c r="G44" s="122">
        <v>462078</v>
      </c>
    </row>
    <row r="45" spans="1:7">
      <c r="B45" s="31" t="s">
        <v>360</v>
      </c>
      <c r="C45" s="21">
        <v>5000</v>
      </c>
      <c r="D45" s="21">
        <v>5000</v>
      </c>
      <c r="E45" s="21">
        <v>5000</v>
      </c>
      <c r="F45" s="21">
        <v>5000</v>
      </c>
      <c r="G45" s="21">
        <v>5000</v>
      </c>
    </row>
    <row r="46" spans="1:7">
      <c r="B46" s="31" t="s">
        <v>178</v>
      </c>
      <c r="C46" s="95">
        <v>1.2</v>
      </c>
      <c r="D46" s="95">
        <v>1.2</v>
      </c>
      <c r="E46" s="95">
        <v>1.2</v>
      </c>
      <c r="F46" s="95">
        <v>1.2</v>
      </c>
      <c r="G46" s="95">
        <v>1.2</v>
      </c>
    </row>
    <row r="47" spans="1:7">
      <c r="B47" s="168" t="s">
        <v>359</v>
      </c>
      <c r="C47" s="122">
        <f>C45*C46</f>
        <v>6000</v>
      </c>
      <c r="D47" s="122">
        <f>D45*D46</f>
        <v>6000</v>
      </c>
      <c r="E47" s="122">
        <f>E45*E46</f>
        <v>6000</v>
      </c>
      <c r="F47" s="122">
        <f>F45*F46</f>
        <v>6000</v>
      </c>
      <c r="G47" s="122">
        <f>G45*G46</f>
        <v>6000</v>
      </c>
    </row>
    <row r="48" spans="1:7">
      <c r="B48" s="57" t="s">
        <v>362</v>
      </c>
      <c r="C48" s="62">
        <f>C44/C47</f>
        <v>5.8695000000000004</v>
      </c>
      <c r="D48" s="62">
        <f>D44/D47</f>
        <v>31.739333333333335</v>
      </c>
      <c r="E48" s="62">
        <f>E44/E47</f>
        <v>52.87916666666667</v>
      </c>
      <c r="F48" s="62">
        <f>F44/F47</f>
        <v>70.046999999999997</v>
      </c>
      <c r="G48" s="62">
        <f>G44/G47</f>
        <v>77.013000000000005</v>
      </c>
    </row>
    <row r="49" spans="1:7" s="12" customFormat="1">
      <c r="A49" s="56"/>
      <c r="B49" s="44" t="s">
        <v>370</v>
      </c>
      <c r="C49" s="153">
        <f>12/C48</f>
        <v>2.0444671607462306</v>
      </c>
      <c r="D49" s="154">
        <f>12/D48</f>
        <v>0.37807977483248967</v>
      </c>
      <c r="E49" s="154">
        <f>12/E48</f>
        <v>0.226932471830431</v>
      </c>
      <c r="F49" s="154">
        <f>12/F48</f>
        <v>0.17131354661869888</v>
      </c>
      <c r="G49" s="154">
        <f>12/G48</f>
        <v>0.15581784893459544</v>
      </c>
    </row>
    <row r="68" spans="1:7" s="15" customFormat="1" ht="18">
      <c r="A68" s="14" t="s">
        <v>185</v>
      </c>
    </row>
    <row r="69" spans="1:7" s="12" customFormat="1">
      <c r="A69" s="56"/>
      <c r="B69" s="7"/>
      <c r="C69" s="7"/>
    </row>
    <row r="70" spans="1:7" s="12" customFormat="1">
      <c r="A70" s="56"/>
      <c r="B70" s="28" t="s">
        <v>358</v>
      </c>
      <c r="C70" s="17"/>
      <c r="D70" s="17"/>
      <c r="E70" s="17"/>
      <c r="F70" s="17"/>
      <c r="G70" s="17"/>
    </row>
    <row r="71" spans="1:7" s="12" customFormat="1">
      <c r="A71" s="56"/>
      <c r="B71" s="28"/>
      <c r="C71" s="20">
        <v>2016</v>
      </c>
      <c r="D71" s="20">
        <v>2017</v>
      </c>
      <c r="E71" s="20">
        <v>2018</v>
      </c>
      <c r="F71" s="20">
        <v>2019</v>
      </c>
      <c r="G71" s="20">
        <v>2020</v>
      </c>
    </row>
    <row r="72" spans="1:7" s="12" customFormat="1">
      <c r="A72" s="56"/>
      <c r="B72" s="169" t="s">
        <v>55</v>
      </c>
      <c r="C72" s="170">
        <v>220000</v>
      </c>
      <c r="D72" s="170">
        <v>810000</v>
      </c>
      <c r="E72" s="170">
        <v>1350000</v>
      </c>
      <c r="F72" s="170">
        <v>1789000</v>
      </c>
      <c r="G72" s="170">
        <v>1967000</v>
      </c>
    </row>
    <row r="73" spans="1:7" s="12" customFormat="1">
      <c r="A73" s="56"/>
      <c r="B73" s="31" t="s">
        <v>360</v>
      </c>
      <c r="C73" s="107">
        <v>5000</v>
      </c>
      <c r="D73" s="107">
        <v>5000</v>
      </c>
      <c r="E73" s="107">
        <v>5000</v>
      </c>
      <c r="F73" s="107">
        <v>5000</v>
      </c>
      <c r="G73" s="107">
        <v>5000</v>
      </c>
    </row>
    <row r="74" spans="1:7" s="12" customFormat="1">
      <c r="A74" s="56"/>
      <c r="B74" s="31" t="s">
        <v>178</v>
      </c>
      <c r="C74" s="119">
        <v>1</v>
      </c>
      <c r="D74" s="119">
        <v>1</v>
      </c>
      <c r="E74" s="119">
        <v>1</v>
      </c>
      <c r="F74" s="119">
        <v>1</v>
      </c>
      <c r="G74" s="119">
        <v>1</v>
      </c>
    </row>
    <row r="75" spans="1:7" s="12" customFormat="1">
      <c r="A75" s="56"/>
      <c r="B75" s="168" t="s">
        <v>359</v>
      </c>
      <c r="C75" s="122">
        <f>C$73*C$74</f>
        <v>5000</v>
      </c>
      <c r="D75" s="122">
        <f t="shared" ref="D75:G75" si="0">D$73*D$74</f>
        <v>5000</v>
      </c>
      <c r="E75" s="122">
        <f t="shared" si="0"/>
        <v>5000</v>
      </c>
      <c r="F75" s="122">
        <f t="shared" si="0"/>
        <v>5000</v>
      </c>
      <c r="G75" s="122">
        <f t="shared" si="0"/>
        <v>5000</v>
      </c>
    </row>
    <row r="76" spans="1:7" s="12" customFormat="1">
      <c r="A76" s="56"/>
      <c r="B76" s="57" t="s">
        <v>361</v>
      </c>
      <c r="C76" s="62">
        <f>C$72/C$75</f>
        <v>44</v>
      </c>
      <c r="D76" s="62">
        <f t="shared" ref="D76:G76" si="1">D$72/D$75</f>
        <v>162</v>
      </c>
      <c r="E76" s="62">
        <f t="shared" si="1"/>
        <v>270</v>
      </c>
      <c r="F76" s="62">
        <f t="shared" si="1"/>
        <v>357.8</v>
      </c>
      <c r="G76" s="62">
        <f t="shared" si="1"/>
        <v>393.4</v>
      </c>
    </row>
    <row r="77" spans="1:7" s="12" customFormat="1">
      <c r="A77" s="56"/>
      <c r="B77" s="44" t="s">
        <v>370</v>
      </c>
      <c r="C77" s="154">
        <f>12/C$76</f>
        <v>0.27272727272727271</v>
      </c>
      <c r="D77" s="154">
        <f t="shared" ref="D77:G77" si="2">12/D$76</f>
        <v>7.407407407407407E-2</v>
      </c>
      <c r="E77" s="154">
        <f t="shared" si="2"/>
        <v>4.4444444444444446E-2</v>
      </c>
      <c r="F77" s="154">
        <f t="shared" si="2"/>
        <v>3.3538289547233091E-2</v>
      </c>
      <c r="G77" s="154">
        <f t="shared" si="2"/>
        <v>3.0503304524656841E-2</v>
      </c>
    </row>
    <row r="78" spans="1:7" s="12" customFormat="1">
      <c r="A78" s="56"/>
      <c r="B78" s="7"/>
      <c r="C78" s="152"/>
      <c r="D78" s="17"/>
      <c r="E78" s="17"/>
      <c r="F78" s="17"/>
      <c r="G78" s="17"/>
    </row>
    <row r="79" spans="1:7" s="12" customFormat="1">
      <c r="A79" s="56"/>
      <c r="B79" s="7"/>
      <c r="C79" s="152"/>
      <c r="D79" s="17"/>
      <c r="E79" s="17"/>
      <c r="F79" s="17"/>
      <c r="G79" s="17"/>
    </row>
    <row r="80" spans="1:7">
      <c r="C80" s="18"/>
      <c r="D80" s="18"/>
      <c r="E80" s="18"/>
      <c r="F80" s="18"/>
      <c r="G80" s="18"/>
    </row>
    <row r="81" spans="1:7">
      <c r="B81" s="28" t="s">
        <v>363</v>
      </c>
      <c r="C81" s="17"/>
      <c r="D81" s="17"/>
      <c r="E81" s="17"/>
      <c r="F81" s="17"/>
      <c r="G81" s="17"/>
    </row>
    <row r="82" spans="1:7">
      <c r="B82" s="28"/>
      <c r="C82" s="20">
        <v>2016</v>
      </c>
      <c r="D82" s="20">
        <v>2017</v>
      </c>
      <c r="E82" s="20">
        <v>2018</v>
      </c>
      <c r="F82" s="20">
        <v>2019</v>
      </c>
      <c r="G82" s="20">
        <v>2020</v>
      </c>
    </row>
    <row r="83" spans="1:7">
      <c r="B83" s="169" t="s">
        <v>55</v>
      </c>
      <c r="C83" s="170">
        <v>26000</v>
      </c>
      <c r="D83" s="170">
        <v>143000</v>
      </c>
      <c r="E83" s="170">
        <v>238000</v>
      </c>
      <c r="F83" s="170">
        <v>315000</v>
      </c>
      <c r="G83" s="170">
        <v>347000</v>
      </c>
    </row>
    <row r="84" spans="1:7">
      <c r="B84" s="31" t="s">
        <v>360</v>
      </c>
      <c r="C84" s="107">
        <v>4000</v>
      </c>
      <c r="D84" s="107">
        <v>4000</v>
      </c>
      <c r="E84" s="107">
        <v>4000</v>
      </c>
      <c r="F84" s="107">
        <v>4000</v>
      </c>
      <c r="G84" s="107">
        <v>4000</v>
      </c>
    </row>
    <row r="85" spans="1:7">
      <c r="B85" s="31" t="s">
        <v>178</v>
      </c>
      <c r="C85" s="119">
        <v>0.5</v>
      </c>
      <c r="D85" s="119">
        <v>0.5</v>
      </c>
      <c r="E85" s="119">
        <v>0.5</v>
      </c>
      <c r="F85" s="119">
        <v>0.5</v>
      </c>
      <c r="G85" s="119">
        <v>0.5</v>
      </c>
    </row>
    <row r="86" spans="1:7">
      <c r="B86" s="168" t="s">
        <v>359</v>
      </c>
      <c r="C86" s="122">
        <f>C$84*C$85</f>
        <v>2000</v>
      </c>
      <c r="D86" s="122">
        <f t="shared" ref="D86:G86" si="3">D$84*D$85</f>
        <v>2000</v>
      </c>
      <c r="E86" s="122">
        <f t="shared" si="3"/>
        <v>2000</v>
      </c>
      <c r="F86" s="122">
        <f t="shared" si="3"/>
        <v>2000</v>
      </c>
      <c r="G86" s="122">
        <f t="shared" si="3"/>
        <v>2000</v>
      </c>
    </row>
    <row r="87" spans="1:7">
      <c r="B87" s="57" t="s">
        <v>361</v>
      </c>
      <c r="C87" s="62">
        <f>C$83/C$86</f>
        <v>13</v>
      </c>
      <c r="D87" s="62">
        <f t="shared" ref="D87:G87" si="4">D$83/D$86</f>
        <v>71.5</v>
      </c>
      <c r="E87" s="62">
        <f t="shared" si="4"/>
        <v>119</v>
      </c>
      <c r="F87" s="62">
        <f t="shared" si="4"/>
        <v>157.5</v>
      </c>
      <c r="G87" s="62">
        <f t="shared" si="4"/>
        <v>173.5</v>
      </c>
    </row>
    <row r="88" spans="1:7" s="12" customFormat="1">
      <c r="A88" s="56"/>
      <c r="B88" s="44" t="s">
        <v>370</v>
      </c>
      <c r="C88" s="154">
        <f>12/C$87</f>
        <v>0.92307692307692313</v>
      </c>
      <c r="D88" s="154">
        <f t="shared" ref="D88:G88" si="5">12/D$87</f>
        <v>0.16783216783216784</v>
      </c>
      <c r="E88" s="154">
        <f t="shared" si="5"/>
        <v>0.10084033613445378</v>
      </c>
      <c r="F88" s="154">
        <f t="shared" si="5"/>
        <v>7.6190476190476197E-2</v>
      </c>
      <c r="G88" s="154">
        <f t="shared" si="5"/>
        <v>6.9164265129683003E-2</v>
      </c>
    </row>
    <row r="91" spans="1:7">
      <c r="B91" s="28" t="s">
        <v>362</v>
      </c>
      <c r="C91" s="17"/>
      <c r="D91" s="17"/>
      <c r="E91" s="17"/>
      <c r="F91" s="17"/>
      <c r="G91" s="17"/>
    </row>
    <row r="92" spans="1:7">
      <c r="B92" s="28"/>
      <c r="C92" s="20">
        <v>2016</v>
      </c>
      <c r="D92" s="20">
        <v>2017</v>
      </c>
      <c r="E92" s="20">
        <v>2018</v>
      </c>
      <c r="F92" s="20">
        <v>2019</v>
      </c>
      <c r="G92" s="20">
        <v>2020</v>
      </c>
    </row>
    <row r="93" spans="1:7">
      <c r="B93" s="169" t="s">
        <v>55</v>
      </c>
      <c r="C93" s="170">
        <v>35000</v>
      </c>
      <c r="D93" s="170">
        <v>190000</v>
      </c>
      <c r="E93" s="170">
        <v>317000</v>
      </c>
      <c r="F93" s="170">
        <v>420000</v>
      </c>
      <c r="G93" s="170">
        <v>462000</v>
      </c>
    </row>
    <row r="94" spans="1:7">
      <c r="B94" s="31" t="s">
        <v>360</v>
      </c>
      <c r="C94" s="107">
        <v>3000</v>
      </c>
      <c r="D94" s="107">
        <v>3000</v>
      </c>
      <c r="E94" s="107">
        <v>3000</v>
      </c>
      <c r="F94" s="107">
        <v>3000</v>
      </c>
      <c r="G94" s="107">
        <v>3000</v>
      </c>
    </row>
    <row r="95" spans="1:7">
      <c r="B95" s="31" t="s">
        <v>178</v>
      </c>
      <c r="C95" s="119">
        <v>1.5</v>
      </c>
      <c r="D95" s="119">
        <v>1.5</v>
      </c>
      <c r="E95" s="119">
        <v>1.5</v>
      </c>
      <c r="F95" s="119">
        <v>1.5</v>
      </c>
      <c r="G95" s="119">
        <v>1.5</v>
      </c>
    </row>
    <row r="96" spans="1:7">
      <c r="B96" s="168" t="s">
        <v>359</v>
      </c>
      <c r="C96" s="122">
        <f>C$94*C$95</f>
        <v>4500</v>
      </c>
      <c r="D96" s="122">
        <f t="shared" ref="D96:G96" si="6">D$94*D$95</f>
        <v>4500</v>
      </c>
      <c r="E96" s="122">
        <f t="shared" si="6"/>
        <v>4500</v>
      </c>
      <c r="F96" s="122">
        <f t="shared" si="6"/>
        <v>4500</v>
      </c>
      <c r="G96" s="122">
        <f t="shared" si="6"/>
        <v>4500</v>
      </c>
    </row>
    <row r="97" spans="1:7">
      <c r="B97" s="57" t="s">
        <v>361</v>
      </c>
      <c r="C97" s="62">
        <f>C$93/C$96</f>
        <v>7.7777777777777777</v>
      </c>
      <c r="D97" s="62">
        <f t="shared" ref="D97:G97" si="7">D$93/D$96</f>
        <v>42.222222222222221</v>
      </c>
      <c r="E97" s="62">
        <f t="shared" si="7"/>
        <v>70.444444444444443</v>
      </c>
      <c r="F97" s="62">
        <f t="shared" si="7"/>
        <v>93.333333333333329</v>
      </c>
      <c r="G97" s="62">
        <f t="shared" si="7"/>
        <v>102.66666666666667</v>
      </c>
    </row>
    <row r="98" spans="1:7" s="12" customFormat="1">
      <c r="A98" s="56"/>
      <c r="B98" s="44" t="s">
        <v>370</v>
      </c>
      <c r="C98" s="154">
        <f>12/C$97</f>
        <v>1.5428571428571429</v>
      </c>
      <c r="D98" s="154">
        <f t="shared" ref="D98:G98" si="8">12/D$97</f>
        <v>0.28421052631578947</v>
      </c>
      <c r="E98" s="154">
        <f t="shared" si="8"/>
        <v>0.17034700315457413</v>
      </c>
      <c r="F98" s="154">
        <f t="shared" si="8"/>
        <v>0.12857142857142859</v>
      </c>
      <c r="G98" s="154">
        <f t="shared" si="8"/>
        <v>0.11688311688311688</v>
      </c>
    </row>
    <row r="115" spans="1:7" s="15" customFormat="1" ht="18">
      <c r="A115" s="14" t="s">
        <v>401</v>
      </c>
    </row>
    <row r="116" spans="1:7" s="17" customFormat="1" ht="18" thickBot="1">
      <c r="B116" s="104"/>
      <c r="C116" s="105"/>
      <c r="D116" s="105"/>
      <c r="E116" s="105"/>
      <c r="F116" s="105"/>
      <c r="G116" s="105"/>
    </row>
    <row r="117" spans="1:7" s="17" customFormat="1" ht="18" thickBot="1">
      <c r="B117" s="159" t="s">
        <v>358</v>
      </c>
      <c r="C117" s="7"/>
      <c r="D117" s="7"/>
      <c r="E117" s="7"/>
      <c r="F117" s="7"/>
      <c r="G117" s="7"/>
    </row>
    <row r="118" spans="1:7" s="17" customFormat="1">
      <c r="B118" s="7"/>
      <c r="C118" s="20">
        <v>2016</v>
      </c>
      <c r="D118" s="20">
        <v>2017</v>
      </c>
      <c r="E118" s="20">
        <v>2018</v>
      </c>
      <c r="F118" s="20">
        <v>2019</v>
      </c>
      <c r="G118" s="20">
        <v>2020</v>
      </c>
    </row>
    <row r="119" spans="1:7" s="17" customFormat="1">
      <c r="B119" s="65" t="s">
        <v>397</v>
      </c>
      <c r="C119" s="62">
        <f>C$27</f>
        <v>4.5567561983471077</v>
      </c>
      <c r="D119" s="62">
        <f t="shared" ref="D119:G119" si="9">D$27</f>
        <v>16.752913223140496</v>
      </c>
      <c r="E119" s="62">
        <f t="shared" si="9"/>
        <v>27.911136363636363</v>
      </c>
      <c r="F119" s="62">
        <f t="shared" si="9"/>
        <v>36.9727479338843</v>
      </c>
      <c r="G119" s="62">
        <f t="shared" si="9"/>
        <v>40.649586776859508</v>
      </c>
    </row>
    <row r="120" spans="1:7" s="17" customFormat="1">
      <c r="B120" s="158" t="s">
        <v>398</v>
      </c>
      <c r="C120" s="62">
        <f>C$76</f>
        <v>44</v>
      </c>
      <c r="D120" s="62">
        <f t="shared" ref="D120:G120" si="10">D$76</f>
        <v>162</v>
      </c>
      <c r="E120" s="62">
        <f t="shared" si="10"/>
        <v>270</v>
      </c>
      <c r="F120" s="62">
        <f t="shared" si="10"/>
        <v>357.8</v>
      </c>
      <c r="G120" s="62">
        <f t="shared" si="10"/>
        <v>393.4</v>
      </c>
    </row>
    <row r="121" spans="1:7" s="17" customFormat="1">
      <c r="B121" s="175" t="s">
        <v>196</v>
      </c>
      <c r="C121" s="59">
        <f>C$120-C$119</f>
        <v>39.443243801652891</v>
      </c>
      <c r="D121" s="59">
        <f t="shared" ref="D121:G121" si="11">D$120-D$119</f>
        <v>145.2470867768595</v>
      </c>
      <c r="E121" s="59">
        <f t="shared" si="11"/>
        <v>242.08886363636364</v>
      </c>
      <c r="F121" s="59">
        <f t="shared" si="11"/>
        <v>320.8272520661157</v>
      </c>
      <c r="G121" s="59">
        <f t="shared" si="11"/>
        <v>352.75041322314047</v>
      </c>
    </row>
    <row r="123" spans="1:7" ht="18" thickBot="1"/>
    <row r="124" spans="1:7" ht="18" thickBot="1">
      <c r="B124" s="159" t="s">
        <v>363</v>
      </c>
    </row>
    <row r="125" spans="1:7">
      <c r="C125" s="20">
        <v>2016</v>
      </c>
      <c r="D125" s="20">
        <v>2017</v>
      </c>
      <c r="E125" s="20">
        <v>2018</v>
      </c>
      <c r="F125" s="20">
        <v>2019</v>
      </c>
      <c r="G125" s="20">
        <v>2020</v>
      </c>
    </row>
    <row r="126" spans="1:7">
      <c r="B126" s="65" t="s">
        <v>397</v>
      </c>
      <c r="C126" s="62">
        <f>C$38</f>
        <v>4.4091666666666667</v>
      </c>
      <c r="D126" s="62">
        <f t="shared" ref="D126:G126" si="12">D$38</f>
        <v>23.842666666666666</v>
      </c>
      <c r="E126" s="62">
        <f t="shared" si="12"/>
        <v>39.722999999999999</v>
      </c>
      <c r="F126" s="62">
        <f t="shared" si="12"/>
        <v>52.61933333333333</v>
      </c>
      <c r="G126" s="62">
        <f t="shared" si="12"/>
        <v>57.852333333333334</v>
      </c>
    </row>
    <row r="127" spans="1:7">
      <c r="B127" s="158" t="s">
        <v>398</v>
      </c>
      <c r="C127" s="62">
        <f>C$87</f>
        <v>13</v>
      </c>
      <c r="D127" s="62">
        <f t="shared" ref="D127:G127" si="13">D$87</f>
        <v>71.5</v>
      </c>
      <c r="E127" s="62">
        <f t="shared" si="13"/>
        <v>119</v>
      </c>
      <c r="F127" s="62">
        <f t="shared" si="13"/>
        <v>157.5</v>
      </c>
      <c r="G127" s="62">
        <f t="shared" si="13"/>
        <v>173.5</v>
      </c>
    </row>
    <row r="128" spans="1:7">
      <c r="B128" s="175" t="s">
        <v>196</v>
      </c>
      <c r="C128" s="59">
        <f>C$127-C$126</f>
        <v>8.5908333333333324</v>
      </c>
      <c r="D128" s="59">
        <f t="shared" ref="D128:G128" si="14">D$127-D$126</f>
        <v>47.657333333333334</v>
      </c>
      <c r="E128" s="59">
        <f t="shared" si="14"/>
        <v>79.277000000000001</v>
      </c>
      <c r="F128" s="59">
        <f t="shared" si="14"/>
        <v>104.88066666666667</v>
      </c>
      <c r="G128" s="59">
        <f t="shared" si="14"/>
        <v>115.64766666666667</v>
      </c>
    </row>
    <row r="130" spans="2:7" ht="18" thickBot="1"/>
    <row r="131" spans="2:7" ht="18" thickBot="1">
      <c r="B131" s="159" t="s">
        <v>362</v>
      </c>
    </row>
    <row r="132" spans="2:7">
      <c r="C132" s="20">
        <v>2016</v>
      </c>
      <c r="D132" s="20">
        <v>2017</v>
      </c>
      <c r="E132" s="20">
        <v>2018</v>
      </c>
      <c r="F132" s="20">
        <v>2019</v>
      </c>
      <c r="G132" s="20">
        <v>2020</v>
      </c>
    </row>
    <row r="133" spans="2:7">
      <c r="B133" s="65" t="s">
        <v>397</v>
      </c>
      <c r="C133" s="62">
        <f>C$48</f>
        <v>5.8695000000000004</v>
      </c>
      <c r="D133" s="62">
        <f t="shared" ref="D133:G133" si="15">D$48</f>
        <v>31.739333333333335</v>
      </c>
      <c r="E133" s="62">
        <f t="shared" si="15"/>
        <v>52.87916666666667</v>
      </c>
      <c r="F133" s="62">
        <f t="shared" si="15"/>
        <v>70.046999999999997</v>
      </c>
      <c r="G133" s="62">
        <f t="shared" si="15"/>
        <v>77.013000000000005</v>
      </c>
    </row>
    <row r="134" spans="2:7">
      <c r="B134" s="158" t="s">
        <v>398</v>
      </c>
      <c r="C134" s="62">
        <f>C$97</f>
        <v>7.7777777777777777</v>
      </c>
      <c r="D134" s="62">
        <f t="shared" ref="D134:G134" si="16">D$97</f>
        <v>42.222222222222221</v>
      </c>
      <c r="E134" s="62">
        <f t="shared" si="16"/>
        <v>70.444444444444443</v>
      </c>
      <c r="F134" s="62">
        <f t="shared" si="16"/>
        <v>93.333333333333329</v>
      </c>
      <c r="G134" s="62">
        <f t="shared" si="16"/>
        <v>102.66666666666667</v>
      </c>
    </row>
    <row r="135" spans="2:7">
      <c r="B135" s="175" t="s">
        <v>196</v>
      </c>
      <c r="C135" s="59">
        <f>C$134-C$133</f>
        <v>1.9082777777777773</v>
      </c>
      <c r="D135" s="59">
        <f t="shared" ref="D135:G135" si="17">D$134-D$133</f>
        <v>10.482888888888887</v>
      </c>
      <c r="E135" s="59">
        <f t="shared" si="17"/>
        <v>17.565277777777773</v>
      </c>
      <c r="F135" s="59">
        <f t="shared" si="17"/>
        <v>23.286333333333332</v>
      </c>
      <c r="G135" s="59">
        <f t="shared" si="17"/>
        <v>25.653666666666666</v>
      </c>
    </row>
    <row r="152" spans="1:7" ht="20">
      <c r="A152" s="10" t="s">
        <v>371</v>
      </c>
    </row>
    <row r="154" spans="1:7" s="15" customFormat="1" ht="18">
      <c r="A154" s="14" t="s">
        <v>23</v>
      </c>
    </row>
    <row r="156" spans="1:7">
      <c r="B156" s="7" t="s">
        <v>372</v>
      </c>
    </row>
    <row r="158" spans="1:7" s="15" customFormat="1" ht="18">
      <c r="A158" s="14" t="s">
        <v>184</v>
      </c>
    </row>
    <row r="159" spans="1:7" s="12" customFormat="1">
      <c r="A159" s="56"/>
      <c r="B159" s="7"/>
      <c r="C159" s="7"/>
    </row>
    <row r="160" spans="1:7" s="12" customFormat="1">
      <c r="A160" s="56"/>
      <c r="B160" s="28" t="s">
        <v>374</v>
      </c>
      <c r="C160" s="17"/>
      <c r="D160" s="17"/>
      <c r="E160" s="17"/>
      <c r="F160" s="17"/>
      <c r="G160" s="17"/>
    </row>
    <row r="161" spans="1:7" s="12" customFormat="1">
      <c r="A161" s="56"/>
      <c r="B161" s="28"/>
      <c r="C161" s="20">
        <v>2016</v>
      </c>
      <c r="D161" s="20">
        <v>2017</v>
      </c>
      <c r="E161" s="20">
        <v>2018</v>
      </c>
      <c r="F161" s="20">
        <v>2019</v>
      </c>
      <c r="G161" s="20">
        <v>2020</v>
      </c>
    </row>
    <row r="162" spans="1:7" s="12" customFormat="1">
      <c r="A162" s="56"/>
      <c r="B162" s="23" t="s">
        <v>373</v>
      </c>
      <c r="C162" s="21">
        <v>365</v>
      </c>
      <c r="D162" s="21">
        <v>365</v>
      </c>
      <c r="E162" s="21">
        <v>365</v>
      </c>
      <c r="F162" s="21">
        <v>365</v>
      </c>
      <c r="G162" s="21">
        <v>365</v>
      </c>
    </row>
    <row r="163" spans="1:7" s="12" customFormat="1">
      <c r="A163" s="56"/>
      <c r="B163" s="31" t="s">
        <v>358</v>
      </c>
      <c r="C163" s="95">
        <f>C27</f>
        <v>4.5567561983471077</v>
      </c>
      <c r="D163" s="95">
        <f>D27</f>
        <v>16.752913223140496</v>
      </c>
      <c r="E163" s="95">
        <f>E27</f>
        <v>27.911136363636363</v>
      </c>
      <c r="F163" s="95">
        <f>F27</f>
        <v>36.9727479338843</v>
      </c>
      <c r="G163" s="95">
        <f>G27</f>
        <v>40.649586776859508</v>
      </c>
    </row>
    <row r="164" spans="1:7" s="12" customFormat="1">
      <c r="A164" s="56"/>
      <c r="B164" s="57" t="s">
        <v>377</v>
      </c>
      <c r="C164" s="62">
        <f>C162/C163</f>
        <v>80.100840183725012</v>
      </c>
      <c r="D164" s="62">
        <f>D162/D163</f>
        <v>21.787255454521912</v>
      </c>
      <c r="E164" s="62">
        <f>E162/E163</f>
        <v>13.077217467775164</v>
      </c>
      <c r="F164" s="62">
        <f>F162/F163</f>
        <v>9.8721361109729582</v>
      </c>
      <c r="G164" s="62">
        <f>G162/G163</f>
        <v>8.9791810677835144</v>
      </c>
    </row>
    <row r="165" spans="1:7" s="12" customFormat="1">
      <c r="A165" s="56"/>
      <c r="B165" s="7"/>
      <c r="C165" s="152"/>
      <c r="D165" s="17"/>
      <c r="E165" s="17"/>
      <c r="F165" s="17"/>
      <c r="G165" s="17"/>
    </row>
    <row r="167" spans="1:7">
      <c r="B167" s="28" t="s">
        <v>375</v>
      </c>
      <c r="C167" s="17"/>
      <c r="D167" s="17"/>
      <c r="E167" s="17"/>
      <c r="F167" s="17"/>
      <c r="G167" s="17"/>
    </row>
    <row r="168" spans="1:7">
      <c r="B168" s="28"/>
      <c r="C168" s="20">
        <v>2016</v>
      </c>
      <c r="D168" s="20">
        <v>2017</v>
      </c>
      <c r="E168" s="20">
        <v>2018</v>
      </c>
      <c r="F168" s="20">
        <v>2019</v>
      </c>
      <c r="G168" s="20">
        <v>2020</v>
      </c>
    </row>
    <row r="169" spans="1:7">
      <c r="B169" s="23" t="s">
        <v>373</v>
      </c>
      <c r="C169" s="21">
        <v>365</v>
      </c>
      <c r="D169" s="21">
        <v>365</v>
      </c>
      <c r="E169" s="21">
        <v>365</v>
      </c>
      <c r="F169" s="21">
        <v>365</v>
      </c>
      <c r="G169" s="21">
        <v>365</v>
      </c>
    </row>
    <row r="170" spans="1:7">
      <c r="B170" s="31" t="s">
        <v>358</v>
      </c>
      <c r="C170" s="95">
        <f>C38</f>
        <v>4.4091666666666667</v>
      </c>
      <c r="D170" s="95">
        <f>D38</f>
        <v>23.842666666666666</v>
      </c>
      <c r="E170" s="95">
        <f>E38</f>
        <v>39.722999999999999</v>
      </c>
      <c r="F170" s="95">
        <f>F38</f>
        <v>52.61933333333333</v>
      </c>
      <c r="G170" s="95">
        <f>G38</f>
        <v>57.852333333333334</v>
      </c>
    </row>
    <row r="171" spans="1:7">
      <c r="B171" s="57" t="s">
        <v>378</v>
      </c>
      <c r="C171" s="62">
        <f>C169/C170</f>
        <v>82.782082782082782</v>
      </c>
      <c r="D171" s="62">
        <f>D169/D170</f>
        <v>15.308690303098087</v>
      </c>
      <c r="E171" s="62">
        <f>E169/E170</f>
        <v>9.1886312715555221</v>
      </c>
      <c r="F171" s="62">
        <f>F169/F170</f>
        <v>6.9366139188384501</v>
      </c>
      <c r="G171" s="62">
        <f>G169/G170</f>
        <v>6.3091664409963295</v>
      </c>
    </row>
    <row r="174" spans="1:7">
      <c r="B174" s="28" t="s">
        <v>376</v>
      </c>
      <c r="C174" s="17"/>
      <c r="D174" s="17"/>
      <c r="E174" s="17"/>
      <c r="F174" s="17"/>
      <c r="G174" s="17"/>
    </row>
    <row r="175" spans="1:7">
      <c r="B175" s="28"/>
      <c r="C175" s="20">
        <v>2016</v>
      </c>
      <c r="D175" s="20">
        <v>2017</v>
      </c>
      <c r="E175" s="20">
        <v>2018</v>
      </c>
      <c r="F175" s="20">
        <v>2019</v>
      </c>
      <c r="G175" s="20">
        <v>2020</v>
      </c>
    </row>
    <row r="176" spans="1:7">
      <c r="B176" s="23" t="s">
        <v>373</v>
      </c>
      <c r="C176" s="21">
        <v>365</v>
      </c>
      <c r="D176" s="21">
        <v>365</v>
      </c>
      <c r="E176" s="21">
        <v>365</v>
      </c>
      <c r="F176" s="21">
        <v>365</v>
      </c>
      <c r="G176" s="21">
        <v>365</v>
      </c>
    </row>
    <row r="177" spans="2:7">
      <c r="B177" s="31" t="s">
        <v>358</v>
      </c>
      <c r="C177" s="95">
        <f>C48</f>
        <v>5.8695000000000004</v>
      </c>
      <c r="D177" s="95">
        <f>D48</f>
        <v>31.739333333333335</v>
      </c>
      <c r="E177" s="95">
        <f>E48</f>
        <v>52.87916666666667</v>
      </c>
      <c r="F177" s="95">
        <f>F48</f>
        <v>70.046999999999997</v>
      </c>
      <c r="G177" s="95">
        <f>G48</f>
        <v>77.013000000000005</v>
      </c>
    </row>
    <row r="178" spans="2:7">
      <c r="B178" s="57" t="s">
        <v>379</v>
      </c>
      <c r="C178" s="62">
        <f>C176/C177</f>
        <v>62.18587613936451</v>
      </c>
      <c r="D178" s="62">
        <f>D176/D177</f>
        <v>11.499926484488226</v>
      </c>
      <c r="E178" s="62">
        <f>E176/E177</f>
        <v>6.9025293515089432</v>
      </c>
      <c r="F178" s="62">
        <f>F176/F177</f>
        <v>5.2107870429854239</v>
      </c>
      <c r="G178" s="62">
        <f>G176/G177</f>
        <v>4.7394595717606114</v>
      </c>
    </row>
    <row r="196" spans="1:7" s="15" customFormat="1" ht="18">
      <c r="A196" s="14" t="s">
        <v>185</v>
      </c>
    </row>
    <row r="197" spans="1:7" s="12" customFormat="1">
      <c r="A197" s="56"/>
      <c r="B197" s="7"/>
      <c r="C197" s="7"/>
    </row>
    <row r="198" spans="1:7" s="12" customFormat="1">
      <c r="A198" s="56"/>
      <c r="B198" s="28" t="s">
        <v>374</v>
      </c>
      <c r="C198" s="17"/>
      <c r="D198" s="17"/>
      <c r="E198" s="17"/>
      <c r="F198" s="17"/>
      <c r="G198" s="17"/>
    </row>
    <row r="199" spans="1:7" s="12" customFormat="1">
      <c r="A199" s="56"/>
      <c r="B199" s="28"/>
      <c r="C199" s="20">
        <v>2016</v>
      </c>
      <c r="D199" s="20">
        <v>2017</v>
      </c>
      <c r="E199" s="20">
        <v>2018</v>
      </c>
      <c r="F199" s="20">
        <v>2019</v>
      </c>
      <c r="G199" s="20">
        <v>2020</v>
      </c>
    </row>
    <row r="200" spans="1:7" s="12" customFormat="1">
      <c r="A200" s="56"/>
      <c r="B200" s="23" t="s">
        <v>373</v>
      </c>
      <c r="C200" s="21">
        <v>365</v>
      </c>
      <c r="D200" s="21">
        <v>365</v>
      </c>
      <c r="E200" s="21">
        <v>365</v>
      </c>
      <c r="F200" s="21">
        <v>365</v>
      </c>
      <c r="G200" s="21">
        <v>365</v>
      </c>
    </row>
    <row r="201" spans="1:7" s="12" customFormat="1">
      <c r="A201" s="56"/>
      <c r="B201" s="31" t="s">
        <v>358</v>
      </c>
      <c r="C201" s="95">
        <f>C$76</f>
        <v>44</v>
      </c>
      <c r="D201" s="95">
        <f t="shared" ref="D201:G201" si="18">D$76</f>
        <v>162</v>
      </c>
      <c r="E201" s="95">
        <f t="shared" si="18"/>
        <v>270</v>
      </c>
      <c r="F201" s="95">
        <f t="shared" si="18"/>
        <v>357.8</v>
      </c>
      <c r="G201" s="95">
        <f t="shared" si="18"/>
        <v>393.4</v>
      </c>
    </row>
    <row r="202" spans="1:7" s="12" customFormat="1">
      <c r="A202" s="56"/>
      <c r="B202" s="57" t="s">
        <v>377</v>
      </c>
      <c r="C202" s="62">
        <f>C$200/C$201</f>
        <v>8.295454545454545</v>
      </c>
      <c r="D202" s="62">
        <f t="shared" ref="D202:G202" si="19">D$200/D$201</f>
        <v>2.2530864197530862</v>
      </c>
      <c r="E202" s="62">
        <f t="shared" si="19"/>
        <v>1.3518518518518519</v>
      </c>
      <c r="F202" s="62">
        <f t="shared" si="19"/>
        <v>1.0201229737283399</v>
      </c>
      <c r="G202" s="62">
        <f t="shared" si="19"/>
        <v>0.92780884595831226</v>
      </c>
    </row>
    <row r="203" spans="1:7" s="12" customFormat="1">
      <c r="A203" s="56"/>
      <c r="B203" s="7"/>
      <c r="C203" s="187"/>
      <c r="D203" s="17"/>
      <c r="E203" s="17"/>
      <c r="F203" s="17"/>
      <c r="G203" s="17"/>
    </row>
    <row r="204" spans="1:7">
      <c r="C204" s="135"/>
      <c r="D204" s="135"/>
      <c r="E204" s="135"/>
      <c r="F204" s="135"/>
      <c r="G204" s="135"/>
    </row>
    <row r="205" spans="1:7">
      <c r="B205" s="28" t="s">
        <v>375</v>
      </c>
      <c r="C205" s="17"/>
      <c r="D205" s="17"/>
      <c r="E205" s="17"/>
      <c r="F205" s="17"/>
      <c r="G205" s="17"/>
    </row>
    <row r="206" spans="1:7">
      <c r="B206" s="28"/>
      <c r="C206" s="20">
        <v>2016</v>
      </c>
      <c r="D206" s="20">
        <v>2017</v>
      </c>
      <c r="E206" s="20">
        <v>2018</v>
      </c>
      <c r="F206" s="20">
        <v>2019</v>
      </c>
      <c r="G206" s="20">
        <v>2020</v>
      </c>
    </row>
    <row r="207" spans="1:7">
      <c r="B207" s="23" t="s">
        <v>373</v>
      </c>
      <c r="C207" s="21">
        <v>365</v>
      </c>
      <c r="D207" s="21">
        <v>365</v>
      </c>
      <c r="E207" s="21">
        <v>365</v>
      </c>
      <c r="F207" s="21">
        <v>365</v>
      </c>
      <c r="G207" s="21">
        <v>365</v>
      </c>
    </row>
    <row r="208" spans="1:7">
      <c r="B208" s="31" t="s">
        <v>363</v>
      </c>
      <c r="C208" s="95">
        <f>C$87</f>
        <v>13</v>
      </c>
      <c r="D208" s="95">
        <f t="shared" ref="D208:G208" si="20">D$87</f>
        <v>71.5</v>
      </c>
      <c r="E208" s="95">
        <f t="shared" si="20"/>
        <v>119</v>
      </c>
      <c r="F208" s="95">
        <f t="shared" si="20"/>
        <v>157.5</v>
      </c>
      <c r="G208" s="95">
        <f t="shared" si="20"/>
        <v>173.5</v>
      </c>
    </row>
    <row r="209" spans="2:7">
      <c r="B209" s="57" t="s">
        <v>378</v>
      </c>
      <c r="C209" s="62">
        <f>C$207/C$208</f>
        <v>28.076923076923077</v>
      </c>
      <c r="D209" s="62">
        <f t="shared" ref="D209:G209" si="21">D$207/D$208</f>
        <v>5.104895104895105</v>
      </c>
      <c r="E209" s="62">
        <f t="shared" si="21"/>
        <v>3.0672268907563027</v>
      </c>
      <c r="F209" s="62">
        <f t="shared" si="21"/>
        <v>2.3174603174603177</v>
      </c>
      <c r="G209" s="62">
        <f t="shared" si="21"/>
        <v>2.1037463976945245</v>
      </c>
    </row>
    <row r="210" spans="2:7">
      <c r="C210" s="135"/>
      <c r="D210" s="135"/>
      <c r="E210" s="135"/>
      <c r="F210" s="135"/>
      <c r="G210" s="135"/>
    </row>
    <row r="211" spans="2:7">
      <c r="C211" s="135"/>
      <c r="D211" s="135"/>
      <c r="E211" s="135"/>
      <c r="F211" s="135"/>
      <c r="G211" s="135"/>
    </row>
    <row r="212" spans="2:7">
      <c r="B212" s="28" t="s">
        <v>376</v>
      </c>
      <c r="C212" s="17"/>
      <c r="D212" s="17"/>
      <c r="E212" s="17"/>
      <c r="F212" s="17"/>
      <c r="G212" s="17"/>
    </row>
    <row r="213" spans="2:7">
      <c r="B213" s="28"/>
      <c r="C213" s="20">
        <v>2016</v>
      </c>
      <c r="D213" s="20">
        <v>2017</v>
      </c>
      <c r="E213" s="20">
        <v>2018</v>
      </c>
      <c r="F213" s="20">
        <v>2019</v>
      </c>
      <c r="G213" s="20">
        <v>2020</v>
      </c>
    </row>
    <row r="214" spans="2:7">
      <c r="B214" s="23" t="s">
        <v>373</v>
      </c>
      <c r="C214" s="21">
        <v>365</v>
      </c>
      <c r="D214" s="21">
        <v>365</v>
      </c>
      <c r="E214" s="21">
        <v>365</v>
      </c>
      <c r="F214" s="21">
        <v>365</v>
      </c>
      <c r="G214" s="21">
        <v>365</v>
      </c>
    </row>
    <row r="215" spans="2:7">
      <c r="B215" s="31" t="s">
        <v>362</v>
      </c>
      <c r="C215" s="95">
        <f>C$97</f>
        <v>7.7777777777777777</v>
      </c>
      <c r="D215" s="95">
        <f t="shared" ref="D215:G215" si="22">D$97</f>
        <v>42.222222222222221</v>
      </c>
      <c r="E215" s="95">
        <f t="shared" si="22"/>
        <v>70.444444444444443</v>
      </c>
      <c r="F215" s="95">
        <f t="shared" si="22"/>
        <v>93.333333333333329</v>
      </c>
      <c r="G215" s="95">
        <f t="shared" si="22"/>
        <v>102.66666666666667</v>
      </c>
    </row>
    <row r="216" spans="2:7">
      <c r="B216" s="57" t="s">
        <v>379</v>
      </c>
      <c r="C216" s="62">
        <f>C$214/C$215</f>
        <v>46.928571428571431</v>
      </c>
      <c r="D216" s="62">
        <f t="shared" ref="D216:G216" si="23">D$214/D$215</f>
        <v>8.6447368421052637</v>
      </c>
      <c r="E216" s="62">
        <f t="shared" si="23"/>
        <v>5.1813880126182967</v>
      </c>
      <c r="F216" s="62">
        <f t="shared" si="23"/>
        <v>3.910714285714286</v>
      </c>
      <c r="G216" s="62">
        <f t="shared" si="23"/>
        <v>3.5551948051948052</v>
      </c>
    </row>
    <row r="233" spans="1:7" s="15" customFormat="1" ht="18">
      <c r="A233" s="14" t="s">
        <v>401</v>
      </c>
    </row>
    <row r="234" spans="1:7" s="17" customFormat="1" ht="18" thickBot="1">
      <c r="B234" s="104"/>
      <c r="C234" s="105"/>
      <c r="D234" s="105"/>
      <c r="E234" s="105"/>
      <c r="F234" s="105"/>
      <c r="G234" s="105"/>
    </row>
    <row r="235" spans="1:7" s="17" customFormat="1" ht="18" thickBot="1">
      <c r="B235" s="159" t="s">
        <v>190</v>
      </c>
      <c r="C235" s="7"/>
      <c r="D235" s="7"/>
      <c r="E235" s="7"/>
      <c r="F235" s="7"/>
      <c r="G235" s="7"/>
    </row>
    <row r="236" spans="1:7" s="17" customFormat="1">
      <c r="B236" s="7"/>
      <c r="C236" s="20">
        <v>2016</v>
      </c>
      <c r="D236" s="20">
        <v>2017</v>
      </c>
      <c r="E236" s="20">
        <v>2018</v>
      </c>
      <c r="F236" s="20">
        <v>2019</v>
      </c>
      <c r="G236" s="20">
        <v>2020</v>
      </c>
    </row>
    <row r="237" spans="1:7" s="17" customFormat="1">
      <c r="B237" s="65" t="s">
        <v>397</v>
      </c>
      <c r="C237" s="62">
        <f>C$164</f>
        <v>80.100840183725012</v>
      </c>
      <c r="D237" s="62">
        <f t="shared" ref="D237:G237" si="24">D$164</f>
        <v>21.787255454521912</v>
      </c>
      <c r="E237" s="62">
        <f t="shared" si="24"/>
        <v>13.077217467775164</v>
      </c>
      <c r="F237" s="62">
        <f t="shared" si="24"/>
        <v>9.8721361109729582</v>
      </c>
      <c r="G237" s="62">
        <f t="shared" si="24"/>
        <v>8.9791810677835144</v>
      </c>
    </row>
    <row r="238" spans="1:7" s="17" customFormat="1">
      <c r="B238" s="158" t="s">
        <v>398</v>
      </c>
      <c r="C238" s="62">
        <f>C$202</f>
        <v>8.295454545454545</v>
      </c>
      <c r="D238" s="62">
        <f t="shared" ref="D238:G238" si="25">D$202</f>
        <v>2.2530864197530862</v>
      </c>
      <c r="E238" s="62">
        <f t="shared" si="25"/>
        <v>1.3518518518518519</v>
      </c>
      <c r="F238" s="62">
        <f t="shared" si="25"/>
        <v>1.0201229737283399</v>
      </c>
      <c r="G238" s="62">
        <f t="shared" si="25"/>
        <v>0.92780884595831226</v>
      </c>
    </row>
    <row r="239" spans="1:7" s="17" customFormat="1">
      <c r="B239" s="175" t="s">
        <v>408</v>
      </c>
      <c r="C239" s="59">
        <f>C$238-C$237</f>
        <v>-71.805385638270465</v>
      </c>
      <c r="D239" s="59">
        <f t="shared" ref="D239:G239" si="26">D$238-D$237</f>
        <v>-19.534169034768826</v>
      </c>
      <c r="E239" s="59">
        <f t="shared" si="26"/>
        <v>-11.725365615923312</v>
      </c>
      <c r="F239" s="59">
        <f t="shared" si="26"/>
        <v>-8.8520131372446187</v>
      </c>
      <c r="G239" s="59">
        <f t="shared" si="26"/>
        <v>-8.0513722218252024</v>
      </c>
    </row>
    <row r="241" spans="2:7" ht="18" thickBot="1"/>
    <row r="242" spans="2:7" ht="18" thickBot="1">
      <c r="B242" s="159" t="s">
        <v>191</v>
      </c>
    </row>
    <row r="243" spans="2:7">
      <c r="C243" s="20">
        <v>2016</v>
      </c>
      <c r="D243" s="20">
        <v>2017</v>
      </c>
      <c r="E243" s="20">
        <v>2018</v>
      </c>
      <c r="F243" s="20">
        <v>2019</v>
      </c>
      <c r="G243" s="20">
        <v>2020</v>
      </c>
    </row>
    <row r="244" spans="2:7">
      <c r="B244" s="65" t="s">
        <v>397</v>
      </c>
      <c r="C244" s="62">
        <f>C$171</f>
        <v>82.782082782082782</v>
      </c>
      <c r="D244" s="62">
        <f t="shared" ref="D244:G244" si="27">D$171</f>
        <v>15.308690303098087</v>
      </c>
      <c r="E244" s="62">
        <f t="shared" si="27"/>
        <v>9.1886312715555221</v>
      </c>
      <c r="F244" s="62">
        <f t="shared" si="27"/>
        <v>6.9366139188384501</v>
      </c>
      <c r="G244" s="62">
        <f t="shared" si="27"/>
        <v>6.3091664409963295</v>
      </c>
    </row>
    <row r="245" spans="2:7">
      <c r="B245" s="158" t="s">
        <v>398</v>
      </c>
      <c r="C245" s="62">
        <f>C$209</f>
        <v>28.076923076923077</v>
      </c>
      <c r="D245" s="62">
        <f t="shared" ref="D245:G245" si="28">D$209</f>
        <v>5.104895104895105</v>
      </c>
      <c r="E245" s="62">
        <f t="shared" si="28"/>
        <v>3.0672268907563027</v>
      </c>
      <c r="F245" s="62">
        <f t="shared" si="28"/>
        <v>2.3174603174603177</v>
      </c>
      <c r="G245" s="62">
        <f t="shared" si="28"/>
        <v>2.1037463976945245</v>
      </c>
    </row>
    <row r="246" spans="2:7">
      <c r="B246" s="175" t="s">
        <v>408</v>
      </c>
      <c r="C246" s="59">
        <f>C$245-C$244</f>
        <v>-54.705159705159701</v>
      </c>
      <c r="D246" s="59">
        <f t="shared" ref="D246:G246" si="29">D$245-D$244</f>
        <v>-10.203795198202982</v>
      </c>
      <c r="E246" s="59">
        <f t="shared" si="29"/>
        <v>-6.1214043807992198</v>
      </c>
      <c r="F246" s="59">
        <f t="shared" si="29"/>
        <v>-4.619153601378132</v>
      </c>
      <c r="G246" s="59">
        <f t="shared" si="29"/>
        <v>-4.205420043301805</v>
      </c>
    </row>
    <row r="248" spans="2:7" ht="18" thickBot="1"/>
    <row r="249" spans="2:7" ht="18" thickBot="1">
      <c r="B249" s="159" t="s">
        <v>177</v>
      </c>
    </row>
    <row r="250" spans="2:7">
      <c r="C250" s="20">
        <v>2016</v>
      </c>
      <c r="D250" s="20">
        <v>2017</v>
      </c>
      <c r="E250" s="20">
        <v>2018</v>
      </c>
      <c r="F250" s="20">
        <v>2019</v>
      </c>
      <c r="G250" s="20">
        <v>2020</v>
      </c>
    </row>
    <row r="251" spans="2:7">
      <c r="B251" s="65" t="s">
        <v>397</v>
      </c>
      <c r="C251" s="62">
        <f>C$178</f>
        <v>62.18587613936451</v>
      </c>
      <c r="D251" s="62">
        <f t="shared" ref="D251:G251" si="30">D$178</f>
        <v>11.499926484488226</v>
      </c>
      <c r="E251" s="62">
        <f t="shared" si="30"/>
        <v>6.9025293515089432</v>
      </c>
      <c r="F251" s="62">
        <f t="shared" si="30"/>
        <v>5.2107870429854239</v>
      </c>
      <c r="G251" s="62">
        <f t="shared" si="30"/>
        <v>4.7394595717606114</v>
      </c>
    </row>
    <row r="252" spans="2:7">
      <c r="B252" s="158" t="s">
        <v>398</v>
      </c>
      <c r="C252" s="62">
        <f>C$216</f>
        <v>46.928571428571431</v>
      </c>
      <c r="D252" s="62">
        <f t="shared" ref="D252:G252" si="31">D$216</f>
        <v>8.6447368421052637</v>
      </c>
      <c r="E252" s="62">
        <f t="shared" si="31"/>
        <v>5.1813880126182967</v>
      </c>
      <c r="F252" s="62">
        <f t="shared" si="31"/>
        <v>3.910714285714286</v>
      </c>
      <c r="G252" s="62">
        <f t="shared" si="31"/>
        <v>3.5551948051948052</v>
      </c>
    </row>
    <row r="253" spans="2:7">
      <c r="B253" s="175" t="s">
        <v>408</v>
      </c>
      <c r="C253" s="59">
        <f>C$252-C$251</f>
        <v>-15.257304710793079</v>
      </c>
      <c r="D253" s="59">
        <f t="shared" ref="D253:G253" si="32">D$252-D$251</f>
        <v>-2.8551896423829621</v>
      </c>
      <c r="E253" s="59">
        <f t="shared" si="32"/>
        <v>-1.7211413388906465</v>
      </c>
      <c r="F253" s="59">
        <f t="shared" si="32"/>
        <v>-1.3000727572711379</v>
      </c>
      <c r="G253" s="59">
        <f t="shared" si="32"/>
        <v>-1.1842647665658061</v>
      </c>
    </row>
  </sheetData>
  <mergeCells count="1">
    <mergeCell ref="B8:B9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>
    <tabColor theme="9" tint="-0.249977111117893"/>
  </sheetPr>
  <dimension ref="A1:D174"/>
  <sheetViews>
    <sheetView showGridLines="0" topLeftCell="A27" workbookViewId="0">
      <selection activeCell="A40" sqref="A40:C40"/>
    </sheetView>
  </sheetViews>
  <sheetFormatPr baseColWidth="10" defaultRowHeight="15" x14ac:dyDescent="0"/>
  <cols>
    <col min="2" max="2" width="45.33203125" customWidth="1"/>
    <col min="3" max="3" width="51" customWidth="1"/>
    <col min="4" max="4" width="30.5" customWidth="1"/>
  </cols>
  <sheetData>
    <row r="1" spans="1:4" s="72" customFormat="1"/>
    <row r="2" spans="1:4" s="72" customFormat="1" ht="22">
      <c r="A2" s="73" t="s">
        <v>126</v>
      </c>
    </row>
    <row r="3" spans="1:4" s="74" customFormat="1"/>
    <row r="4" spans="1:4" s="7" customFormat="1" ht="17"/>
    <row r="5" spans="1:4" s="7" customFormat="1" ht="20">
      <c r="B5" s="70" t="s">
        <v>18</v>
      </c>
    </row>
    <row r="6" spans="1:4" s="7" customFormat="1" ht="18" thickBot="1"/>
    <row r="7" spans="1:4" s="7" customFormat="1" ht="18" thickBot="1">
      <c r="B7" s="1" t="s">
        <v>0</v>
      </c>
      <c r="C7" s="2" t="s">
        <v>1</v>
      </c>
      <c r="D7" s="2" t="s">
        <v>2</v>
      </c>
    </row>
    <row r="8" spans="1:4" s="7" customFormat="1" ht="50" customHeight="1">
      <c r="A8" s="87">
        <v>1</v>
      </c>
      <c r="B8" s="92" t="s">
        <v>127</v>
      </c>
      <c r="C8" s="92" t="s">
        <v>135</v>
      </c>
      <c r="D8" s="92" t="s">
        <v>338</v>
      </c>
    </row>
    <row r="9" spans="1:4" s="7" customFormat="1" ht="53" customHeight="1">
      <c r="A9" s="87">
        <v>2</v>
      </c>
      <c r="B9" s="93" t="s">
        <v>128</v>
      </c>
      <c r="C9" s="93" t="s">
        <v>136</v>
      </c>
      <c r="D9" s="93" t="s">
        <v>472</v>
      </c>
    </row>
    <row r="10" spans="1:4" s="7" customFormat="1" ht="73" customHeight="1">
      <c r="A10" s="183">
        <v>3</v>
      </c>
      <c r="B10" s="184" t="s">
        <v>445</v>
      </c>
      <c r="C10" s="184" t="s">
        <v>439</v>
      </c>
      <c r="D10" s="184" t="s">
        <v>440</v>
      </c>
    </row>
    <row r="11" spans="1:4" s="7" customFormat="1" ht="41" customHeight="1">
      <c r="A11" s="205">
        <v>4</v>
      </c>
      <c r="B11" s="206" t="s">
        <v>129</v>
      </c>
      <c r="C11" s="91" t="s">
        <v>137</v>
      </c>
      <c r="D11" s="206" t="s">
        <v>215</v>
      </c>
    </row>
    <row r="12" spans="1:4" s="7" customFormat="1" ht="20" customHeight="1">
      <c r="A12" s="205"/>
      <c r="B12" s="209"/>
      <c r="C12" s="206" t="s">
        <v>131</v>
      </c>
      <c r="D12" s="207"/>
    </row>
    <row r="13" spans="1:4" s="7" customFormat="1" ht="22" customHeight="1">
      <c r="A13" s="77">
        <v>5</v>
      </c>
      <c r="B13" s="208"/>
      <c r="C13" s="208"/>
      <c r="D13" s="3" t="s">
        <v>132</v>
      </c>
    </row>
    <row r="14" spans="1:4" s="7" customFormat="1" ht="43" customHeight="1">
      <c r="A14" s="87">
        <v>6</v>
      </c>
      <c r="B14" s="84" t="s">
        <v>133</v>
      </c>
      <c r="C14" s="93" t="s">
        <v>138</v>
      </c>
      <c r="D14" s="93" t="s">
        <v>134</v>
      </c>
    </row>
    <row r="15" spans="1:4" s="7" customFormat="1" ht="57" customHeight="1">
      <c r="A15" s="78">
        <v>7</v>
      </c>
      <c r="B15" s="93" t="s">
        <v>446</v>
      </c>
      <c r="C15" s="93" t="s">
        <v>447</v>
      </c>
      <c r="D15" s="93" t="s">
        <v>448</v>
      </c>
    </row>
    <row r="16" spans="1:4" s="7" customFormat="1" ht="17"/>
    <row r="17" spans="1:3" s="7" customFormat="1" ht="17"/>
    <row r="18" spans="1:3" s="7" customFormat="1" ht="20">
      <c r="B18" s="70" t="s">
        <v>76</v>
      </c>
    </row>
    <row r="19" spans="1:3" s="7" customFormat="1" ht="17"/>
    <row r="20" spans="1:3" s="7" customFormat="1" ht="17">
      <c r="B20" s="149" t="s">
        <v>337</v>
      </c>
    </row>
    <row r="21" spans="1:3" s="7" customFormat="1" ht="17"/>
    <row r="22" spans="1:3" s="7" customFormat="1" ht="17">
      <c r="A22" s="68">
        <v>1</v>
      </c>
      <c r="B22" s="69" t="s">
        <v>437</v>
      </c>
      <c r="C22" s="37" t="s">
        <v>210</v>
      </c>
    </row>
    <row r="23" spans="1:3" s="7" customFormat="1" ht="17"/>
    <row r="24" spans="1:3" s="7" customFormat="1" ht="17">
      <c r="B24" s="7" t="s">
        <v>211</v>
      </c>
    </row>
    <row r="25" spans="1:3" s="7" customFormat="1" ht="17"/>
    <row r="26" spans="1:3" s="7" customFormat="1" ht="17">
      <c r="A26" s="68">
        <v>2</v>
      </c>
      <c r="B26" s="69" t="s">
        <v>218</v>
      </c>
      <c r="C26" s="37" t="s">
        <v>217</v>
      </c>
    </row>
    <row r="27" spans="1:3" s="7" customFormat="1" ht="17"/>
    <row r="28" spans="1:3" s="7" customFormat="1" ht="17">
      <c r="A28" s="68">
        <v>3</v>
      </c>
      <c r="B28" s="69" t="s">
        <v>449</v>
      </c>
      <c r="C28" s="37" t="s">
        <v>217</v>
      </c>
    </row>
    <row r="29" spans="1:3" s="7" customFormat="1" ht="17"/>
    <row r="30" spans="1:3" s="7" customFormat="1" ht="17">
      <c r="A30" s="68">
        <v>4</v>
      </c>
      <c r="B30" s="69" t="s">
        <v>130</v>
      </c>
      <c r="C30" s="37" t="s">
        <v>217</v>
      </c>
    </row>
    <row r="31" spans="1:3" s="7" customFormat="1" ht="17"/>
    <row r="32" spans="1:3" s="7" customFormat="1" ht="17">
      <c r="A32" s="68">
        <v>5</v>
      </c>
      <c r="B32" s="69" t="s">
        <v>245</v>
      </c>
      <c r="C32" s="37" t="s">
        <v>210</v>
      </c>
    </row>
    <row r="33" spans="1:3" s="7" customFormat="1" ht="17"/>
    <row r="34" spans="1:3" s="7" customFormat="1" ht="17">
      <c r="B34" s="7" t="s">
        <v>237</v>
      </c>
    </row>
    <row r="35" spans="1:3" s="7" customFormat="1" ht="17"/>
    <row r="36" spans="1:3" s="7" customFormat="1" ht="17">
      <c r="A36" s="68">
        <v>6</v>
      </c>
      <c r="B36" s="69" t="s">
        <v>134</v>
      </c>
      <c r="C36" s="37" t="s">
        <v>210</v>
      </c>
    </row>
    <row r="37" spans="1:3" s="7" customFormat="1" ht="17"/>
    <row r="38" spans="1:3" s="7" customFormat="1" ht="17">
      <c r="B38" s="7" t="s">
        <v>237</v>
      </c>
    </row>
    <row r="39" spans="1:3" s="7" customFormat="1" ht="17"/>
    <row r="40" spans="1:3" s="7" customFormat="1" ht="17">
      <c r="A40" s="68">
        <v>7</v>
      </c>
      <c r="B40" s="69" t="s">
        <v>448</v>
      </c>
      <c r="C40" s="37" t="s">
        <v>217</v>
      </c>
    </row>
    <row r="41" spans="1:3" s="7" customFormat="1" ht="17"/>
    <row r="42" spans="1:3" s="7" customFormat="1" ht="17"/>
    <row r="43" spans="1:3" s="7" customFormat="1" ht="17"/>
    <row r="44" spans="1:3" s="7" customFormat="1" ht="17"/>
    <row r="45" spans="1:3" s="7" customFormat="1" ht="17"/>
    <row r="46" spans="1:3" s="7" customFormat="1" ht="17"/>
    <row r="47" spans="1:3" s="7" customFormat="1" ht="17"/>
    <row r="48" spans="1:3" s="7" customFormat="1" ht="17"/>
    <row r="49" s="7" customFormat="1" ht="17"/>
    <row r="50" s="7" customFormat="1" ht="17"/>
    <row r="51" s="7" customFormat="1" ht="17"/>
    <row r="52" s="7" customFormat="1" ht="17"/>
    <row r="53" s="7" customFormat="1" ht="17"/>
    <row r="54" s="7" customFormat="1" ht="17"/>
    <row r="55" s="7" customFormat="1" ht="17"/>
    <row r="56" s="7" customFormat="1" ht="17"/>
    <row r="57" s="7" customFormat="1" ht="17"/>
    <row r="58" s="7" customFormat="1" ht="17"/>
    <row r="59" s="7" customFormat="1" ht="17"/>
    <row r="60" s="7" customFormat="1" ht="17"/>
    <row r="61" s="7" customFormat="1" ht="17"/>
    <row r="62" s="7" customFormat="1" ht="17"/>
    <row r="63" s="7" customFormat="1" ht="17"/>
    <row r="64" s="7" customFormat="1" ht="17"/>
    <row r="65" s="7" customFormat="1" ht="17"/>
    <row r="66" s="7" customFormat="1" ht="17"/>
    <row r="67" s="7" customFormat="1" ht="17"/>
    <row r="68" s="7" customFormat="1" ht="17"/>
    <row r="69" s="7" customFormat="1" ht="17"/>
    <row r="70" s="7" customFormat="1" ht="17"/>
    <row r="71" s="7" customFormat="1" ht="17"/>
    <row r="72" s="7" customFormat="1" ht="17"/>
    <row r="73" s="7" customFormat="1" ht="17"/>
    <row r="74" s="7" customFormat="1" ht="17"/>
    <row r="75" s="7" customFormat="1" ht="17"/>
    <row r="76" s="7" customFormat="1" ht="17"/>
    <row r="77" s="7" customFormat="1" ht="17"/>
    <row r="78" s="7" customFormat="1" ht="17"/>
    <row r="79" s="7" customFormat="1" ht="17"/>
    <row r="80" s="7" customFormat="1" ht="17"/>
    <row r="81" s="7" customFormat="1" ht="17"/>
    <row r="82" s="7" customFormat="1" ht="17"/>
    <row r="83" s="7" customFormat="1" ht="17"/>
    <row r="84" s="7" customFormat="1" ht="17"/>
    <row r="85" s="7" customFormat="1" ht="17"/>
    <row r="86" s="7" customFormat="1" ht="17"/>
    <row r="87" s="7" customFormat="1" ht="17"/>
    <row r="88" s="7" customFormat="1" ht="17"/>
    <row r="89" s="7" customFormat="1" ht="17"/>
    <row r="90" s="7" customFormat="1" ht="17"/>
    <row r="91" s="7" customFormat="1" ht="17"/>
    <row r="92" s="7" customFormat="1" ht="17"/>
    <row r="93" s="7" customFormat="1" ht="17"/>
    <row r="94" s="7" customFormat="1" ht="17"/>
    <row r="95" s="7" customFormat="1" ht="17"/>
    <row r="96" s="7" customFormat="1" ht="17"/>
    <row r="97" s="7" customFormat="1" ht="17"/>
    <row r="98" s="7" customFormat="1" ht="17"/>
    <row r="99" s="7" customFormat="1" ht="17"/>
    <row r="100" s="7" customFormat="1" ht="17"/>
    <row r="101" s="7" customFormat="1" ht="17"/>
    <row r="102" s="7" customFormat="1" ht="17"/>
    <row r="103" s="7" customFormat="1" ht="17"/>
    <row r="104" s="7" customFormat="1" ht="17"/>
    <row r="105" s="7" customFormat="1" ht="17"/>
    <row r="106" s="7" customFormat="1" ht="17"/>
    <row r="107" s="7" customFormat="1" ht="17"/>
    <row r="108" s="7" customFormat="1" ht="17"/>
    <row r="109" s="7" customFormat="1" ht="17"/>
    <row r="110" s="7" customFormat="1" ht="17"/>
    <row r="111" s="7" customFormat="1" ht="17"/>
    <row r="112" s="7" customFormat="1" ht="17"/>
    <row r="113" s="7" customFormat="1" ht="17"/>
    <row r="114" s="7" customFormat="1" ht="17"/>
    <row r="115" s="7" customFormat="1" ht="17"/>
    <row r="116" s="7" customFormat="1" ht="17"/>
    <row r="117" s="7" customFormat="1" ht="17"/>
    <row r="118" s="7" customFormat="1" ht="17"/>
    <row r="119" s="7" customFormat="1" ht="17"/>
    <row r="120" s="7" customFormat="1" ht="17"/>
    <row r="121" s="7" customFormat="1" ht="17"/>
    <row r="122" s="7" customFormat="1" ht="17"/>
    <row r="123" s="7" customFormat="1" ht="17"/>
    <row r="124" s="7" customFormat="1" ht="17"/>
    <row r="125" s="7" customFormat="1" ht="17"/>
    <row r="126" s="7" customFormat="1" ht="17"/>
    <row r="127" s="7" customFormat="1" ht="17"/>
    <row r="128" s="7" customFormat="1" ht="17"/>
    <row r="129" s="7" customFormat="1" ht="17"/>
    <row r="130" s="7" customFormat="1" ht="17"/>
    <row r="131" s="7" customFormat="1" ht="17"/>
    <row r="132" s="7" customFormat="1" ht="17"/>
    <row r="133" s="7" customFormat="1" ht="17"/>
    <row r="134" s="7" customFormat="1" ht="17"/>
    <row r="135" s="7" customFormat="1" ht="17"/>
    <row r="136" s="7" customFormat="1" ht="17"/>
    <row r="137" s="7" customFormat="1" ht="17"/>
    <row r="138" s="7" customFormat="1" ht="17"/>
    <row r="139" s="7" customFormat="1" ht="17"/>
    <row r="140" s="7" customFormat="1" ht="17"/>
    <row r="141" s="7" customFormat="1" ht="17"/>
    <row r="142" s="7" customFormat="1" ht="17"/>
    <row r="143" s="7" customFormat="1" ht="17"/>
    <row r="144" s="7" customFormat="1" ht="17"/>
    <row r="145" s="7" customFormat="1" ht="17"/>
    <row r="146" s="7" customFormat="1" ht="17"/>
    <row r="147" s="7" customFormat="1" ht="17"/>
    <row r="148" s="7" customFormat="1" ht="17"/>
    <row r="149" s="7" customFormat="1" ht="17"/>
    <row r="150" s="7" customFormat="1" ht="17"/>
    <row r="151" s="7" customFormat="1" ht="17"/>
    <row r="152" s="7" customFormat="1" ht="17"/>
    <row r="153" s="7" customFormat="1" ht="17"/>
    <row r="154" s="7" customFormat="1" ht="17"/>
    <row r="155" s="7" customFormat="1" ht="17"/>
    <row r="156" s="7" customFormat="1" ht="17"/>
    <row r="157" s="7" customFormat="1" ht="17"/>
    <row r="158" s="7" customFormat="1" ht="17"/>
    <row r="159" s="7" customFormat="1" ht="17"/>
    <row r="160" s="7" customFormat="1" ht="17"/>
    <row r="161" s="7" customFormat="1" ht="17"/>
    <row r="162" s="7" customFormat="1" ht="17"/>
    <row r="163" s="7" customFormat="1" ht="17"/>
    <row r="164" s="7" customFormat="1" ht="17"/>
    <row r="165" s="7" customFormat="1" ht="17"/>
    <row r="166" s="7" customFormat="1" ht="17"/>
    <row r="167" s="7" customFormat="1" ht="17"/>
    <row r="168" s="7" customFormat="1" ht="17"/>
    <row r="169" s="7" customFormat="1" ht="17"/>
    <row r="170" s="7" customFormat="1" ht="17"/>
    <row r="171" s="7" customFormat="1" ht="17"/>
    <row r="172" s="7" customFormat="1" ht="17"/>
    <row r="173" s="7" customFormat="1" ht="17"/>
    <row r="174" s="7" customFormat="1" ht="17"/>
  </sheetData>
  <mergeCells count="4">
    <mergeCell ref="A11:A12"/>
    <mergeCell ref="D11:D12"/>
    <mergeCell ref="C12:C13"/>
    <mergeCell ref="B11:B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>
    <tabColor theme="9" tint="-0.249977111117893"/>
    <pageSetUpPr fitToPage="1"/>
  </sheetPr>
  <dimension ref="A1:F208"/>
  <sheetViews>
    <sheetView showGridLines="0" topLeftCell="A68" zoomScale="125" zoomScaleNormal="125" zoomScalePageLayoutView="125" workbookViewId="0">
      <selection activeCell="H40" sqref="H40"/>
    </sheetView>
  </sheetViews>
  <sheetFormatPr baseColWidth="10" defaultRowHeight="15" x14ac:dyDescent="0"/>
  <cols>
    <col min="2" max="2" width="15.33203125" customWidth="1"/>
    <col min="3" max="3" width="15.6640625" customWidth="1"/>
    <col min="4" max="4" width="61.1640625" customWidth="1"/>
    <col min="5" max="5" width="14.6640625" customWidth="1"/>
    <col min="6" max="6" width="15.33203125" bestFit="1" customWidth="1"/>
  </cols>
  <sheetData>
    <row r="1" spans="1:6" s="72" customFormat="1"/>
    <row r="2" spans="1:6" s="72" customFormat="1" ht="22">
      <c r="A2" s="73" t="s">
        <v>126</v>
      </c>
    </row>
    <row r="3" spans="1:6" s="74" customFormat="1"/>
    <row r="4" spans="1:6" s="7" customFormat="1" ht="17"/>
    <row r="5" spans="1:6" s="7" customFormat="1" ht="17"/>
    <row r="6" spans="1:6" s="7" customFormat="1" ht="17"/>
    <row r="7" spans="1:6" s="7" customFormat="1" ht="17"/>
    <row r="8" spans="1:6" s="7" customFormat="1" ht="22">
      <c r="F8" s="156">
        <f ca="1">TODAY()</f>
        <v>42563</v>
      </c>
    </row>
    <row r="9" spans="1:6" s="7" customFormat="1" ht="17"/>
    <row r="10" spans="1:6" s="7" customFormat="1" ht="17"/>
    <row r="11" spans="1:6" s="7" customFormat="1" ht="29">
      <c r="D11" s="157" t="s">
        <v>415</v>
      </c>
    </row>
    <row r="12" spans="1:6" s="7" customFormat="1" ht="17"/>
    <row r="13" spans="1:6" s="7" customFormat="1" ht="17"/>
    <row r="14" spans="1:6" s="7" customFormat="1" ht="17"/>
    <row r="15" spans="1:6" s="7" customFormat="1" ht="17"/>
    <row r="16" spans="1:6" s="7" customFormat="1" ht="17"/>
    <row r="17" s="7" customFormat="1" ht="17"/>
    <row r="18" s="7" customFormat="1" ht="17"/>
    <row r="19" s="7" customFormat="1" ht="17"/>
    <row r="20" s="7" customFormat="1" ht="17"/>
    <row r="21" s="7" customFormat="1" ht="17"/>
    <row r="22" s="7" customFormat="1" ht="17"/>
    <row r="23" s="7" customFormat="1" ht="17"/>
    <row r="24" s="7" customFormat="1" ht="17"/>
    <row r="25" s="7" customFormat="1" ht="17"/>
    <row r="26" s="7" customFormat="1" ht="17"/>
    <row r="27" s="7" customFormat="1" ht="17"/>
    <row r="28" s="7" customFormat="1" ht="17"/>
    <row r="29" s="7" customFormat="1" ht="17"/>
    <row r="30" s="7" customFormat="1" ht="17"/>
    <row r="31" s="7" customFormat="1" ht="17"/>
    <row r="32" s="7" customFormat="1" ht="17"/>
    <row r="33" s="7" customFormat="1" ht="17"/>
    <row r="34" s="7" customFormat="1" ht="17"/>
    <row r="35" s="7" customFormat="1" ht="17"/>
    <row r="36" s="7" customFormat="1" ht="17"/>
    <row r="37" s="7" customFormat="1" ht="17"/>
    <row r="38" s="7" customFormat="1" ht="17"/>
    <row r="39" s="7" customFormat="1" ht="17"/>
    <row r="40" s="7" customFormat="1" ht="17"/>
    <row r="41" s="7" customFormat="1" ht="17"/>
    <row r="42" s="7" customFormat="1" ht="17"/>
    <row r="43" s="7" customFormat="1" ht="17"/>
    <row r="44" s="7" customFormat="1" ht="17"/>
    <row r="45" s="7" customFormat="1" ht="17"/>
    <row r="46" s="7" customFormat="1" ht="17"/>
    <row r="47" s="7" customFormat="1" ht="17"/>
    <row r="48" s="7" customFormat="1" ht="17"/>
    <row r="49" s="7" customFormat="1" ht="17"/>
    <row r="50" s="7" customFormat="1" ht="17"/>
    <row r="51" s="7" customFormat="1" ht="17"/>
    <row r="52" s="7" customFormat="1" ht="17"/>
    <row r="53" s="7" customFormat="1" ht="17"/>
    <row r="54" s="7" customFormat="1" ht="17"/>
    <row r="55" s="7" customFormat="1" ht="17"/>
    <row r="56" s="7" customFormat="1" ht="17"/>
    <row r="57" s="7" customFormat="1" ht="17"/>
    <row r="58" s="7" customFormat="1" ht="17"/>
    <row r="59" s="7" customFormat="1" ht="17"/>
    <row r="60" s="7" customFormat="1" ht="17"/>
    <row r="61" s="7" customFormat="1" ht="17"/>
    <row r="62" s="7" customFormat="1" ht="17"/>
    <row r="63" s="7" customFormat="1" ht="17"/>
    <row r="64" s="7" customFormat="1" ht="17"/>
    <row r="65" s="7" customFormat="1" ht="17"/>
    <row r="66" s="7" customFormat="1" ht="17"/>
    <row r="67" s="7" customFormat="1" ht="17"/>
    <row r="68" s="7" customFormat="1" ht="17"/>
    <row r="69" s="7" customFormat="1" ht="17"/>
    <row r="70" s="7" customFormat="1" ht="17"/>
    <row r="71" s="7" customFormat="1" ht="17"/>
    <row r="72" s="7" customFormat="1" ht="17"/>
    <row r="73" s="7" customFormat="1" ht="17"/>
    <row r="74" s="7" customFormat="1" ht="17"/>
    <row r="75" s="7" customFormat="1" ht="17"/>
    <row r="76" s="7" customFormat="1" ht="17"/>
    <row r="77" s="7" customFormat="1" ht="17"/>
    <row r="78" s="7" customFormat="1" ht="17"/>
    <row r="79" s="7" customFormat="1" ht="17"/>
    <row r="80" s="7" customFormat="1" ht="17"/>
    <row r="81" s="7" customFormat="1" ht="17"/>
    <row r="82" s="7" customFormat="1" ht="17"/>
    <row r="83" s="7" customFormat="1" ht="17"/>
    <row r="84" s="7" customFormat="1" ht="17"/>
    <row r="85" s="7" customFormat="1" ht="17"/>
    <row r="86" s="7" customFormat="1" ht="17"/>
    <row r="87" s="7" customFormat="1" ht="17"/>
    <row r="88" s="7" customFormat="1" ht="17"/>
    <row r="89" s="7" customFormat="1" ht="17"/>
    <row r="90" s="7" customFormat="1" ht="17"/>
    <row r="91" s="7" customFormat="1" ht="17"/>
    <row r="92" s="7" customFormat="1" ht="17"/>
    <row r="93" s="7" customFormat="1" ht="17"/>
    <row r="94" s="7" customFormat="1" ht="17"/>
    <row r="95" s="7" customFormat="1" ht="17"/>
    <row r="96" s="7" customFormat="1" ht="17"/>
    <row r="97" s="7" customFormat="1" ht="17"/>
    <row r="98" s="7" customFormat="1" ht="17"/>
    <row r="99" s="7" customFormat="1" ht="17"/>
    <row r="100" s="7" customFormat="1" ht="17"/>
    <row r="101" s="7" customFormat="1" ht="17"/>
    <row r="102" s="7" customFormat="1" ht="17"/>
    <row r="103" s="7" customFormat="1" ht="17"/>
    <row r="104" s="7" customFormat="1" ht="17"/>
    <row r="105" s="7" customFormat="1" ht="17"/>
    <row r="106" s="7" customFormat="1" ht="17"/>
    <row r="107" s="7" customFormat="1" ht="17"/>
    <row r="108" s="7" customFormat="1" ht="17"/>
    <row r="109" s="7" customFormat="1" ht="17"/>
    <row r="110" s="7" customFormat="1" ht="17"/>
    <row r="111" s="7" customFormat="1" ht="17"/>
    <row r="112" s="7" customFormat="1" ht="17"/>
    <row r="113" s="7" customFormat="1" ht="17"/>
    <row r="114" s="7" customFormat="1" ht="17"/>
    <row r="115" s="7" customFormat="1" ht="17"/>
    <row r="116" s="7" customFormat="1" ht="17"/>
    <row r="117" s="7" customFormat="1" ht="17"/>
    <row r="118" s="7" customFormat="1" ht="17"/>
    <row r="119" s="7" customFormat="1" ht="17"/>
    <row r="120" s="7" customFormat="1" ht="17"/>
    <row r="121" s="7" customFormat="1" ht="17"/>
    <row r="122" s="7" customFormat="1" ht="17"/>
    <row r="123" s="7" customFormat="1" ht="17"/>
    <row r="124" s="7" customFormat="1" ht="17"/>
    <row r="125" s="7" customFormat="1" ht="17"/>
    <row r="126" s="7" customFormat="1" ht="17"/>
    <row r="127" s="7" customFormat="1" ht="17"/>
    <row r="128" s="7" customFormat="1" ht="17"/>
    <row r="129" s="7" customFormat="1" ht="17"/>
    <row r="130" s="7" customFormat="1" ht="17"/>
    <row r="131" s="7" customFormat="1" ht="17"/>
    <row r="132" s="7" customFormat="1" ht="17"/>
    <row r="133" s="7" customFormat="1" ht="17"/>
    <row r="134" s="7" customFormat="1" ht="17"/>
    <row r="135" s="7" customFormat="1" ht="17"/>
    <row r="136" s="7" customFormat="1" ht="17"/>
    <row r="137" s="7" customFormat="1" ht="17"/>
    <row r="138" s="7" customFormat="1" ht="17"/>
    <row r="139" s="7" customFormat="1" ht="17"/>
    <row r="140" s="7" customFormat="1" ht="17"/>
    <row r="141" s="7" customFormat="1" ht="17"/>
    <row r="142" s="7" customFormat="1" ht="17"/>
    <row r="143" s="7" customFormat="1" ht="17"/>
    <row r="144" s="7" customFormat="1" ht="17"/>
    <row r="145" s="7" customFormat="1" ht="17"/>
    <row r="146" s="7" customFormat="1" ht="17"/>
    <row r="147" s="7" customFormat="1" ht="17"/>
    <row r="148" s="7" customFormat="1" ht="17"/>
    <row r="149" s="7" customFormat="1" ht="17"/>
    <row r="150" s="7" customFormat="1" ht="17"/>
    <row r="151" s="7" customFormat="1" ht="17"/>
    <row r="152" s="7" customFormat="1" ht="17"/>
    <row r="153" s="7" customFormat="1" ht="17"/>
    <row r="154" s="7" customFormat="1" ht="17"/>
    <row r="155" s="7" customFormat="1" ht="17"/>
    <row r="156" s="7" customFormat="1" ht="17"/>
    <row r="157" s="7" customFormat="1" ht="17"/>
    <row r="158" s="7" customFormat="1" ht="17"/>
    <row r="159" s="7" customFormat="1" ht="17"/>
    <row r="160" s="7" customFormat="1" ht="17"/>
    <row r="161" s="7" customFormat="1" ht="17"/>
    <row r="162" s="7" customFormat="1" ht="17"/>
    <row r="163" s="7" customFormat="1" ht="17"/>
    <row r="164" s="7" customFormat="1" ht="17"/>
    <row r="165" s="7" customFormat="1" ht="17"/>
    <row r="166" s="7" customFormat="1" ht="17"/>
    <row r="167" s="7" customFormat="1" ht="17"/>
    <row r="168" s="7" customFormat="1" ht="17"/>
    <row r="169" s="7" customFormat="1" ht="17"/>
    <row r="170" s="7" customFormat="1" ht="17"/>
    <row r="171" s="7" customFormat="1" ht="17"/>
    <row r="172" s="7" customFormat="1" ht="17"/>
    <row r="173" s="7" customFormat="1" ht="17"/>
    <row r="174" s="7" customFormat="1" ht="17"/>
    <row r="175" s="7" customFormat="1" ht="17"/>
    <row r="176" s="7" customFormat="1" ht="17"/>
    <row r="177" s="7" customFormat="1" ht="17"/>
    <row r="178" s="7" customFormat="1" ht="17"/>
    <row r="179" s="7" customFormat="1" ht="17"/>
    <row r="180" s="7" customFormat="1" ht="17"/>
    <row r="181" s="7" customFormat="1" ht="17"/>
    <row r="182" s="7" customFormat="1" ht="17"/>
    <row r="183" s="7" customFormat="1" ht="17"/>
    <row r="184" s="7" customFormat="1" ht="17"/>
    <row r="185" s="7" customFormat="1" ht="17"/>
    <row r="186" s="7" customFormat="1" ht="17"/>
    <row r="187" s="7" customFormat="1" ht="17"/>
    <row r="188" s="7" customFormat="1" ht="17"/>
    <row r="189" s="7" customFormat="1" ht="17"/>
    <row r="190" s="7" customFormat="1" ht="17"/>
    <row r="191" s="7" customFormat="1" ht="17"/>
    <row r="192" s="7" customFormat="1" ht="17"/>
    <row r="193" s="7" customFormat="1" ht="17"/>
    <row r="194" s="7" customFormat="1" ht="17"/>
    <row r="195" s="7" customFormat="1" ht="17"/>
    <row r="196" s="7" customFormat="1" ht="17"/>
    <row r="197" s="7" customFormat="1" ht="17"/>
    <row r="198" s="7" customFormat="1" ht="17"/>
    <row r="199" s="7" customFormat="1" ht="17"/>
    <row r="200" s="7" customFormat="1" ht="17"/>
    <row r="201" s="7" customFormat="1" ht="17"/>
    <row r="202" s="7" customFormat="1" ht="17"/>
    <row r="203" s="7" customFormat="1" ht="17"/>
    <row r="204" s="7" customFormat="1" ht="17"/>
    <row r="205" s="7" customFormat="1" ht="17"/>
    <row r="206" s="7" customFormat="1" ht="17"/>
    <row r="207" s="7" customFormat="1" ht="17"/>
    <row r="208" s="7" customFormat="1" ht="17"/>
  </sheetData>
  <phoneticPr fontId="7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>
    <tabColor theme="9" tint="-0.249977111117893"/>
  </sheetPr>
  <dimension ref="A1:G140"/>
  <sheetViews>
    <sheetView showGridLines="0" workbookViewId="0">
      <selection activeCell="C38" sqref="C38"/>
    </sheetView>
  </sheetViews>
  <sheetFormatPr baseColWidth="10" defaultRowHeight="15" x14ac:dyDescent="0"/>
  <cols>
    <col min="2" max="2" width="41.6640625" customWidth="1"/>
    <col min="3" max="3" width="32.33203125" customWidth="1"/>
    <col min="4" max="4" width="25.5" customWidth="1"/>
    <col min="5" max="5" width="21" customWidth="1"/>
    <col min="6" max="6" width="22.5" customWidth="1"/>
    <col min="7" max="7" width="21.83203125" customWidth="1"/>
  </cols>
  <sheetData>
    <row r="1" spans="1:4" s="72" customFormat="1"/>
    <row r="2" spans="1:4" s="72" customFormat="1" ht="22">
      <c r="A2" s="73" t="s">
        <v>126</v>
      </c>
    </row>
    <row r="3" spans="1:4" s="74" customFormat="1"/>
    <row r="4" spans="1:4" s="7" customFormat="1" ht="17"/>
    <row r="5" spans="1:4" s="7" customFormat="1" ht="17"/>
    <row r="6" spans="1:4" s="7" customFormat="1" ht="18" thickBot="1"/>
    <row r="7" spans="1:4" s="7" customFormat="1" ht="18" thickBot="1">
      <c r="B7" s="1" t="s">
        <v>0</v>
      </c>
      <c r="C7" s="2" t="s">
        <v>1</v>
      </c>
      <c r="D7" s="2" t="s">
        <v>2</v>
      </c>
    </row>
    <row r="8" spans="1:4" s="7" customFormat="1" ht="60" customHeight="1">
      <c r="A8" s="87">
        <v>1</v>
      </c>
      <c r="B8" s="79" t="s">
        <v>127</v>
      </c>
      <c r="C8" s="79" t="s">
        <v>135</v>
      </c>
      <c r="D8" s="79" t="s">
        <v>338</v>
      </c>
    </row>
    <row r="9" spans="1:4" s="7" customFormat="1" ht="17"/>
    <row r="10" spans="1:4" s="7" customFormat="1" ht="17"/>
    <row r="11" spans="1:4" s="7" customFormat="1" ht="20">
      <c r="A11" s="10" t="s">
        <v>339</v>
      </c>
    </row>
    <row r="12" spans="1:4" s="7" customFormat="1" ht="17"/>
    <row r="13" spans="1:4" s="15" customFormat="1" ht="18">
      <c r="A13" s="14" t="s">
        <v>340</v>
      </c>
    </row>
    <row r="14" spans="1:4" s="7" customFormat="1" ht="17"/>
    <row r="15" spans="1:4" s="7" customFormat="1" ht="17">
      <c r="B15" s="7" t="s">
        <v>341</v>
      </c>
    </row>
    <row r="16" spans="1:4" s="7" customFormat="1" ht="17"/>
    <row r="17" spans="1:7" s="7" customFormat="1" ht="17">
      <c r="B17" s="7" t="s">
        <v>349</v>
      </c>
    </row>
    <row r="18" spans="1:7" s="7" customFormat="1" ht="17">
      <c r="B18" s="7" t="s">
        <v>342</v>
      </c>
    </row>
    <row r="19" spans="1:7" s="7" customFormat="1" ht="17">
      <c r="B19" s="7" t="s">
        <v>343</v>
      </c>
    </row>
    <row r="20" spans="1:7" s="7" customFormat="1" ht="17">
      <c r="B20" s="7" t="s">
        <v>344</v>
      </c>
    </row>
    <row r="21" spans="1:7" s="7" customFormat="1" ht="17">
      <c r="B21" s="7" t="s">
        <v>345</v>
      </c>
    </row>
    <row r="22" spans="1:7" s="7" customFormat="1" ht="17">
      <c r="B22" s="7" t="s">
        <v>346</v>
      </c>
    </row>
    <row r="23" spans="1:7" s="7" customFormat="1" ht="17"/>
    <row r="24" spans="1:7" s="15" customFormat="1" ht="18">
      <c r="A24" s="14" t="s">
        <v>184</v>
      </c>
    </row>
    <row r="25" spans="1:7" s="7" customFormat="1" ht="17"/>
    <row r="26" spans="1:7" s="7" customFormat="1" ht="17">
      <c r="B26" s="19" t="s">
        <v>347</v>
      </c>
      <c r="C26" s="17"/>
      <c r="D26" s="17"/>
      <c r="E26" s="17"/>
      <c r="F26" s="17"/>
      <c r="G26" s="17"/>
    </row>
    <row r="27" spans="1:7" s="7" customFormat="1" ht="17">
      <c r="B27" s="17"/>
      <c r="C27" s="20">
        <v>2016</v>
      </c>
      <c r="D27" s="20">
        <v>2017</v>
      </c>
      <c r="E27" s="20">
        <v>2018</v>
      </c>
      <c r="F27" s="20">
        <v>2019</v>
      </c>
      <c r="G27" s="20">
        <v>2020</v>
      </c>
    </row>
    <row r="28" spans="1:7" s="7" customFormat="1" ht="17">
      <c r="B28" s="23" t="s">
        <v>208</v>
      </c>
      <c r="C28" s="21">
        <v>4</v>
      </c>
      <c r="D28" s="21">
        <v>5</v>
      </c>
      <c r="E28" s="21">
        <v>6</v>
      </c>
      <c r="F28" s="21">
        <v>6</v>
      </c>
      <c r="G28" s="21">
        <v>6</v>
      </c>
    </row>
    <row r="29" spans="1:7" s="7" customFormat="1" ht="17">
      <c r="B29" s="23" t="s">
        <v>348</v>
      </c>
      <c r="C29" s="21">
        <v>12</v>
      </c>
      <c r="D29" s="21">
        <v>12</v>
      </c>
      <c r="E29" s="21">
        <v>12</v>
      </c>
      <c r="F29" s="21">
        <v>12</v>
      </c>
      <c r="G29" s="21">
        <v>12</v>
      </c>
    </row>
    <row r="30" spans="1:7" s="7" customFormat="1" ht="17">
      <c r="B30" s="30" t="s">
        <v>351</v>
      </c>
      <c r="C30" s="25">
        <f>C28*C29</f>
        <v>48</v>
      </c>
      <c r="D30" s="25">
        <f>D28*D29</f>
        <v>60</v>
      </c>
      <c r="E30" s="25">
        <f>E28*E29</f>
        <v>72</v>
      </c>
      <c r="F30" s="25">
        <f>F28*F29</f>
        <v>72</v>
      </c>
      <c r="G30" s="25">
        <f>G28*G29</f>
        <v>72</v>
      </c>
    </row>
    <row r="31" spans="1:7" s="7" customFormat="1" ht="17"/>
    <row r="32" spans="1:7" s="7" customFormat="1" ht="17"/>
    <row r="33" spans="1:7" s="7" customFormat="1" ht="17">
      <c r="B33" s="9" t="s">
        <v>350</v>
      </c>
    </row>
    <row r="34" spans="1:7" s="7" customFormat="1" ht="17">
      <c r="B34" s="17"/>
      <c r="C34" s="20">
        <v>2016</v>
      </c>
      <c r="D34" s="20">
        <v>2017</v>
      </c>
      <c r="E34" s="20">
        <v>2018</v>
      </c>
      <c r="F34" s="20">
        <v>2019</v>
      </c>
      <c r="G34" s="20">
        <v>2020</v>
      </c>
    </row>
    <row r="35" spans="1:7" s="7" customFormat="1" ht="17">
      <c r="B35" s="30" t="s">
        <v>352</v>
      </c>
      <c r="C35" s="25">
        <v>73</v>
      </c>
      <c r="D35" s="25">
        <v>73</v>
      </c>
      <c r="E35" s="25">
        <v>73</v>
      </c>
      <c r="F35" s="25">
        <v>73</v>
      </c>
      <c r="G35" s="25">
        <v>73</v>
      </c>
    </row>
    <row r="36" spans="1:7" s="7" customFormat="1" ht="17"/>
    <row r="37" spans="1:7" s="7" customFormat="1" ht="17"/>
    <row r="38" spans="1:7" s="15" customFormat="1" ht="18">
      <c r="A38" s="14" t="s">
        <v>185</v>
      </c>
    </row>
    <row r="39" spans="1:7" s="7" customFormat="1" ht="17"/>
    <row r="40" spans="1:7" s="7" customFormat="1" ht="17">
      <c r="B40" s="19" t="s">
        <v>347</v>
      </c>
      <c r="C40" s="17"/>
      <c r="D40" s="17"/>
      <c r="E40" s="17"/>
      <c r="F40" s="17"/>
      <c r="G40" s="17"/>
    </row>
    <row r="41" spans="1:7" s="7" customFormat="1" ht="17">
      <c r="B41" s="17"/>
      <c r="C41" s="20">
        <v>2016</v>
      </c>
      <c r="D41" s="20">
        <v>2017</v>
      </c>
      <c r="E41" s="20">
        <v>2018</v>
      </c>
      <c r="F41" s="20">
        <v>2019</v>
      </c>
      <c r="G41" s="20">
        <v>2020</v>
      </c>
    </row>
    <row r="42" spans="1:7" s="7" customFormat="1" ht="17">
      <c r="B42" s="23" t="s">
        <v>208</v>
      </c>
      <c r="C42" s="107">
        <v>4</v>
      </c>
      <c r="D42" s="107">
        <v>4</v>
      </c>
      <c r="E42" s="107">
        <v>5</v>
      </c>
      <c r="F42" s="107">
        <v>5</v>
      </c>
      <c r="G42" s="107">
        <v>6</v>
      </c>
    </row>
    <row r="43" spans="1:7" s="7" customFormat="1" ht="17">
      <c r="B43" s="23" t="s">
        <v>348</v>
      </c>
      <c r="C43" s="107">
        <v>10</v>
      </c>
      <c r="D43" s="107">
        <v>10</v>
      </c>
      <c r="E43" s="107">
        <v>12</v>
      </c>
      <c r="F43" s="107">
        <v>12</v>
      </c>
      <c r="G43" s="107">
        <v>12</v>
      </c>
    </row>
    <row r="44" spans="1:7" s="7" customFormat="1" ht="17">
      <c r="B44" s="30" t="s">
        <v>351</v>
      </c>
      <c r="C44" s="25">
        <f>C$42*C$43</f>
        <v>40</v>
      </c>
      <c r="D44" s="25">
        <f t="shared" ref="D44:G44" si="0">D$42*D$43</f>
        <v>40</v>
      </c>
      <c r="E44" s="25">
        <f t="shared" si="0"/>
        <v>60</v>
      </c>
      <c r="F44" s="25">
        <f t="shared" si="0"/>
        <v>60</v>
      </c>
      <c r="G44" s="25">
        <f t="shared" si="0"/>
        <v>72</v>
      </c>
    </row>
    <row r="45" spans="1:7" s="7" customFormat="1" ht="17"/>
    <row r="46" spans="1:7" s="7" customFormat="1" ht="17"/>
    <row r="47" spans="1:7" s="7" customFormat="1" ht="17">
      <c r="B47" s="9" t="s">
        <v>350</v>
      </c>
    </row>
    <row r="48" spans="1:7" s="7" customFormat="1" ht="17">
      <c r="B48" s="17"/>
      <c r="C48" s="20">
        <v>2016</v>
      </c>
      <c r="D48" s="20">
        <v>2017</v>
      </c>
      <c r="E48" s="20">
        <v>2018</v>
      </c>
      <c r="F48" s="20">
        <v>2019</v>
      </c>
      <c r="G48" s="20">
        <v>2020</v>
      </c>
    </row>
    <row r="49" spans="1:7" s="7" customFormat="1" ht="17">
      <c r="B49" s="30" t="s">
        <v>352</v>
      </c>
      <c r="C49" s="25">
        <v>73</v>
      </c>
      <c r="D49" s="25">
        <v>73</v>
      </c>
      <c r="E49" s="25">
        <v>73</v>
      </c>
      <c r="F49" s="25">
        <v>73</v>
      </c>
      <c r="G49" s="25">
        <v>73</v>
      </c>
    </row>
    <row r="50" spans="1:7" s="7" customFormat="1" ht="17"/>
    <row r="51" spans="1:7" s="7" customFormat="1" ht="17"/>
    <row r="52" spans="1:7" s="15" customFormat="1" ht="18">
      <c r="A52" s="14" t="s">
        <v>401</v>
      </c>
    </row>
    <row r="53" spans="1:7" s="17" customFormat="1" ht="18" thickBot="1">
      <c r="B53" s="104"/>
      <c r="C53" s="105"/>
      <c r="D53" s="105"/>
      <c r="E53" s="105"/>
      <c r="F53" s="105"/>
      <c r="G53" s="105"/>
    </row>
    <row r="54" spans="1:7" s="17" customFormat="1" ht="18" thickBot="1">
      <c r="B54" s="159" t="s">
        <v>409</v>
      </c>
      <c r="C54" s="7"/>
      <c r="D54" s="7"/>
      <c r="E54" s="7"/>
      <c r="F54" s="7"/>
      <c r="G54" s="7"/>
    </row>
    <row r="55" spans="1:7" s="17" customFormat="1" ht="17">
      <c r="B55" s="7"/>
      <c r="C55" s="20">
        <v>2016</v>
      </c>
      <c r="D55" s="20">
        <v>2017</v>
      </c>
      <c r="E55" s="20">
        <v>2018</v>
      </c>
      <c r="F55" s="20">
        <v>2019</v>
      </c>
      <c r="G55" s="20">
        <v>2020</v>
      </c>
    </row>
    <row r="56" spans="1:7" s="17" customFormat="1" ht="17">
      <c r="B56" s="65" t="s">
        <v>397</v>
      </c>
      <c r="C56" s="62">
        <f>C$30</f>
        <v>48</v>
      </c>
      <c r="D56" s="62">
        <f t="shared" ref="D56:G56" si="1">D$30</f>
        <v>60</v>
      </c>
      <c r="E56" s="62">
        <f t="shared" si="1"/>
        <v>72</v>
      </c>
      <c r="F56" s="62">
        <f t="shared" si="1"/>
        <v>72</v>
      </c>
      <c r="G56" s="62">
        <f t="shared" si="1"/>
        <v>72</v>
      </c>
    </row>
    <row r="57" spans="1:7" s="17" customFormat="1" ht="17">
      <c r="B57" s="158" t="s">
        <v>398</v>
      </c>
      <c r="C57" s="62">
        <f>C44</f>
        <v>40</v>
      </c>
      <c r="D57" s="62">
        <f t="shared" ref="D57:G57" si="2">D44</f>
        <v>40</v>
      </c>
      <c r="E57" s="62">
        <f t="shared" si="2"/>
        <v>60</v>
      </c>
      <c r="F57" s="62">
        <f t="shared" si="2"/>
        <v>60</v>
      </c>
      <c r="G57" s="62">
        <f t="shared" si="2"/>
        <v>72</v>
      </c>
    </row>
    <row r="58" spans="1:7" s="17" customFormat="1" ht="17">
      <c r="B58" s="158" t="s">
        <v>412</v>
      </c>
      <c r="C58" s="62">
        <f>C$49</f>
        <v>73</v>
      </c>
      <c r="D58" s="62">
        <f t="shared" ref="D58:G58" si="3">D$49</f>
        <v>73</v>
      </c>
      <c r="E58" s="62">
        <f t="shared" si="3"/>
        <v>73</v>
      </c>
      <c r="F58" s="62">
        <f t="shared" si="3"/>
        <v>73</v>
      </c>
      <c r="G58" s="62">
        <f t="shared" si="3"/>
        <v>73</v>
      </c>
    </row>
    <row r="59" spans="1:7" s="17" customFormat="1" ht="17">
      <c r="B59" s="175" t="s">
        <v>410</v>
      </c>
      <c r="C59" s="59">
        <f>C$57-C$56</f>
        <v>-8</v>
      </c>
      <c r="D59" s="59">
        <f t="shared" ref="D59:G59" si="4">D$57-D$56</f>
        <v>-20</v>
      </c>
      <c r="E59" s="59">
        <f t="shared" si="4"/>
        <v>-12</v>
      </c>
      <c r="F59" s="59">
        <f t="shared" si="4"/>
        <v>-12</v>
      </c>
      <c r="G59" s="59">
        <f t="shared" si="4"/>
        <v>0</v>
      </c>
    </row>
    <row r="60" spans="1:7" s="7" customFormat="1" ht="17">
      <c r="B60" s="175" t="s">
        <v>411</v>
      </c>
      <c r="C60" s="59">
        <f>C$57-C$58</f>
        <v>-33</v>
      </c>
      <c r="D60" s="59">
        <f t="shared" ref="D60:G60" si="5">D$57-D$58</f>
        <v>-33</v>
      </c>
      <c r="E60" s="59">
        <f t="shared" si="5"/>
        <v>-13</v>
      </c>
      <c r="F60" s="59">
        <f t="shared" si="5"/>
        <v>-13</v>
      </c>
      <c r="G60" s="59">
        <f t="shared" si="5"/>
        <v>-1</v>
      </c>
    </row>
    <row r="61" spans="1:7" s="7" customFormat="1" ht="17"/>
    <row r="62" spans="1:7" s="7" customFormat="1" ht="17"/>
    <row r="63" spans="1:7" s="7" customFormat="1" ht="17"/>
    <row r="64" spans="1:7" s="7" customFormat="1" ht="17"/>
    <row r="65" s="7" customFormat="1" ht="17"/>
    <row r="66" s="7" customFormat="1" ht="17"/>
    <row r="67" s="7" customFormat="1" ht="17"/>
    <row r="68" s="7" customFormat="1" ht="17"/>
    <row r="69" s="7" customFormat="1" ht="17"/>
    <row r="70" s="7" customFormat="1" ht="17"/>
    <row r="71" s="7" customFormat="1" ht="17"/>
    <row r="72" s="7" customFormat="1" ht="17"/>
    <row r="73" s="7" customFormat="1" ht="17"/>
    <row r="74" s="7" customFormat="1" ht="17"/>
    <row r="75" s="7" customFormat="1" ht="17"/>
    <row r="76" s="7" customFormat="1" ht="17"/>
    <row r="77" s="7" customFormat="1" ht="17"/>
    <row r="78" s="7" customFormat="1" ht="17"/>
    <row r="79" s="7" customFormat="1" ht="17"/>
    <row r="80" s="7" customFormat="1" ht="17"/>
    <row r="81" s="7" customFormat="1" ht="17"/>
    <row r="82" s="7" customFormat="1" ht="17"/>
    <row r="83" s="7" customFormat="1" ht="17"/>
    <row r="84" s="7" customFormat="1" ht="17"/>
    <row r="85" s="7" customFormat="1" ht="17"/>
    <row r="86" s="7" customFormat="1" ht="17"/>
    <row r="87" s="7" customFormat="1" ht="17"/>
    <row r="88" s="7" customFormat="1" ht="17"/>
    <row r="89" s="7" customFormat="1" ht="17"/>
    <row r="90" s="7" customFormat="1" ht="17"/>
    <row r="91" s="7" customFormat="1" ht="17"/>
    <row r="92" s="7" customFormat="1" ht="17"/>
    <row r="93" s="7" customFormat="1" ht="17"/>
    <row r="94" s="7" customFormat="1" ht="17"/>
    <row r="95" s="7" customFormat="1" ht="17"/>
    <row r="96" s="7" customFormat="1" ht="17"/>
    <row r="97" s="7" customFormat="1" ht="17"/>
    <row r="98" s="7" customFormat="1" ht="17"/>
    <row r="99" s="7" customFormat="1" ht="17"/>
    <row r="100" s="7" customFormat="1" ht="17"/>
    <row r="101" s="7" customFormat="1" ht="17"/>
    <row r="102" s="7" customFormat="1" ht="17"/>
    <row r="103" s="7" customFormat="1" ht="17"/>
    <row r="104" s="7" customFormat="1" ht="17"/>
    <row r="105" s="7" customFormat="1" ht="17"/>
    <row r="106" s="7" customFormat="1" ht="17"/>
    <row r="107" s="7" customFormat="1" ht="17"/>
    <row r="108" s="7" customFormat="1" ht="17"/>
    <row r="109" s="7" customFormat="1" ht="17"/>
    <row r="110" s="7" customFormat="1" ht="17"/>
    <row r="111" s="7" customFormat="1" ht="17"/>
    <row r="112" s="7" customFormat="1" ht="17"/>
    <row r="113" s="7" customFormat="1" ht="17"/>
    <row r="114" s="7" customFormat="1" ht="17"/>
    <row r="115" s="7" customFormat="1" ht="17"/>
    <row r="116" s="7" customFormat="1" ht="17"/>
    <row r="117" s="7" customFormat="1" ht="17"/>
    <row r="118" s="7" customFormat="1" ht="17"/>
    <row r="119" s="7" customFormat="1" ht="17"/>
    <row r="120" s="7" customFormat="1" ht="17"/>
    <row r="121" s="7" customFormat="1" ht="17"/>
    <row r="122" s="7" customFormat="1" ht="17"/>
    <row r="123" s="7" customFormat="1" ht="17"/>
    <row r="124" s="7" customFormat="1" ht="17"/>
    <row r="125" s="7" customFormat="1" ht="17"/>
    <row r="126" s="7" customFormat="1" ht="17"/>
    <row r="127" s="7" customFormat="1" ht="17"/>
    <row r="128" s="7" customFormat="1" ht="17"/>
    <row r="129" s="7" customFormat="1" ht="17"/>
    <row r="130" s="7" customFormat="1" ht="17"/>
    <row r="131" s="7" customFormat="1" ht="17"/>
    <row r="132" s="7" customFormat="1" ht="17"/>
    <row r="133" s="7" customFormat="1" ht="17"/>
    <row r="134" s="7" customFormat="1" ht="17"/>
    <row r="135" s="7" customFormat="1" ht="17"/>
    <row r="136" s="7" customFormat="1" ht="17"/>
    <row r="137" s="7" customFormat="1" ht="17"/>
    <row r="138" s="7" customFormat="1" ht="17"/>
    <row r="139" s="7" customFormat="1" ht="17"/>
    <row r="140" s="7" customFormat="1" ht="17"/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 enableFormatConditionsCalculation="0">
    <tabColor theme="9" tint="-0.249977111117893"/>
  </sheetPr>
  <dimension ref="A1:H87"/>
  <sheetViews>
    <sheetView showGridLines="0" topLeftCell="A71" workbookViewId="0">
      <selection activeCell="B90" sqref="B90"/>
    </sheetView>
  </sheetViews>
  <sheetFormatPr baseColWidth="10" defaultRowHeight="17" x14ac:dyDescent="0"/>
  <cols>
    <col min="1" max="1" width="10.83203125" style="7"/>
    <col min="2" max="2" width="46.33203125" style="7" customWidth="1"/>
    <col min="3" max="3" width="34.1640625" style="7" customWidth="1"/>
    <col min="4" max="4" width="25" style="7" customWidth="1"/>
    <col min="5" max="5" width="22.33203125" style="7" customWidth="1"/>
    <col min="6" max="6" width="18.5" style="7" customWidth="1"/>
    <col min="7" max="7" width="18.6640625" style="7" customWidth="1"/>
    <col min="8" max="8" width="17.33203125" style="7" bestFit="1" customWidth="1"/>
    <col min="9" max="9" width="10.83203125" style="7"/>
    <col min="10" max="10" width="10.83203125" style="7" customWidth="1"/>
    <col min="11" max="16384" width="10.83203125" style="7"/>
  </cols>
  <sheetData>
    <row r="1" spans="1:4" s="72" customFormat="1" ht="15"/>
    <row r="2" spans="1:4" s="72" customFormat="1" ht="22">
      <c r="A2" s="73" t="s">
        <v>126</v>
      </c>
    </row>
    <row r="3" spans="1:4" s="74" customFormat="1" ht="15"/>
    <row r="6" spans="1:4" ht="18" thickBot="1"/>
    <row r="7" spans="1:4" ht="18" thickBot="1">
      <c r="A7" s="78"/>
      <c r="B7" s="1" t="s">
        <v>0</v>
      </c>
      <c r="C7" s="2" t="s">
        <v>1</v>
      </c>
      <c r="D7" s="2" t="s">
        <v>2</v>
      </c>
    </row>
    <row r="8" spans="1:4" ht="76" customHeight="1">
      <c r="A8" s="87">
        <v>2</v>
      </c>
      <c r="B8" s="79" t="s">
        <v>128</v>
      </c>
      <c r="C8" s="79" t="s">
        <v>136</v>
      </c>
      <c r="D8" s="79" t="s">
        <v>472</v>
      </c>
    </row>
    <row r="9" spans="1:4" ht="71" customHeight="1">
      <c r="A9" s="87">
        <v>3</v>
      </c>
      <c r="B9" s="90" t="s">
        <v>445</v>
      </c>
      <c r="C9" s="90" t="s">
        <v>439</v>
      </c>
      <c r="D9" s="90" t="s">
        <v>440</v>
      </c>
    </row>
    <row r="12" spans="1:4" ht="20">
      <c r="A12" s="10" t="s">
        <v>473</v>
      </c>
    </row>
    <row r="14" spans="1:4" s="15" customFormat="1" ht="18">
      <c r="A14" s="14" t="s">
        <v>23</v>
      </c>
    </row>
    <row r="16" spans="1:4">
      <c r="B16" s="7" t="s">
        <v>474</v>
      </c>
    </row>
    <row r="18" spans="1:8" s="15" customFormat="1" ht="18">
      <c r="A18" s="14" t="s">
        <v>209</v>
      </c>
    </row>
    <row r="20" spans="1:8">
      <c r="B20" s="19" t="s">
        <v>475</v>
      </c>
      <c r="C20" s="17"/>
      <c r="D20" s="17"/>
      <c r="E20" s="17"/>
      <c r="F20" s="17"/>
      <c r="G20" s="17"/>
    </row>
    <row r="21" spans="1:8">
      <c r="B21" s="17"/>
      <c r="C21" s="20" t="s">
        <v>477</v>
      </c>
      <c r="D21" s="20" t="s">
        <v>478</v>
      </c>
      <c r="E21" s="20" t="s">
        <v>479</v>
      </c>
      <c r="F21" s="20" t="s">
        <v>480</v>
      </c>
      <c r="G21" s="20" t="s">
        <v>481</v>
      </c>
      <c r="H21" s="130" t="s">
        <v>463</v>
      </c>
    </row>
    <row r="22" spans="1:8">
      <c r="B22" s="23" t="s">
        <v>486</v>
      </c>
      <c r="C22" s="107">
        <v>20</v>
      </c>
      <c r="D22" s="107"/>
      <c r="E22" s="107"/>
      <c r="F22" s="107"/>
      <c r="G22" s="107"/>
      <c r="H22" s="21"/>
    </row>
    <row r="23" spans="1:8">
      <c r="B23" s="23" t="s">
        <v>487</v>
      </c>
      <c r="C23" s="107">
        <v>20</v>
      </c>
      <c r="D23" s="107"/>
      <c r="E23" s="107"/>
      <c r="F23" s="107"/>
      <c r="G23" s="107"/>
      <c r="H23" s="21"/>
    </row>
    <row r="24" spans="1:8">
      <c r="B24" s="30" t="s">
        <v>476</v>
      </c>
      <c r="C24" s="126">
        <f>C$22/C$23</f>
        <v>1</v>
      </c>
      <c r="D24" s="126"/>
      <c r="E24" s="126"/>
      <c r="F24" s="126"/>
      <c r="G24" s="126"/>
      <c r="H24" s="195">
        <f>C24/1</f>
        <v>1</v>
      </c>
    </row>
    <row r="27" spans="1:8">
      <c r="B27" s="19" t="s">
        <v>482</v>
      </c>
      <c r="C27" s="17"/>
      <c r="D27" s="17"/>
      <c r="E27" s="17"/>
      <c r="F27" s="17"/>
      <c r="G27" s="17"/>
    </row>
    <row r="28" spans="1:8">
      <c r="B28" s="17"/>
      <c r="C28" s="20" t="s">
        <v>477</v>
      </c>
      <c r="D28" s="20" t="s">
        <v>478</v>
      </c>
      <c r="E28" s="20" t="s">
        <v>479</v>
      </c>
      <c r="F28" s="20" t="s">
        <v>480</v>
      </c>
      <c r="G28" s="20" t="s">
        <v>481</v>
      </c>
      <c r="H28" s="130" t="s">
        <v>464</v>
      </c>
    </row>
    <row r="29" spans="1:8">
      <c r="B29" s="23" t="s">
        <v>486</v>
      </c>
      <c r="C29" s="107">
        <v>20</v>
      </c>
      <c r="D29" s="107">
        <v>2</v>
      </c>
      <c r="E29" s="107"/>
      <c r="F29" s="107"/>
      <c r="G29" s="107"/>
      <c r="H29" s="21"/>
    </row>
    <row r="30" spans="1:8">
      <c r="B30" s="23" t="s">
        <v>487</v>
      </c>
      <c r="C30" s="107">
        <v>32</v>
      </c>
      <c r="D30" s="107">
        <v>20</v>
      </c>
      <c r="E30" s="107"/>
      <c r="F30" s="107"/>
      <c r="G30" s="107"/>
      <c r="H30" s="21"/>
    </row>
    <row r="31" spans="1:8">
      <c r="B31" s="30" t="s">
        <v>476</v>
      </c>
      <c r="C31" s="126">
        <f>C$29/C$30</f>
        <v>0.625</v>
      </c>
      <c r="D31" s="126">
        <f>D$29/D$30</f>
        <v>0.1</v>
      </c>
      <c r="E31" s="126"/>
      <c r="F31" s="126"/>
      <c r="G31" s="126"/>
      <c r="H31" s="195">
        <f>(SUM(C31:D31))/2</f>
        <v>0.36249999999999999</v>
      </c>
    </row>
    <row r="34" spans="2:8">
      <c r="B34" s="19" t="s">
        <v>483</v>
      </c>
      <c r="C34" s="17"/>
      <c r="D34" s="17"/>
      <c r="E34" s="17"/>
      <c r="F34" s="17"/>
      <c r="G34" s="17"/>
    </row>
    <row r="35" spans="2:8">
      <c r="B35" s="17"/>
      <c r="C35" s="20" t="s">
        <v>477</v>
      </c>
      <c r="D35" s="20" t="s">
        <v>478</v>
      </c>
      <c r="E35" s="20" t="s">
        <v>479</v>
      </c>
      <c r="F35" s="20" t="s">
        <v>480</v>
      </c>
      <c r="G35" s="20" t="s">
        <v>481</v>
      </c>
      <c r="H35" s="130" t="s">
        <v>465</v>
      </c>
    </row>
    <row r="36" spans="2:8">
      <c r="B36" s="23" t="s">
        <v>486</v>
      </c>
      <c r="C36" s="107">
        <v>1</v>
      </c>
      <c r="D36" s="107">
        <v>2</v>
      </c>
      <c r="E36" s="107">
        <v>5</v>
      </c>
      <c r="F36" s="107"/>
      <c r="G36" s="107"/>
      <c r="H36" s="21"/>
    </row>
    <row r="37" spans="2:8">
      <c r="B37" s="23" t="s">
        <v>487</v>
      </c>
      <c r="C37" s="107">
        <v>20</v>
      </c>
      <c r="D37" s="107">
        <v>13</v>
      </c>
      <c r="E37" s="107">
        <v>16</v>
      </c>
      <c r="F37" s="107"/>
      <c r="G37" s="107"/>
      <c r="H37" s="21"/>
    </row>
    <row r="38" spans="2:8">
      <c r="B38" s="30" t="s">
        <v>476</v>
      </c>
      <c r="C38" s="126">
        <f>C$36/C$37</f>
        <v>0.05</v>
      </c>
      <c r="D38" s="126">
        <f t="shared" ref="D38:E38" si="0">D$36/D$37</f>
        <v>0.15384615384615385</v>
      </c>
      <c r="E38" s="126">
        <f t="shared" si="0"/>
        <v>0.3125</v>
      </c>
      <c r="F38" s="126"/>
      <c r="G38" s="126"/>
      <c r="H38" s="195">
        <f>(SUM(C38:E38))/3</f>
        <v>0.17211538461538459</v>
      </c>
    </row>
    <row r="41" spans="2:8">
      <c r="B41" s="19" t="s">
        <v>484</v>
      </c>
      <c r="C41" s="17"/>
      <c r="D41" s="17"/>
      <c r="E41" s="17"/>
      <c r="F41" s="17"/>
      <c r="G41" s="17"/>
    </row>
    <row r="42" spans="2:8">
      <c r="B42" s="17"/>
      <c r="C42" s="20" t="s">
        <v>477</v>
      </c>
      <c r="D42" s="20" t="s">
        <v>478</v>
      </c>
      <c r="E42" s="20" t="s">
        <v>479</v>
      </c>
      <c r="F42" s="20" t="s">
        <v>480</v>
      </c>
      <c r="G42" s="20" t="s">
        <v>481</v>
      </c>
      <c r="H42" s="130" t="s">
        <v>466</v>
      </c>
    </row>
    <row r="43" spans="2:8">
      <c r="B43" s="23" t="s">
        <v>486</v>
      </c>
      <c r="C43" s="107">
        <v>0</v>
      </c>
      <c r="D43" s="107">
        <v>5</v>
      </c>
      <c r="E43" s="107">
        <v>2</v>
      </c>
      <c r="F43" s="107">
        <v>1</v>
      </c>
      <c r="G43" s="107"/>
      <c r="H43" s="21"/>
    </row>
    <row r="44" spans="2:8">
      <c r="B44" s="23" t="s">
        <v>487</v>
      </c>
      <c r="C44" s="107">
        <v>20</v>
      </c>
      <c r="D44" s="107">
        <v>13</v>
      </c>
      <c r="E44" s="107">
        <v>16</v>
      </c>
      <c r="F44" s="107">
        <v>12</v>
      </c>
      <c r="G44" s="107"/>
      <c r="H44" s="21"/>
    </row>
    <row r="45" spans="2:8">
      <c r="B45" s="30" t="s">
        <v>476</v>
      </c>
      <c r="C45" s="126">
        <f>C$43/C$44</f>
        <v>0</v>
      </c>
      <c r="D45" s="126">
        <f t="shared" ref="D45:F45" si="1">D$43/D$44</f>
        <v>0.38461538461538464</v>
      </c>
      <c r="E45" s="126">
        <f t="shared" si="1"/>
        <v>0.125</v>
      </c>
      <c r="F45" s="126">
        <f t="shared" si="1"/>
        <v>8.3333333333333329E-2</v>
      </c>
      <c r="G45" s="126"/>
      <c r="H45" s="195">
        <f>(SUM(C45:F45))/4</f>
        <v>0.14823717948717949</v>
      </c>
    </row>
    <row r="48" spans="2:8">
      <c r="B48" s="19" t="s">
        <v>485</v>
      </c>
      <c r="C48" s="17"/>
      <c r="D48" s="17"/>
      <c r="E48" s="17"/>
      <c r="F48" s="17"/>
      <c r="G48" s="17"/>
    </row>
    <row r="49" spans="2:8">
      <c r="B49" s="17"/>
      <c r="C49" s="20" t="s">
        <v>477</v>
      </c>
      <c r="D49" s="20" t="s">
        <v>478</v>
      </c>
      <c r="E49" s="20" t="s">
        <v>479</v>
      </c>
      <c r="F49" s="20" t="s">
        <v>480</v>
      </c>
      <c r="G49" s="20" t="s">
        <v>481</v>
      </c>
      <c r="H49" s="130" t="s">
        <v>467</v>
      </c>
    </row>
    <row r="50" spans="2:8">
      <c r="B50" s="23" t="s">
        <v>486</v>
      </c>
      <c r="C50" s="107">
        <v>20</v>
      </c>
      <c r="D50" s="107">
        <v>2</v>
      </c>
      <c r="E50" s="107">
        <v>5</v>
      </c>
      <c r="F50" s="107">
        <v>6</v>
      </c>
      <c r="G50" s="107">
        <v>1</v>
      </c>
      <c r="H50" s="21"/>
    </row>
    <row r="51" spans="2:8">
      <c r="B51" s="23" t="s">
        <v>487</v>
      </c>
      <c r="C51" s="107">
        <v>20</v>
      </c>
      <c r="D51" s="107">
        <v>13</v>
      </c>
      <c r="E51" s="107">
        <v>16</v>
      </c>
      <c r="F51" s="107">
        <v>12</v>
      </c>
      <c r="G51" s="107">
        <v>23</v>
      </c>
      <c r="H51" s="21"/>
    </row>
    <row r="52" spans="2:8">
      <c r="B52" s="30" t="s">
        <v>476</v>
      </c>
      <c r="C52" s="126">
        <f>C$50/C$51</f>
        <v>1</v>
      </c>
      <c r="D52" s="126">
        <f t="shared" ref="D52:G52" si="2">D$50/D$51</f>
        <v>0.15384615384615385</v>
      </c>
      <c r="E52" s="126">
        <f t="shared" si="2"/>
        <v>0.3125</v>
      </c>
      <c r="F52" s="126">
        <f t="shared" si="2"/>
        <v>0.5</v>
      </c>
      <c r="G52" s="126">
        <f t="shared" si="2"/>
        <v>4.3478260869565216E-2</v>
      </c>
      <c r="H52" s="195">
        <f>(SUM(C52:G52))/5</f>
        <v>0.40196488294314381</v>
      </c>
    </row>
    <row r="55" spans="2:8">
      <c r="B55" s="19" t="s">
        <v>488</v>
      </c>
      <c r="C55" s="17"/>
      <c r="D55" s="17"/>
      <c r="E55" s="17"/>
      <c r="F55" s="17"/>
    </row>
    <row r="56" spans="2:8">
      <c r="B56" s="17"/>
      <c r="C56" s="20">
        <v>2016</v>
      </c>
      <c r="D56" s="20">
        <v>2017</v>
      </c>
      <c r="E56" s="130">
        <v>2018</v>
      </c>
      <c r="F56" s="130">
        <v>2019</v>
      </c>
      <c r="G56" s="130">
        <v>2020</v>
      </c>
    </row>
    <row r="57" spans="2:8">
      <c r="B57" s="23" t="s">
        <v>487</v>
      </c>
      <c r="C57" s="21">
        <f>SUM(C23:G23)</f>
        <v>20</v>
      </c>
      <c r="D57" s="21">
        <f>SUM(C30:G30)</f>
        <v>52</v>
      </c>
      <c r="E57" s="21">
        <f>SUM(C37:G37)</f>
        <v>49</v>
      </c>
      <c r="F57" s="21">
        <f>SUM(C44:G44)</f>
        <v>61</v>
      </c>
      <c r="G57" s="21">
        <f>SUM(C51:G51)</f>
        <v>84</v>
      </c>
    </row>
    <row r="58" spans="2:8">
      <c r="B58" s="30" t="s">
        <v>476</v>
      </c>
      <c r="C58" s="126">
        <f>H24</f>
        <v>1</v>
      </c>
      <c r="D58" s="126">
        <f>H31</f>
        <v>0.36249999999999999</v>
      </c>
      <c r="E58" s="126">
        <f>H38</f>
        <v>0.17211538461538459</v>
      </c>
      <c r="F58" s="126">
        <f>H45</f>
        <v>0.14823717948717949</v>
      </c>
      <c r="G58" s="126">
        <f>H52</f>
        <v>0.40196488294314381</v>
      </c>
    </row>
    <row r="75" spans="1:2" ht="20">
      <c r="A75" s="10" t="s">
        <v>443</v>
      </c>
    </row>
    <row r="77" spans="1:2" s="196" customFormat="1" ht="18">
      <c r="A77" s="14" t="s">
        <v>23</v>
      </c>
      <c r="B77" s="15"/>
    </row>
    <row r="79" spans="1:2">
      <c r="B79" s="7" t="s">
        <v>489</v>
      </c>
    </row>
    <row r="81" spans="1:7" s="15" customFormat="1" ht="18">
      <c r="A81" s="14" t="s">
        <v>209</v>
      </c>
    </row>
    <row r="83" spans="1:7">
      <c r="B83" s="19" t="s">
        <v>442</v>
      </c>
      <c r="C83" s="17"/>
      <c r="D83" s="17"/>
      <c r="E83" s="17"/>
      <c r="F83" s="17"/>
      <c r="G83" s="17"/>
    </row>
    <row r="84" spans="1:7">
      <c r="B84" s="17"/>
      <c r="C84" s="20">
        <v>2016</v>
      </c>
      <c r="D84" s="20">
        <v>2017</v>
      </c>
      <c r="E84" s="20">
        <v>2018</v>
      </c>
      <c r="F84" s="20">
        <v>2019</v>
      </c>
      <c r="G84" s="20">
        <v>2020</v>
      </c>
    </row>
    <row r="85" spans="1:7">
      <c r="B85" s="23" t="s">
        <v>192</v>
      </c>
      <c r="C85" s="112">
        <v>200000</v>
      </c>
      <c r="D85" s="112">
        <v>1000000</v>
      </c>
      <c r="E85" s="112">
        <v>1500000</v>
      </c>
      <c r="F85" s="112">
        <v>2000000</v>
      </c>
      <c r="G85" s="112">
        <v>2500000</v>
      </c>
    </row>
    <row r="86" spans="1:7">
      <c r="B86" s="23" t="s">
        <v>441</v>
      </c>
      <c r="C86" s="107">
        <v>150000</v>
      </c>
      <c r="D86" s="107">
        <v>800000</v>
      </c>
      <c r="E86" s="107">
        <v>1000000</v>
      </c>
      <c r="F86" s="107">
        <v>1600000</v>
      </c>
      <c r="G86" s="107">
        <v>2300000</v>
      </c>
    </row>
    <row r="87" spans="1:7">
      <c r="B87" s="30" t="s">
        <v>444</v>
      </c>
      <c r="C87" s="126">
        <f>C$86/C$85</f>
        <v>0.75</v>
      </c>
      <c r="D87" s="126">
        <f t="shared" ref="D87:G87" si="3">D$86/D$85</f>
        <v>0.8</v>
      </c>
      <c r="E87" s="126">
        <f t="shared" si="3"/>
        <v>0.66666666666666663</v>
      </c>
      <c r="F87" s="126">
        <f t="shared" si="3"/>
        <v>0.8</v>
      </c>
      <c r="G87" s="126">
        <f t="shared" si="3"/>
        <v>0.92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 enableFormatConditionsCalculation="0">
    <tabColor theme="9" tint="-0.249977111117893"/>
  </sheetPr>
  <dimension ref="A1:XFD91"/>
  <sheetViews>
    <sheetView showGridLines="0" topLeftCell="A84" workbookViewId="0">
      <selection activeCell="C89" sqref="C89"/>
    </sheetView>
  </sheetViews>
  <sheetFormatPr baseColWidth="10" defaultRowHeight="17" x14ac:dyDescent="0"/>
  <cols>
    <col min="1" max="1" width="10.83203125" style="7"/>
    <col min="2" max="2" width="35.6640625" style="7" customWidth="1"/>
    <col min="3" max="3" width="28.1640625" style="7" customWidth="1"/>
    <col min="4" max="4" width="26" style="7" customWidth="1"/>
    <col min="5" max="5" width="20.5" style="7" customWidth="1"/>
    <col min="6" max="6" width="21" style="7" customWidth="1"/>
    <col min="7" max="7" width="19.33203125" style="7" customWidth="1"/>
    <col min="8" max="8" width="15.5" style="7" customWidth="1"/>
    <col min="9" max="9" width="15.6640625" style="7" customWidth="1"/>
    <col min="10" max="10" width="15.83203125" style="7" customWidth="1"/>
    <col min="11" max="11" width="15.33203125" style="7" customWidth="1"/>
    <col min="12" max="12" width="15" style="7" customWidth="1"/>
    <col min="13" max="13" width="15.33203125" style="7" customWidth="1"/>
    <col min="14" max="14" width="16.5" style="7" customWidth="1"/>
    <col min="15" max="15" width="14.6640625" style="7" customWidth="1"/>
    <col min="16" max="16384" width="10.83203125" style="7"/>
  </cols>
  <sheetData>
    <row r="1" spans="1:4" s="72" customFormat="1" ht="15"/>
    <row r="2" spans="1:4" s="72" customFormat="1" ht="22">
      <c r="A2" s="73" t="s">
        <v>126</v>
      </c>
    </row>
    <row r="3" spans="1:4" s="74" customFormat="1" ht="15"/>
    <row r="6" spans="1:4" ht="18" thickBot="1"/>
    <row r="7" spans="1:4" ht="18" thickBot="1">
      <c r="B7" s="1" t="s">
        <v>0</v>
      </c>
      <c r="C7" s="2" t="s">
        <v>1</v>
      </c>
      <c r="D7" s="2" t="s">
        <v>2</v>
      </c>
    </row>
    <row r="8" spans="1:4" ht="59" customHeight="1">
      <c r="A8" s="205">
        <v>4</v>
      </c>
      <c r="B8" s="210" t="s">
        <v>129</v>
      </c>
      <c r="C8" s="92" t="s">
        <v>137</v>
      </c>
      <c r="D8" s="210" t="s">
        <v>215</v>
      </c>
    </row>
    <row r="9" spans="1:4" ht="30" customHeight="1">
      <c r="A9" s="205"/>
      <c r="B9" s="209"/>
      <c r="C9" s="206" t="s">
        <v>131</v>
      </c>
      <c r="D9" s="207"/>
    </row>
    <row r="10" spans="1:4" ht="25" customHeight="1">
      <c r="A10" s="77">
        <v>5</v>
      </c>
      <c r="B10" s="208"/>
      <c r="C10" s="208"/>
      <c r="D10" s="127" t="s">
        <v>132</v>
      </c>
    </row>
    <row r="13" spans="1:4" ht="20">
      <c r="A13" s="10" t="s">
        <v>212</v>
      </c>
    </row>
    <row r="15" spans="1:4" s="15" customFormat="1" ht="18">
      <c r="A15" s="14" t="s">
        <v>23</v>
      </c>
    </row>
    <row r="17" spans="1:15">
      <c r="B17" s="135" t="s">
        <v>381</v>
      </c>
    </row>
    <row r="19" spans="1:15">
      <c r="B19" s="7" t="s">
        <v>413</v>
      </c>
    </row>
    <row r="21" spans="1:15" s="15" customFormat="1" ht="18">
      <c r="A21" s="14" t="s">
        <v>209</v>
      </c>
    </row>
    <row r="23" spans="1:15">
      <c r="B23" s="19" t="s">
        <v>219</v>
      </c>
      <c r="C23" s="17"/>
      <c r="D23" s="17"/>
      <c r="E23" s="17"/>
      <c r="F23" s="17"/>
      <c r="G23" s="17"/>
    </row>
    <row r="24" spans="1:15">
      <c r="B24" s="17"/>
      <c r="C24" s="20" t="s">
        <v>220</v>
      </c>
      <c r="D24" s="20" t="s">
        <v>221</v>
      </c>
      <c r="E24" s="20" t="s">
        <v>222</v>
      </c>
      <c r="F24" s="20" t="s">
        <v>223</v>
      </c>
      <c r="G24" s="20" t="s">
        <v>224</v>
      </c>
      <c r="H24" s="20" t="s">
        <v>225</v>
      </c>
      <c r="I24" s="20" t="s">
        <v>226</v>
      </c>
      <c r="J24" s="20" t="s">
        <v>227</v>
      </c>
      <c r="K24" s="20" t="s">
        <v>228</v>
      </c>
      <c r="L24" s="20" t="s">
        <v>229</v>
      </c>
      <c r="M24" s="20" t="s">
        <v>230</v>
      </c>
      <c r="N24" s="20" t="s">
        <v>231</v>
      </c>
      <c r="O24" s="20" t="s">
        <v>258</v>
      </c>
    </row>
    <row r="25" spans="1:15">
      <c r="B25" s="23" t="s">
        <v>382</v>
      </c>
      <c r="C25" s="107">
        <v>15</v>
      </c>
      <c r="D25" s="107">
        <v>13</v>
      </c>
      <c r="E25" s="107">
        <v>2</v>
      </c>
      <c r="F25" s="107">
        <v>5</v>
      </c>
      <c r="G25" s="107">
        <v>7</v>
      </c>
      <c r="H25" s="107">
        <v>10</v>
      </c>
      <c r="I25" s="107">
        <v>15</v>
      </c>
      <c r="J25" s="107">
        <v>20</v>
      </c>
      <c r="K25" s="107">
        <v>5</v>
      </c>
      <c r="L25" s="107">
        <v>7</v>
      </c>
      <c r="M25" s="107">
        <v>4</v>
      </c>
      <c r="N25" s="107">
        <v>12</v>
      </c>
      <c r="O25" s="21">
        <f>SUM(C25:N25)</f>
        <v>115</v>
      </c>
    </row>
    <row r="26" spans="1:15">
      <c r="B26" s="23" t="s">
        <v>383</v>
      </c>
      <c r="C26" s="107">
        <v>1500</v>
      </c>
      <c r="D26" s="107">
        <v>1500</v>
      </c>
      <c r="E26" s="107">
        <v>1500</v>
      </c>
      <c r="F26" s="107">
        <v>1500</v>
      </c>
      <c r="G26" s="107">
        <v>1500</v>
      </c>
      <c r="H26" s="107">
        <v>1500</v>
      </c>
      <c r="I26" s="107">
        <v>1500</v>
      </c>
      <c r="J26" s="107">
        <v>1500</v>
      </c>
      <c r="K26" s="107">
        <v>1500</v>
      </c>
      <c r="L26" s="107">
        <v>1500</v>
      </c>
      <c r="M26" s="107">
        <v>1500</v>
      </c>
      <c r="N26" s="107">
        <v>1500</v>
      </c>
      <c r="O26" s="21">
        <f>SUM(C26:N26)</f>
        <v>18000</v>
      </c>
    </row>
    <row r="27" spans="1:15">
      <c r="B27" s="30" t="s">
        <v>214</v>
      </c>
      <c r="C27" s="188">
        <f>C$25/C$26</f>
        <v>0.01</v>
      </c>
      <c r="D27" s="188">
        <f t="shared" ref="D27:N27" si="0">D$25/D$26</f>
        <v>8.6666666666666663E-3</v>
      </c>
      <c r="E27" s="188">
        <f t="shared" si="0"/>
        <v>1.3333333333333333E-3</v>
      </c>
      <c r="F27" s="188">
        <f t="shared" si="0"/>
        <v>3.3333333333333335E-3</v>
      </c>
      <c r="G27" s="188">
        <f t="shared" si="0"/>
        <v>4.6666666666666671E-3</v>
      </c>
      <c r="H27" s="188">
        <f t="shared" si="0"/>
        <v>6.6666666666666671E-3</v>
      </c>
      <c r="I27" s="188">
        <f t="shared" si="0"/>
        <v>0.01</v>
      </c>
      <c r="J27" s="188">
        <f t="shared" si="0"/>
        <v>1.3333333333333334E-2</v>
      </c>
      <c r="K27" s="188">
        <f t="shared" si="0"/>
        <v>3.3333333333333335E-3</v>
      </c>
      <c r="L27" s="188">
        <f t="shared" si="0"/>
        <v>4.6666666666666671E-3</v>
      </c>
      <c r="M27" s="188">
        <f t="shared" si="0"/>
        <v>2.6666666666666666E-3</v>
      </c>
      <c r="N27" s="188">
        <f t="shared" si="0"/>
        <v>8.0000000000000002E-3</v>
      </c>
      <c r="O27" s="188">
        <f>O25/O26</f>
        <v>6.3888888888888893E-3</v>
      </c>
    </row>
    <row r="30" spans="1:15">
      <c r="B30" s="19" t="s">
        <v>233</v>
      </c>
      <c r="C30" s="17"/>
      <c r="D30" s="17"/>
      <c r="E30" s="17"/>
      <c r="F30" s="17"/>
      <c r="G30" s="17"/>
    </row>
    <row r="31" spans="1:15">
      <c r="B31" s="17"/>
      <c r="C31" s="20" t="s">
        <v>220</v>
      </c>
      <c r="D31" s="20" t="s">
        <v>221</v>
      </c>
      <c r="E31" s="20" t="s">
        <v>222</v>
      </c>
      <c r="F31" s="20" t="s">
        <v>223</v>
      </c>
      <c r="G31" s="20" t="s">
        <v>224</v>
      </c>
      <c r="H31" s="20" t="s">
        <v>225</v>
      </c>
      <c r="I31" s="20" t="s">
        <v>226</v>
      </c>
      <c r="J31" s="20" t="s">
        <v>227</v>
      </c>
      <c r="K31" s="20" t="s">
        <v>228</v>
      </c>
      <c r="L31" s="20" t="s">
        <v>229</v>
      </c>
      <c r="M31" s="20" t="s">
        <v>230</v>
      </c>
      <c r="N31" s="20" t="s">
        <v>231</v>
      </c>
      <c r="O31" s="20" t="s">
        <v>258</v>
      </c>
    </row>
    <row r="32" spans="1:15">
      <c r="B32" s="23" t="s">
        <v>382</v>
      </c>
      <c r="C32" s="107">
        <v>15</v>
      </c>
      <c r="D32" s="107">
        <v>13</v>
      </c>
      <c r="E32" s="107">
        <v>2</v>
      </c>
      <c r="F32" s="107">
        <v>5</v>
      </c>
      <c r="G32" s="107">
        <v>7</v>
      </c>
      <c r="H32" s="107">
        <v>10</v>
      </c>
      <c r="I32" s="107">
        <v>15</v>
      </c>
      <c r="J32" s="107">
        <v>20</v>
      </c>
      <c r="K32" s="107">
        <v>5</v>
      </c>
      <c r="L32" s="107">
        <v>7</v>
      </c>
      <c r="M32" s="107">
        <v>4</v>
      </c>
      <c r="N32" s="107">
        <v>12</v>
      </c>
      <c r="O32" s="21">
        <f>SUM(C32:N32)</f>
        <v>115</v>
      </c>
    </row>
    <row r="33" spans="2:15">
      <c r="B33" s="23" t="s">
        <v>383</v>
      </c>
      <c r="C33" s="107">
        <v>2820</v>
      </c>
      <c r="D33" s="107">
        <v>2820</v>
      </c>
      <c r="E33" s="107">
        <v>2820</v>
      </c>
      <c r="F33" s="107">
        <v>2820</v>
      </c>
      <c r="G33" s="107">
        <v>2820</v>
      </c>
      <c r="H33" s="107">
        <v>2820</v>
      </c>
      <c r="I33" s="107">
        <v>2820</v>
      </c>
      <c r="J33" s="107">
        <v>2820</v>
      </c>
      <c r="K33" s="107">
        <v>2820</v>
      </c>
      <c r="L33" s="107">
        <v>2820</v>
      </c>
      <c r="M33" s="107">
        <v>2820</v>
      </c>
      <c r="N33" s="107">
        <v>2820</v>
      </c>
      <c r="O33" s="21">
        <f>SUM(C33:N33)</f>
        <v>33840</v>
      </c>
    </row>
    <row r="34" spans="2:15">
      <c r="B34" s="30" t="s">
        <v>214</v>
      </c>
      <c r="C34" s="188">
        <f>C$32/C$33</f>
        <v>5.3191489361702126E-3</v>
      </c>
      <c r="D34" s="188">
        <f t="shared" ref="D34:N34" si="1">D$32/D$33</f>
        <v>4.6099290780141841E-3</v>
      </c>
      <c r="E34" s="188">
        <f t="shared" si="1"/>
        <v>7.0921985815602842E-4</v>
      </c>
      <c r="F34" s="188">
        <f t="shared" si="1"/>
        <v>1.7730496453900709E-3</v>
      </c>
      <c r="G34" s="188">
        <f t="shared" si="1"/>
        <v>2.4822695035460994E-3</v>
      </c>
      <c r="H34" s="188">
        <f t="shared" si="1"/>
        <v>3.5460992907801418E-3</v>
      </c>
      <c r="I34" s="188">
        <f t="shared" si="1"/>
        <v>5.3191489361702126E-3</v>
      </c>
      <c r="J34" s="188">
        <f t="shared" si="1"/>
        <v>7.0921985815602835E-3</v>
      </c>
      <c r="K34" s="188">
        <f t="shared" si="1"/>
        <v>1.7730496453900709E-3</v>
      </c>
      <c r="L34" s="188">
        <f t="shared" si="1"/>
        <v>2.4822695035460994E-3</v>
      </c>
      <c r="M34" s="188">
        <f t="shared" si="1"/>
        <v>1.4184397163120568E-3</v>
      </c>
      <c r="N34" s="188">
        <f t="shared" si="1"/>
        <v>4.2553191489361703E-3</v>
      </c>
      <c r="O34" s="188">
        <f>O32/O33</f>
        <v>3.3983451536643027E-3</v>
      </c>
    </row>
    <row r="37" spans="2:15">
      <c r="B37" s="128" t="s">
        <v>234</v>
      </c>
      <c r="C37" s="18"/>
      <c r="D37" s="18"/>
      <c r="E37" s="18"/>
      <c r="F37" s="18"/>
      <c r="G37" s="18"/>
      <c r="H37" s="129"/>
      <c r="I37" s="129"/>
      <c r="J37" s="129"/>
      <c r="K37" s="129"/>
      <c r="L37" s="129"/>
      <c r="M37" s="129"/>
      <c r="N37" s="129"/>
    </row>
    <row r="38" spans="2:15">
      <c r="B38" s="18"/>
      <c r="C38" s="130" t="s">
        <v>220</v>
      </c>
      <c r="D38" s="131" t="s">
        <v>221</v>
      </c>
      <c r="E38" s="131" t="s">
        <v>222</v>
      </c>
      <c r="F38" s="131" t="s">
        <v>223</v>
      </c>
      <c r="G38" s="131" t="s">
        <v>224</v>
      </c>
      <c r="H38" s="131" t="s">
        <v>225</v>
      </c>
      <c r="I38" s="131" t="s">
        <v>226</v>
      </c>
      <c r="J38" s="131" t="s">
        <v>227</v>
      </c>
      <c r="K38" s="131" t="s">
        <v>228</v>
      </c>
      <c r="L38" s="131" t="s">
        <v>229</v>
      </c>
      <c r="M38" s="131" t="s">
        <v>230</v>
      </c>
      <c r="N38" s="131" t="s">
        <v>231</v>
      </c>
      <c r="O38" s="20" t="s">
        <v>258</v>
      </c>
    </row>
    <row r="39" spans="2:15">
      <c r="B39" s="23" t="s">
        <v>382</v>
      </c>
      <c r="C39" s="107">
        <v>15</v>
      </c>
      <c r="D39" s="107">
        <v>13</v>
      </c>
      <c r="E39" s="107">
        <v>2</v>
      </c>
      <c r="F39" s="107">
        <v>5</v>
      </c>
      <c r="G39" s="107">
        <v>7</v>
      </c>
      <c r="H39" s="107">
        <v>10</v>
      </c>
      <c r="I39" s="107">
        <v>15</v>
      </c>
      <c r="J39" s="107">
        <v>20</v>
      </c>
      <c r="K39" s="107">
        <v>5</v>
      </c>
      <c r="L39" s="107">
        <v>7</v>
      </c>
      <c r="M39" s="107">
        <v>4</v>
      </c>
      <c r="N39" s="107">
        <v>12</v>
      </c>
      <c r="O39" s="21">
        <f>SUM(C39:N39)</f>
        <v>115</v>
      </c>
    </row>
    <row r="40" spans="2:15">
      <c r="B40" s="23" t="s">
        <v>383</v>
      </c>
      <c r="C40" s="142">
        <v>3780</v>
      </c>
      <c r="D40" s="142">
        <v>3780</v>
      </c>
      <c r="E40" s="142">
        <v>3780</v>
      </c>
      <c r="F40" s="142">
        <v>3780</v>
      </c>
      <c r="G40" s="142">
        <v>3780</v>
      </c>
      <c r="H40" s="142">
        <v>3780</v>
      </c>
      <c r="I40" s="142">
        <v>3780</v>
      </c>
      <c r="J40" s="142">
        <v>3780</v>
      </c>
      <c r="K40" s="142">
        <v>3780</v>
      </c>
      <c r="L40" s="142">
        <v>3780</v>
      </c>
      <c r="M40" s="142">
        <v>3780</v>
      </c>
      <c r="N40" s="142">
        <v>3780</v>
      </c>
      <c r="O40" s="21">
        <f>SUM(C40:N40)</f>
        <v>45360</v>
      </c>
    </row>
    <row r="41" spans="2:15">
      <c r="B41" s="134" t="s">
        <v>214</v>
      </c>
      <c r="C41" s="189">
        <f>C$39/C$40</f>
        <v>3.968253968253968E-3</v>
      </c>
      <c r="D41" s="189">
        <f t="shared" ref="D41:O41" si="2">D$39/D$40</f>
        <v>3.4391534391534392E-3</v>
      </c>
      <c r="E41" s="189">
        <f t="shared" si="2"/>
        <v>5.2910052910052914E-4</v>
      </c>
      <c r="F41" s="189">
        <f t="shared" si="2"/>
        <v>1.3227513227513227E-3</v>
      </c>
      <c r="G41" s="189">
        <f t="shared" si="2"/>
        <v>1.8518518518518519E-3</v>
      </c>
      <c r="H41" s="189">
        <f t="shared" si="2"/>
        <v>2.6455026455026454E-3</v>
      </c>
      <c r="I41" s="189">
        <f t="shared" si="2"/>
        <v>3.968253968253968E-3</v>
      </c>
      <c r="J41" s="189">
        <f t="shared" si="2"/>
        <v>5.2910052910052907E-3</v>
      </c>
      <c r="K41" s="189">
        <f t="shared" si="2"/>
        <v>1.3227513227513227E-3</v>
      </c>
      <c r="L41" s="189">
        <f t="shared" si="2"/>
        <v>1.8518518518518519E-3</v>
      </c>
      <c r="M41" s="189">
        <f t="shared" si="2"/>
        <v>1.0582010582010583E-3</v>
      </c>
      <c r="N41" s="189">
        <f t="shared" si="2"/>
        <v>3.1746031746031746E-3</v>
      </c>
      <c r="O41" s="189">
        <f t="shared" si="2"/>
        <v>2.5352733686067018E-3</v>
      </c>
    </row>
    <row r="44" spans="2:15">
      <c r="B44" s="128" t="s">
        <v>235</v>
      </c>
      <c r="C44" s="18"/>
      <c r="D44" s="18"/>
      <c r="E44" s="18"/>
      <c r="F44" s="18"/>
      <c r="G44" s="18"/>
      <c r="H44" s="129"/>
      <c r="I44" s="129"/>
      <c r="J44" s="129"/>
      <c r="K44" s="129"/>
      <c r="L44" s="129"/>
      <c r="M44" s="129"/>
      <c r="N44" s="129"/>
    </row>
    <row r="45" spans="2:15">
      <c r="B45" s="18"/>
      <c r="C45" s="130" t="s">
        <v>220</v>
      </c>
      <c r="D45" s="131" t="s">
        <v>221</v>
      </c>
      <c r="E45" s="131" t="s">
        <v>222</v>
      </c>
      <c r="F45" s="131" t="s">
        <v>223</v>
      </c>
      <c r="G45" s="131" t="s">
        <v>224</v>
      </c>
      <c r="H45" s="131" t="s">
        <v>225</v>
      </c>
      <c r="I45" s="131" t="s">
        <v>226</v>
      </c>
      <c r="J45" s="131" t="s">
        <v>227</v>
      </c>
      <c r="K45" s="131" t="s">
        <v>228</v>
      </c>
      <c r="L45" s="131" t="s">
        <v>229</v>
      </c>
      <c r="M45" s="131" t="s">
        <v>230</v>
      </c>
      <c r="N45" s="131" t="s">
        <v>231</v>
      </c>
      <c r="O45" s="20" t="s">
        <v>258</v>
      </c>
    </row>
    <row r="46" spans="2:15">
      <c r="B46" s="23" t="s">
        <v>382</v>
      </c>
      <c r="C46" s="107">
        <v>15</v>
      </c>
      <c r="D46" s="107">
        <v>13</v>
      </c>
      <c r="E46" s="107">
        <v>2</v>
      </c>
      <c r="F46" s="107">
        <v>5</v>
      </c>
      <c r="G46" s="107">
        <v>7</v>
      </c>
      <c r="H46" s="107">
        <v>10</v>
      </c>
      <c r="I46" s="107">
        <v>15</v>
      </c>
      <c r="J46" s="107">
        <v>20</v>
      </c>
      <c r="K46" s="107">
        <v>5</v>
      </c>
      <c r="L46" s="107">
        <v>7</v>
      </c>
      <c r="M46" s="107">
        <v>4</v>
      </c>
      <c r="N46" s="107">
        <v>12</v>
      </c>
      <c r="O46" s="21">
        <f>SUM(C46:N46)</f>
        <v>115</v>
      </c>
    </row>
    <row r="47" spans="2:15">
      <c r="B47" s="23" t="s">
        <v>383</v>
      </c>
      <c r="C47" s="142">
        <v>4275</v>
      </c>
      <c r="D47" s="142">
        <v>4275</v>
      </c>
      <c r="E47" s="142">
        <v>4275</v>
      </c>
      <c r="F47" s="142">
        <v>4275</v>
      </c>
      <c r="G47" s="142">
        <v>4275</v>
      </c>
      <c r="H47" s="142">
        <v>4275</v>
      </c>
      <c r="I47" s="142">
        <v>4275</v>
      </c>
      <c r="J47" s="142">
        <v>4275</v>
      </c>
      <c r="K47" s="142">
        <v>4275</v>
      </c>
      <c r="L47" s="142">
        <v>4275</v>
      </c>
      <c r="M47" s="142">
        <v>4275</v>
      </c>
      <c r="N47" s="142">
        <v>4275</v>
      </c>
      <c r="O47" s="21">
        <f>SUM(C47:N47)</f>
        <v>51300</v>
      </c>
    </row>
    <row r="48" spans="2:15">
      <c r="B48" s="134" t="s">
        <v>214</v>
      </c>
      <c r="C48" s="189">
        <f>C$46/C$47</f>
        <v>3.5087719298245615E-3</v>
      </c>
      <c r="D48" s="189">
        <f t="shared" ref="D48:O48" si="3">D$46/D$47</f>
        <v>3.0409356725146198E-3</v>
      </c>
      <c r="E48" s="189">
        <f t="shared" si="3"/>
        <v>4.6783625730994154E-4</v>
      </c>
      <c r="F48" s="189">
        <f t="shared" si="3"/>
        <v>1.1695906432748538E-3</v>
      </c>
      <c r="G48" s="189">
        <f t="shared" si="3"/>
        <v>1.6374269005847953E-3</v>
      </c>
      <c r="H48" s="189">
        <f t="shared" si="3"/>
        <v>2.3391812865497076E-3</v>
      </c>
      <c r="I48" s="189">
        <f t="shared" si="3"/>
        <v>3.5087719298245615E-3</v>
      </c>
      <c r="J48" s="189">
        <f t="shared" si="3"/>
        <v>4.6783625730994153E-3</v>
      </c>
      <c r="K48" s="189">
        <f t="shared" si="3"/>
        <v>1.1695906432748538E-3</v>
      </c>
      <c r="L48" s="189">
        <f t="shared" si="3"/>
        <v>1.6374269005847953E-3</v>
      </c>
      <c r="M48" s="189">
        <f t="shared" si="3"/>
        <v>9.3567251461988308E-4</v>
      </c>
      <c r="N48" s="189">
        <f t="shared" si="3"/>
        <v>2.8070175438596489E-3</v>
      </c>
      <c r="O48" s="189">
        <f t="shared" si="3"/>
        <v>2.2417153996101362E-3</v>
      </c>
    </row>
    <row r="51" spans="2:15">
      <c r="B51" s="128" t="s">
        <v>236</v>
      </c>
      <c r="C51" s="18"/>
      <c r="D51" s="18"/>
      <c r="E51" s="18"/>
      <c r="F51" s="18"/>
      <c r="G51" s="18"/>
      <c r="H51" s="129"/>
      <c r="I51" s="129"/>
      <c r="J51" s="129"/>
      <c r="K51" s="129"/>
      <c r="L51" s="129"/>
      <c r="M51" s="129"/>
      <c r="N51" s="129"/>
    </row>
    <row r="52" spans="2:15">
      <c r="B52" s="18"/>
      <c r="C52" s="130" t="s">
        <v>220</v>
      </c>
      <c r="D52" s="131" t="s">
        <v>221</v>
      </c>
      <c r="E52" s="131" t="s">
        <v>222</v>
      </c>
      <c r="F52" s="131" t="s">
        <v>223</v>
      </c>
      <c r="G52" s="131" t="s">
        <v>224</v>
      </c>
      <c r="H52" s="131" t="s">
        <v>225</v>
      </c>
      <c r="I52" s="131" t="s">
        <v>226</v>
      </c>
      <c r="J52" s="131" t="s">
        <v>227</v>
      </c>
      <c r="K52" s="131" t="s">
        <v>228</v>
      </c>
      <c r="L52" s="131" t="s">
        <v>229</v>
      </c>
      <c r="M52" s="131" t="s">
        <v>230</v>
      </c>
      <c r="N52" s="131" t="s">
        <v>231</v>
      </c>
      <c r="O52" s="20" t="s">
        <v>258</v>
      </c>
    </row>
    <row r="53" spans="2:15">
      <c r="B53" s="23" t="s">
        <v>382</v>
      </c>
      <c r="C53" s="107">
        <v>15</v>
      </c>
      <c r="D53" s="107">
        <v>13</v>
      </c>
      <c r="E53" s="107">
        <v>2</v>
      </c>
      <c r="F53" s="107">
        <v>5</v>
      </c>
      <c r="G53" s="107">
        <v>7</v>
      </c>
      <c r="H53" s="107">
        <v>10</v>
      </c>
      <c r="I53" s="107">
        <v>15</v>
      </c>
      <c r="J53" s="107">
        <v>20</v>
      </c>
      <c r="K53" s="107">
        <v>5</v>
      </c>
      <c r="L53" s="107">
        <v>7</v>
      </c>
      <c r="M53" s="107">
        <v>4</v>
      </c>
      <c r="N53" s="107">
        <v>12</v>
      </c>
      <c r="O53" s="21">
        <f>SUM(C53:N53)</f>
        <v>115</v>
      </c>
    </row>
    <row r="54" spans="2:15">
      <c r="B54" s="23" t="s">
        <v>383</v>
      </c>
      <c r="C54" s="142">
        <v>4500</v>
      </c>
      <c r="D54" s="142">
        <v>4500</v>
      </c>
      <c r="E54" s="142">
        <v>4500</v>
      </c>
      <c r="F54" s="142">
        <v>4500</v>
      </c>
      <c r="G54" s="142">
        <v>4500</v>
      </c>
      <c r="H54" s="142">
        <v>4500</v>
      </c>
      <c r="I54" s="142">
        <v>4500</v>
      </c>
      <c r="J54" s="142">
        <v>4500</v>
      </c>
      <c r="K54" s="142">
        <v>4500</v>
      </c>
      <c r="L54" s="142">
        <v>4500</v>
      </c>
      <c r="M54" s="142">
        <v>4500</v>
      </c>
      <c r="N54" s="142">
        <v>4500</v>
      </c>
      <c r="O54" s="21">
        <f>SUM(C54:N54)</f>
        <v>54000</v>
      </c>
    </row>
    <row r="55" spans="2:15">
      <c r="B55" s="134" t="s">
        <v>214</v>
      </c>
      <c r="C55" s="189">
        <f>C$53/C$54</f>
        <v>3.3333333333333335E-3</v>
      </c>
      <c r="D55" s="189">
        <f t="shared" ref="D55:O55" si="4">D$53/D$54</f>
        <v>2.8888888888888888E-3</v>
      </c>
      <c r="E55" s="189">
        <f t="shared" si="4"/>
        <v>4.4444444444444447E-4</v>
      </c>
      <c r="F55" s="189">
        <f t="shared" si="4"/>
        <v>1.1111111111111111E-3</v>
      </c>
      <c r="G55" s="189">
        <f t="shared" si="4"/>
        <v>1.5555555555555555E-3</v>
      </c>
      <c r="H55" s="189">
        <f t="shared" si="4"/>
        <v>2.2222222222222222E-3</v>
      </c>
      <c r="I55" s="189">
        <f t="shared" si="4"/>
        <v>3.3333333333333335E-3</v>
      </c>
      <c r="J55" s="189">
        <f t="shared" si="4"/>
        <v>4.4444444444444444E-3</v>
      </c>
      <c r="K55" s="189">
        <f t="shared" si="4"/>
        <v>1.1111111111111111E-3</v>
      </c>
      <c r="L55" s="189">
        <f t="shared" si="4"/>
        <v>1.5555555555555555E-3</v>
      </c>
      <c r="M55" s="189">
        <f t="shared" si="4"/>
        <v>8.8888888888888893E-4</v>
      </c>
      <c r="N55" s="189">
        <f t="shared" si="4"/>
        <v>2.6666666666666666E-3</v>
      </c>
      <c r="O55" s="189">
        <f t="shared" si="4"/>
        <v>2.1296296296296298E-3</v>
      </c>
    </row>
    <row r="56" spans="2:15" s="135" customFormat="1">
      <c r="B56" s="136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</row>
    <row r="57" spans="2:15" s="135" customFormat="1">
      <c r="B57" s="136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</row>
    <row r="58" spans="2:15" s="135" customFormat="1">
      <c r="B58" s="19" t="s">
        <v>414</v>
      </c>
      <c r="C58" s="17"/>
      <c r="D58" s="17"/>
      <c r="E58" s="17"/>
      <c r="F58" s="17"/>
      <c r="G58" s="17"/>
      <c r="H58" s="137"/>
      <c r="I58" s="137"/>
      <c r="J58" s="137"/>
      <c r="K58" s="137"/>
      <c r="L58" s="137"/>
      <c r="M58" s="137"/>
      <c r="N58" s="137"/>
    </row>
    <row r="59" spans="2:15" s="135" customFormat="1">
      <c r="B59" s="17"/>
      <c r="C59" s="20">
        <v>2016</v>
      </c>
      <c r="D59" s="20">
        <v>2017</v>
      </c>
      <c r="E59" s="20">
        <v>2018</v>
      </c>
      <c r="F59" s="20">
        <v>2019</v>
      </c>
      <c r="G59" s="20">
        <v>2020</v>
      </c>
      <c r="H59" s="137"/>
      <c r="I59" s="137"/>
      <c r="J59" s="137"/>
      <c r="K59" s="137"/>
      <c r="L59" s="137"/>
      <c r="M59" s="137"/>
      <c r="N59" s="137"/>
    </row>
    <row r="60" spans="2:15" s="135" customFormat="1">
      <c r="B60" s="30" t="s">
        <v>214</v>
      </c>
      <c r="C60" s="188">
        <f>O27</f>
        <v>6.3888888888888893E-3</v>
      </c>
      <c r="D60" s="188">
        <f>O34</f>
        <v>3.3983451536643027E-3</v>
      </c>
      <c r="E60" s="188">
        <f>O41</f>
        <v>2.5352733686067018E-3</v>
      </c>
      <c r="F60" s="188">
        <f>O48</f>
        <v>2.2417153996101362E-3</v>
      </c>
      <c r="G60" s="188">
        <f>O55</f>
        <v>2.1296296296296298E-3</v>
      </c>
      <c r="H60" s="137"/>
      <c r="I60" s="137"/>
      <c r="J60" s="137"/>
      <c r="K60" s="137"/>
      <c r="L60" s="137"/>
      <c r="M60" s="137"/>
      <c r="N60" s="137"/>
    </row>
    <row r="61" spans="2:15" s="135" customFormat="1">
      <c r="B61" s="136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</row>
    <row r="62" spans="2:15" s="135" customFormat="1">
      <c r="B62" s="136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</row>
    <row r="63" spans="2:15" s="135" customFormat="1">
      <c r="B63" s="136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</row>
    <row r="64" spans="2:15" s="135" customFormat="1">
      <c r="B64" s="136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</row>
    <row r="65" spans="1:16384" s="135" customFormat="1">
      <c r="B65" s="136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</row>
    <row r="66" spans="1:16384" s="135" customFormat="1">
      <c r="B66" s="136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</row>
    <row r="67" spans="1:16384" s="135" customFormat="1">
      <c r="B67" s="136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</row>
    <row r="68" spans="1:16384" s="135" customFormat="1">
      <c r="B68" s="136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</row>
    <row r="69" spans="1:16384" s="135" customFormat="1">
      <c r="B69" s="136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</row>
    <row r="70" spans="1:16384" s="135" customFormat="1">
      <c r="B70" s="136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</row>
    <row r="71" spans="1:16384" s="135" customFormat="1">
      <c r="B71" s="136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</row>
    <row r="72" spans="1:16384" s="135" customFormat="1">
      <c r="B72" s="136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</row>
    <row r="73" spans="1:16384" s="135" customFormat="1">
      <c r="B73" s="136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</row>
    <row r="74" spans="1:16384" s="135" customFormat="1">
      <c r="B74" s="136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</row>
    <row r="75" spans="1:16384" s="135" customFormat="1">
      <c r="B75" s="136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</row>
    <row r="76" spans="1:16384" s="135" customFormat="1">
      <c r="B76" s="136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</row>
    <row r="77" spans="1:16384" s="135" customFormat="1">
      <c r="B77" s="7"/>
      <c r="C77" s="7"/>
      <c r="D77" s="7"/>
      <c r="E77" s="7"/>
      <c r="F77" s="7"/>
      <c r="G77" s="7"/>
      <c r="H77" s="137"/>
      <c r="I77" s="137"/>
      <c r="J77" s="137"/>
      <c r="K77" s="137"/>
      <c r="L77" s="137"/>
      <c r="M77" s="137"/>
      <c r="N77" s="137"/>
    </row>
    <row r="78" spans="1:16384" s="135" customFormat="1" ht="20">
      <c r="A78" s="10" t="s">
        <v>213</v>
      </c>
      <c r="B78" s="7"/>
      <c r="C78" s="7"/>
      <c r="D78" s="7"/>
      <c r="E78" s="7"/>
      <c r="F78" s="7"/>
      <c r="G78" s="7"/>
      <c r="H78" s="137"/>
      <c r="I78" s="137"/>
      <c r="J78" s="137"/>
      <c r="K78" s="137"/>
      <c r="L78" s="137"/>
      <c r="M78" s="137"/>
      <c r="N78" s="137"/>
    </row>
    <row r="80" spans="1:16384" ht="18">
      <c r="A80" s="14" t="s">
        <v>23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  <c r="KX80" s="15"/>
      <c r="KY80" s="15"/>
      <c r="KZ80" s="15"/>
      <c r="LA80" s="15"/>
      <c r="LB80" s="15"/>
      <c r="LC80" s="15"/>
      <c r="LD80" s="15"/>
      <c r="LE80" s="15"/>
      <c r="LF80" s="15"/>
      <c r="LG80" s="15"/>
      <c r="LH80" s="15"/>
      <c r="LI80" s="15"/>
      <c r="LJ80" s="15"/>
      <c r="LK80" s="15"/>
      <c r="LL80" s="15"/>
      <c r="LM80" s="15"/>
      <c r="LN80" s="15"/>
      <c r="LO80" s="15"/>
      <c r="LP80" s="15"/>
      <c r="LQ80" s="15"/>
      <c r="LR80" s="15"/>
      <c r="LS80" s="15"/>
      <c r="LT80" s="15"/>
      <c r="LU80" s="15"/>
      <c r="LV80" s="15"/>
      <c r="LW80" s="15"/>
      <c r="LX80" s="15"/>
      <c r="LY80" s="15"/>
      <c r="LZ80" s="15"/>
      <c r="MA80" s="15"/>
      <c r="MB80" s="15"/>
      <c r="MC80" s="15"/>
      <c r="MD80" s="15"/>
      <c r="ME80" s="15"/>
      <c r="MF80" s="15"/>
      <c r="MG80" s="15"/>
      <c r="MH80" s="15"/>
      <c r="MI80" s="15"/>
      <c r="MJ80" s="15"/>
      <c r="MK80" s="15"/>
      <c r="ML80" s="15"/>
      <c r="MM80" s="15"/>
      <c r="MN80" s="15"/>
      <c r="MO80" s="15"/>
      <c r="MP80" s="15"/>
      <c r="MQ80" s="15"/>
      <c r="MR80" s="15"/>
      <c r="MS80" s="15"/>
      <c r="MT80" s="15"/>
      <c r="MU80" s="15"/>
      <c r="MV80" s="15"/>
      <c r="MW80" s="15"/>
      <c r="MX80" s="15"/>
      <c r="MY80" s="15"/>
      <c r="MZ80" s="15"/>
      <c r="NA80" s="15"/>
      <c r="NB80" s="15"/>
      <c r="NC80" s="15"/>
      <c r="ND80" s="15"/>
      <c r="NE80" s="15"/>
      <c r="NF80" s="15"/>
      <c r="NG80" s="15"/>
      <c r="NH80" s="15"/>
      <c r="NI80" s="15"/>
      <c r="NJ80" s="15"/>
      <c r="NK80" s="15"/>
      <c r="NL80" s="15"/>
      <c r="NM80" s="15"/>
      <c r="NN80" s="15"/>
      <c r="NO80" s="15"/>
      <c r="NP80" s="15"/>
      <c r="NQ80" s="15"/>
      <c r="NR80" s="15"/>
      <c r="NS80" s="15"/>
      <c r="NT80" s="15"/>
      <c r="NU80" s="15"/>
      <c r="NV80" s="15"/>
      <c r="NW80" s="15"/>
      <c r="NX80" s="15"/>
      <c r="NY80" s="15"/>
      <c r="NZ80" s="15"/>
      <c r="OA80" s="15"/>
      <c r="OB80" s="15"/>
      <c r="OC80" s="15"/>
      <c r="OD80" s="15"/>
      <c r="OE80" s="15"/>
      <c r="OF80" s="15"/>
      <c r="OG80" s="15"/>
      <c r="OH80" s="15"/>
      <c r="OI80" s="15"/>
      <c r="OJ80" s="15"/>
      <c r="OK80" s="15"/>
      <c r="OL80" s="15"/>
      <c r="OM80" s="15"/>
      <c r="ON80" s="15"/>
      <c r="OO80" s="15"/>
      <c r="OP80" s="15"/>
      <c r="OQ80" s="15"/>
      <c r="OR80" s="15"/>
      <c r="OS80" s="15"/>
      <c r="OT80" s="15"/>
      <c r="OU80" s="15"/>
      <c r="OV80" s="15"/>
      <c r="OW80" s="15"/>
      <c r="OX80" s="15"/>
      <c r="OY80" s="15"/>
      <c r="OZ80" s="15"/>
      <c r="PA80" s="15"/>
      <c r="PB80" s="15"/>
      <c r="PC80" s="15"/>
      <c r="PD80" s="15"/>
      <c r="PE80" s="15"/>
      <c r="PF80" s="15"/>
      <c r="PG80" s="15"/>
      <c r="PH80" s="15"/>
      <c r="PI80" s="15"/>
      <c r="PJ80" s="15"/>
      <c r="PK80" s="15"/>
      <c r="PL80" s="15"/>
      <c r="PM80" s="15"/>
      <c r="PN80" s="15"/>
      <c r="PO80" s="15"/>
      <c r="PP80" s="15"/>
      <c r="PQ80" s="15"/>
      <c r="PR80" s="15"/>
      <c r="PS80" s="15"/>
      <c r="PT80" s="15"/>
      <c r="PU80" s="15"/>
      <c r="PV80" s="15"/>
      <c r="PW80" s="15"/>
      <c r="PX80" s="15"/>
      <c r="PY80" s="15"/>
      <c r="PZ80" s="15"/>
      <c r="QA80" s="15"/>
      <c r="QB80" s="15"/>
      <c r="QC80" s="15"/>
      <c r="QD80" s="15"/>
      <c r="QE80" s="15"/>
      <c r="QF80" s="15"/>
      <c r="QG80" s="15"/>
      <c r="QH80" s="15"/>
      <c r="QI80" s="15"/>
      <c r="QJ80" s="15"/>
      <c r="QK80" s="15"/>
      <c r="QL80" s="15"/>
      <c r="QM80" s="15"/>
      <c r="QN80" s="15"/>
      <c r="QO80" s="15"/>
      <c r="QP80" s="15"/>
      <c r="QQ80" s="15"/>
      <c r="QR80" s="15"/>
      <c r="QS80" s="15"/>
      <c r="QT80" s="15"/>
      <c r="QU80" s="15"/>
      <c r="QV80" s="15"/>
      <c r="QW80" s="15"/>
      <c r="QX80" s="15"/>
      <c r="QY80" s="15"/>
      <c r="QZ80" s="15"/>
      <c r="RA80" s="15"/>
      <c r="RB80" s="15"/>
      <c r="RC80" s="15"/>
      <c r="RD80" s="15"/>
      <c r="RE80" s="15"/>
      <c r="RF80" s="15"/>
      <c r="RG80" s="15"/>
      <c r="RH80" s="15"/>
      <c r="RI80" s="15"/>
      <c r="RJ80" s="15"/>
      <c r="RK80" s="15"/>
      <c r="RL80" s="15"/>
      <c r="RM80" s="15"/>
      <c r="RN80" s="15"/>
      <c r="RO80" s="15"/>
      <c r="RP80" s="15"/>
      <c r="RQ80" s="15"/>
      <c r="RR80" s="15"/>
      <c r="RS80" s="15"/>
      <c r="RT80" s="15"/>
      <c r="RU80" s="15"/>
      <c r="RV80" s="15"/>
      <c r="RW80" s="15"/>
      <c r="RX80" s="15"/>
      <c r="RY80" s="15"/>
      <c r="RZ80" s="15"/>
      <c r="SA80" s="15"/>
      <c r="SB80" s="15"/>
      <c r="SC80" s="15"/>
      <c r="SD80" s="15"/>
      <c r="SE80" s="15"/>
      <c r="SF80" s="15"/>
      <c r="SG80" s="15"/>
      <c r="SH80" s="15"/>
      <c r="SI80" s="15"/>
      <c r="SJ80" s="15"/>
      <c r="SK80" s="15"/>
      <c r="SL80" s="15"/>
      <c r="SM80" s="15"/>
      <c r="SN80" s="15"/>
      <c r="SO80" s="15"/>
      <c r="SP80" s="15"/>
      <c r="SQ80" s="15"/>
      <c r="SR80" s="15"/>
      <c r="SS80" s="15"/>
      <c r="ST80" s="15"/>
      <c r="SU80" s="15"/>
      <c r="SV80" s="15"/>
      <c r="SW80" s="15"/>
      <c r="SX80" s="15"/>
      <c r="SY80" s="15"/>
      <c r="SZ80" s="15"/>
      <c r="TA80" s="15"/>
      <c r="TB80" s="15"/>
      <c r="TC80" s="15"/>
      <c r="TD80" s="15"/>
      <c r="TE80" s="15"/>
      <c r="TF80" s="15"/>
      <c r="TG80" s="15"/>
      <c r="TH80" s="15"/>
      <c r="TI80" s="15"/>
      <c r="TJ80" s="15"/>
      <c r="TK80" s="15"/>
      <c r="TL80" s="15"/>
      <c r="TM80" s="15"/>
      <c r="TN80" s="15"/>
      <c r="TO80" s="15"/>
      <c r="TP80" s="15"/>
      <c r="TQ80" s="15"/>
      <c r="TR80" s="15"/>
      <c r="TS80" s="15"/>
      <c r="TT80" s="15"/>
      <c r="TU80" s="15"/>
      <c r="TV80" s="15"/>
      <c r="TW80" s="15"/>
      <c r="TX80" s="15"/>
      <c r="TY80" s="15"/>
      <c r="TZ80" s="15"/>
      <c r="UA80" s="15"/>
      <c r="UB80" s="15"/>
      <c r="UC80" s="15"/>
      <c r="UD80" s="15"/>
      <c r="UE80" s="15"/>
      <c r="UF80" s="15"/>
      <c r="UG80" s="15"/>
      <c r="UH80" s="15"/>
      <c r="UI80" s="15"/>
      <c r="UJ80" s="15"/>
      <c r="UK80" s="15"/>
      <c r="UL80" s="15"/>
      <c r="UM80" s="15"/>
      <c r="UN80" s="15"/>
      <c r="UO80" s="15"/>
      <c r="UP80" s="15"/>
      <c r="UQ80" s="15"/>
      <c r="UR80" s="15"/>
      <c r="US80" s="15"/>
      <c r="UT80" s="15"/>
      <c r="UU80" s="15"/>
      <c r="UV80" s="15"/>
      <c r="UW80" s="15"/>
      <c r="UX80" s="15"/>
      <c r="UY80" s="15"/>
      <c r="UZ80" s="15"/>
      <c r="VA80" s="15"/>
      <c r="VB80" s="15"/>
      <c r="VC80" s="15"/>
      <c r="VD80" s="15"/>
      <c r="VE80" s="15"/>
      <c r="VF80" s="15"/>
      <c r="VG80" s="15"/>
      <c r="VH80" s="15"/>
      <c r="VI80" s="15"/>
      <c r="VJ80" s="15"/>
      <c r="VK80" s="15"/>
      <c r="VL80" s="15"/>
      <c r="VM80" s="15"/>
      <c r="VN80" s="15"/>
      <c r="VO80" s="15"/>
      <c r="VP80" s="15"/>
      <c r="VQ80" s="15"/>
      <c r="VR80" s="15"/>
      <c r="VS80" s="15"/>
      <c r="VT80" s="15"/>
      <c r="VU80" s="15"/>
      <c r="VV80" s="15"/>
      <c r="VW80" s="15"/>
      <c r="VX80" s="15"/>
      <c r="VY80" s="15"/>
      <c r="VZ80" s="15"/>
      <c r="WA80" s="15"/>
      <c r="WB80" s="15"/>
      <c r="WC80" s="15"/>
      <c r="WD80" s="15"/>
      <c r="WE80" s="15"/>
      <c r="WF80" s="15"/>
      <c r="WG80" s="15"/>
      <c r="WH80" s="15"/>
      <c r="WI80" s="15"/>
      <c r="WJ80" s="15"/>
      <c r="WK80" s="15"/>
      <c r="WL80" s="15"/>
      <c r="WM80" s="15"/>
      <c r="WN80" s="15"/>
      <c r="WO80" s="15"/>
      <c r="WP80" s="15"/>
      <c r="WQ80" s="15"/>
      <c r="WR80" s="15"/>
      <c r="WS80" s="15"/>
      <c r="WT80" s="15"/>
      <c r="WU80" s="15"/>
      <c r="WV80" s="15"/>
      <c r="WW80" s="15"/>
      <c r="WX80" s="15"/>
      <c r="WY80" s="15"/>
      <c r="WZ80" s="15"/>
      <c r="XA80" s="15"/>
      <c r="XB80" s="15"/>
      <c r="XC80" s="15"/>
      <c r="XD80" s="15"/>
      <c r="XE80" s="15"/>
      <c r="XF80" s="15"/>
      <c r="XG80" s="15"/>
      <c r="XH80" s="15"/>
      <c r="XI80" s="15"/>
      <c r="XJ80" s="15"/>
      <c r="XK80" s="15"/>
      <c r="XL80" s="15"/>
      <c r="XM80" s="15"/>
      <c r="XN80" s="15"/>
      <c r="XO80" s="15"/>
      <c r="XP80" s="15"/>
      <c r="XQ80" s="15"/>
      <c r="XR80" s="15"/>
      <c r="XS80" s="15"/>
      <c r="XT80" s="15"/>
      <c r="XU80" s="15"/>
      <c r="XV80" s="15"/>
      <c r="XW80" s="15"/>
      <c r="XX80" s="15"/>
      <c r="XY80" s="15"/>
      <c r="XZ80" s="15"/>
      <c r="YA80" s="15"/>
      <c r="YB80" s="15"/>
      <c r="YC80" s="15"/>
      <c r="YD80" s="15"/>
      <c r="YE80" s="15"/>
      <c r="YF80" s="15"/>
      <c r="YG80" s="15"/>
      <c r="YH80" s="15"/>
      <c r="YI80" s="15"/>
      <c r="YJ80" s="15"/>
      <c r="YK80" s="15"/>
      <c r="YL80" s="15"/>
      <c r="YM80" s="15"/>
      <c r="YN80" s="15"/>
      <c r="YO80" s="15"/>
      <c r="YP80" s="15"/>
      <c r="YQ80" s="15"/>
      <c r="YR80" s="15"/>
      <c r="YS80" s="15"/>
      <c r="YT80" s="15"/>
      <c r="YU80" s="15"/>
      <c r="YV80" s="15"/>
      <c r="YW80" s="15"/>
      <c r="YX80" s="15"/>
      <c r="YY80" s="15"/>
      <c r="YZ80" s="15"/>
      <c r="ZA80" s="15"/>
      <c r="ZB80" s="15"/>
      <c r="ZC80" s="15"/>
      <c r="ZD80" s="15"/>
      <c r="ZE80" s="15"/>
      <c r="ZF80" s="15"/>
      <c r="ZG80" s="15"/>
      <c r="ZH80" s="15"/>
      <c r="ZI80" s="15"/>
      <c r="ZJ80" s="15"/>
      <c r="ZK80" s="15"/>
      <c r="ZL80" s="15"/>
      <c r="ZM80" s="15"/>
      <c r="ZN80" s="15"/>
      <c r="ZO80" s="15"/>
      <c r="ZP80" s="15"/>
      <c r="ZQ80" s="15"/>
      <c r="ZR80" s="15"/>
      <c r="ZS80" s="15"/>
      <c r="ZT80" s="15"/>
      <c r="ZU80" s="15"/>
      <c r="ZV80" s="15"/>
      <c r="ZW80" s="15"/>
      <c r="ZX80" s="15"/>
      <c r="ZY80" s="15"/>
      <c r="ZZ80" s="15"/>
      <c r="AAA80" s="15"/>
      <c r="AAB80" s="15"/>
      <c r="AAC80" s="15"/>
      <c r="AAD80" s="15"/>
      <c r="AAE80" s="15"/>
      <c r="AAF80" s="15"/>
      <c r="AAG80" s="15"/>
      <c r="AAH80" s="15"/>
      <c r="AAI80" s="15"/>
      <c r="AAJ80" s="15"/>
      <c r="AAK80" s="15"/>
      <c r="AAL80" s="15"/>
      <c r="AAM80" s="15"/>
      <c r="AAN80" s="15"/>
      <c r="AAO80" s="15"/>
      <c r="AAP80" s="15"/>
      <c r="AAQ80" s="15"/>
      <c r="AAR80" s="15"/>
      <c r="AAS80" s="15"/>
      <c r="AAT80" s="15"/>
      <c r="AAU80" s="15"/>
      <c r="AAV80" s="15"/>
      <c r="AAW80" s="15"/>
      <c r="AAX80" s="15"/>
      <c r="AAY80" s="15"/>
      <c r="AAZ80" s="15"/>
      <c r="ABA80" s="15"/>
      <c r="ABB80" s="15"/>
      <c r="ABC80" s="15"/>
      <c r="ABD80" s="15"/>
      <c r="ABE80" s="15"/>
      <c r="ABF80" s="15"/>
      <c r="ABG80" s="15"/>
      <c r="ABH80" s="15"/>
      <c r="ABI80" s="15"/>
      <c r="ABJ80" s="15"/>
      <c r="ABK80" s="15"/>
      <c r="ABL80" s="15"/>
      <c r="ABM80" s="15"/>
      <c r="ABN80" s="15"/>
      <c r="ABO80" s="15"/>
      <c r="ABP80" s="15"/>
      <c r="ABQ80" s="15"/>
      <c r="ABR80" s="15"/>
      <c r="ABS80" s="15"/>
      <c r="ABT80" s="15"/>
      <c r="ABU80" s="15"/>
      <c r="ABV80" s="15"/>
      <c r="ABW80" s="15"/>
      <c r="ABX80" s="15"/>
      <c r="ABY80" s="15"/>
      <c r="ABZ80" s="15"/>
      <c r="ACA80" s="15"/>
      <c r="ACB80" s="15"/>
      <c r="ACC80" s="15"/>
      <c r="ACD80" s="15"/>
      <c r="ACE80" s="15"/>
      <c r="ACF80" s="15"/>
      <c r="ACG80" s="15"/>
      <c r="ACH80" s="15"/>
      <c r="ACI80" s="15"/>
      <c r="ACJ80" s="15"/>
      <c r="ACK80" s="15"/>
      <c r="ACL80" s="15"/>
      <c r="ACM80" s="15"/>
      <c r="ACN80" s="15"/>
      <c r="ACO80" s="15"/>
      <c r="ACP80" s="15"/>
      <c r="ACQ80" s="15"/>
      <c r="ACR80" s="15"/>
      <c r="ACS80" s="15"/>
      <c r="ACT80" s="15"/>
      <c r="ACU80" s="15"/>
      <c r="ACV80" s="15"/>
      <c r="ACW80" s="15"/>
      <c r="ACX80" s="15"/>
      <c r="ACY80" s="15"/>
      <c r="ACZ80" s="15"/>
      <c r="ADA80" s="15"/>
      <c r="ADB80" s="15"/>
      <c r="ADC80" s="15"/>
      <c r="ADD80" s="15"/>
      <c r="ADE80" s="15"/>
      <c r="ADF80" s="15"/>
      <c r="ADG80" s="15"/>
      <c r="ADH80" s="15"/>
      <c r="ADI80" s="15"/>
      <c r="ADJ80" s="15"/>
      <c r="ADK80" s="15"/>
      <c r="ADL80" s="15"/>
      <c r="ADM80" s="15"/>
      <c r="ADN80" s="15"/>
      <c r="ADO80" s="15"/>
      <c r="ADP80" s="15"/>
      <c r="ADQ80" s="15"/>
      <c r="ADR80" s="15"/>
      <c r="ADS80" s="15"/>
      <c r="ADT80" s="15"/>
      <c r="ADU80" s="15"/>
      <c r="ADV80" s="15"/>
      <c r="ADW80" s="15"/>
      <c r="ADX80" s="15"/>
      <c r="ADY80" s="15"/>
      <c r="ADZ80" s="15"/>
      <c r="AEA80" s="15"/>
      <c r="AEB80" s="15"/>
      <c r="AEC80" s="15"/>
      <c r="AED80" s="15"/>
      <c r="AEE80" s="15"/>
      <c r="AEF80" s="15"/>
      <c r="AEG80" s="15"/>
      <c r="AEH80" s="15"/>
      <c r="AEI80" s="15"/>
      <c r="AEJ80" s="15"/>
      <c r="AEK80" s="15"/>
      <c r="AEL80" s="15"/>
      <c r="AEM80" s="15"/>
      <c r="AEN80" s="15"/>
      <c r="AEO80" s="15"/>
      <c r="AEP80" s="15"/>
      <c r="AEQ80" s="15"/>
      <c r="AER80" s="15"/>
      <c r="AES80" s="15"/>
      <c r="AET80" s="15"/>
      <c r="AEU80" s="15"/>
      <c r="AEV80" s="15"/>
      <c r="AEW80" s="15"/>
      <c r="AEX80" s="15"/>
      <c r="AEY80" s="15"/>
      <c r="AEZ80" s="15"/>
      <c r="AFA80" s="15"/>
      <c r="AFB80" s="15"/>
      <c r="AFC80" s="15"/>
      <c r="AFD80" s="15"/>
      <c r="AFE80" s="15"/>
      <c r="AFF80" s="15"/>
      <c r="AFG80" s="15"/>
      <c r="AFH80" s="15"/>
      <c r="AFI80" s="15"/>
      <c r="AFJ80" s="15"/>
      <c r="AFK80" s="15"/>
      <c r="AFL80" s="15"/>
      <c r="AFM80" s="15"/>
      <c r="AFN80" s="15"/>
      <c r="AFO80" s="15"/>
      <c r="AFP80" s="15"/>
      <c r="AFQ80" s="15"/>
      <c r="AFR80" s="15"/>
      <c r="AFS80" s="15"/>
      <c r="AFT80" s="15"/>
      <c r="AFU80" s="15"/>
      <c r="AFV80" s="15"/>
      <c r="AFW80" s="15"/>
      <c r="AFX80" s="15"/>
      <c r="AFY80" s="15"/>
      <c r="AFZ80" s="15"/>
      <c r="AGA80" s="15"/>
      <c r="AGB80" s="15"/>
      <c r="AGC80" s="15"/>
      <c r="AGD80" s="15"/>
      <c r="AGE80" s="15"/>
      <c r="AGF80" s="15"/>
      <c r="AGG80" s="15"/>
      <c r="AGH80" s="15"/>
      <c r="AGI80" s="15"/>
      <c r="AGJ80" s="15"/>
      <c r="AGK80" s="15"/>
      <c r="AGL80" s="15"/>
      <c r="AGM80" s="15"/>
      <c r="AGN80" s="15"/>
      <c r="AGO80" s="15"/>
      <c r="AGP80" s="15"/>
      <c r="AGQ80" s="15"/>
      <c r="AGR80" s="15"/>
      <c r="AGS80" s="15"/>
      <c r="AGT80" s="15"/>
      <c r="AGU80" s="15"/>
      <c r="AGV80" s="15"/>
      <c r="AGW80" s="15"/>
      <c r="AGX80" s="15"/>
      <c r="AGY80" s="15"/>
      <c r="AGZ80" s="15"/>
      <c r="AHA80" s="15"/>
      <c r="AHB80" s="15"/>
      <c r="AHC80" s="15"/>
      <c r="AHD80" s="15"/>
      <c r="AHE80" s="15"/>
      <c r="AHF80" s="15"/>
      <c r="AHG80" s="15"/>
      <c r="AHH80" s="15"/>
      <c r="AHI80" s="15"/>
      <c r="AHJ80" s="15"/>
      <c r="AHK80" s="15"/>
      <c r="AHL80" s="15"/>
      <c r="AHM80" s="15"/>
      <c r="AHN80" s="15"/>
      <c r="AHO80" s="15"/>
      <c r="AHP80" s="15"/>
      <c r="AHQ80" s="15"/>
      <c r="AHR80" s="15"/>
      <c r="AHS80" s="15"/>
      <c r="AHT80" s="15"/>
      <c r="AHU80" s="15"/>
      <c r="AHV80" s="15"/>
      <c r="AHW80" s="15"/>
      <c r="AHX80" s="15"/>
      <c r="AHY80" s="15"/>
      <c r="AHZ80" s="15"/>
      <c r="AIA80" s="15"/>
      <c r="AIB80" s="15"/>
      <c r="AIC80" s="15"/>
      <c r="AID80" s="15"/>
      <c r="AIE80" s="15"/>
      <c r="AIF80" s="15"/>
      <c r="AIG80" s="15"/>
      <c r="AIH80" s="15"/>
      <c r="AII80" s="15"/>
      <c r="AIJ80" s="15"/>
      <c r="AIK80" s="15"/>
      <c r="AIL80" s="15"/>
      <c r="AIM80" s="15"/>
      <c r="AIN80" s="15"/>
      <c r="AIO80" s="15"/>
      <c r="AIP80" s="15"/>
      <c r="AIQ80" s="15"/>
      <c r="AIR80" s="15"/>
      <c r="AIS80" s="15"/>
      <c r="AIT80" s="15"/>
      <c r="AIU80" s="15"/>
      <c r="AIV80" s="15"/>
      <c r="AIW80" s="15"/>
      <c r="AIX80" s="15"/>
      <c r="AIY80" s="15"/>
      <c r="AIZ80" s="15"/>
      <c r="AJA80" s="15"/>
      <c r="AJB80" s="15"/>
      <c r="AJC80" s="15"/>
      <c r="AJD80" s="15"/>
      <c r="AJE80" s="15"/>
      <c r="AJF80" s="15"/>
      <c r="AJG80" s="15"/>
      <c r="AJH80" s="15"/>
      <c r="AJI80" s="15"/>
      <c r="AJJ80" s="15"/>
      <c r="AJK80" s="15"/>
      <c r="AJL80" s="15"/>
      <c r="AJM80" s="15"/>
      <c r="AJN80" s="15"/>
      <c r="AJO80" s="15"/>
      <c r="AJP80" s="15"/>
      <c r="AJQ80" s="15"/>
      <c r="AJR80" s="15"/>
      <c r="AJS80" s="15"/>
      <c r="AJT80" s="15"/>
      <c r="AJU80" s="15"/>
      <c r="AJV80" s="15"/>
      <c r="AJW80" s="15"/>
      <c r="AJX80" s="15"/>
      <c r="AJY80" s="15"/>
      <c r="AJZ80" s="15"/>
      <c r="AKA80" s="15"/>
      <c r="AKB80" s="15"/>
      <c r="AKC80" s="15"/>
      <c r="AKD80" s="15"/>
      <c r="AKE80" s="15"/>
      <c r="AKF80" s="15"/>
      <c r="AKG80" s="15"/>
      <c r="AKH80" s="15"/>
      <c r="AKI80" s="15"/>
      <c r="AKJ80" s="15"/>
      <c r="AKK80" s="15"/>
      <c r="AKL80" s="15"/>
      <c r="AKM80" s="15"/>
      <c r="AKN80" s="15"/>
      <c r="AKO80" s="15"/>
      <c r="AKP80" s="15"/>
      <c r="AKQ80" s="15"/>
      <c r="AKR80" s="15"/>
      <c r="AKS80" s="15"/>
      <c r="AKT80" s="15"/>
      <c r="AKU80" s="15"/>
      <c r="AKV80" s="15"/>
      <c r="AKW80" s="15"/>
      <c r="AKX80" s="15"/>
      <c r="AKY80" s="15"/>
      <c r="AKZ80" s="15"/>
      <c r="ALA80" s="15"/>
      <c r="ALB80" s="15"/>
      <c r="ALC80" s="15"/>
      <c r="ALD80" s="15"/>
      <c r="ALE80" s="15"/>
      <c r="ALF80" s="15"/>
      <c r="ALG80" s="15"/>
      <c r="ALH80" s="15"/>
      <c r="ALI80" s="15"/>
      <c r="ALJ80" s="15"/>
      <c r="ALK80" s="15"/>
      <c r="ALL80" s="15"/>
      <c r="ALM80" s="15"/>
      <c r="ALN80" s="15"/>
      <c r="ALO80" s="15"/>
      <c r="ALP80" s="15"/>
      <c r="ALQ80" s="15"/>
      <c r="ALR80" s="15"/>
      <c r="ALS80" s="15"/>
      <c r="ALT80" s="15"/>
      <c r="ALU80" s="15"/>
      <c r="ALV80" s="15"/>
      <c r="ALW80" s="15"/>
      <c r="ALX80" s="15"/>
      <c r="ALY80" s="15"/>
      <c r="ALZ80" s="15"/>
      <c r="AMA80" s="15"/>
      <c r="AMB80" s="15"/>
      <c r="AMC80" s="15"/>
      <c r="AMD80" s="15"/>
      <c r="AME80" s="15"/>
      <c r="AMF80" s="15"/>
      <c r="AMG80" s="15"/>
      <c r="AMH80" s="15"/>
      <c r="AMI80" s="15"/>
      <c r="AMJ80" s="15"/>
      <c r="AMK80" s="15"/>
      <c r="AML80" s="15"/>
      <c r="AMM80" s="15"/>
      <c r="AMN80" s="15"/>
      <c r="AMO80" s="15"/>
      <c r="AMP80" s="15"/>
      <c r="AMQ80" s="15"/>
      <c r="AMR80" s="15"/>
      <c r="AMS80" s="15"/>
      <c r="AMT80" s="15"/>
      <c r="AMU80" s="15"/>
      <c r="AMV80" s="15"/>
      <c r="AMW80" s="15"/>
      <c r="AMX80" s="15"/>
      <c r="AMY80" s="15"/>
      <c r="AMZ80" s="15"/>
      <c r="ANA80" s="15"/>
      <c r="ANB80" s="15"/>
      <c r="ANC80" s="15"/>
      <c r="AND80" s="15"/>
      <c r="ANE80" s="15"/>
      <c r="ANF80" s="15"/>
      <c r="ANG80" s="15"/>
      <c r="ANH80" s="15"/>
      <c r="ANI80" s="15"/>
      <c r="ANJ80" s="15"/>
      <c r="ANK80" s="15"/>
      <c r="ANL80" s="15"/>
      <c r="ANM80" s="15"/>
      <c r="ANN80" s="15"/>
      <c r="ANO80" s="15"/>
      <c r="ANP80" s="15"/>
      <c r="ANQ80" s="15"/>
      <c r="ANR80" s="15"/>
      <c r="ANS80" s="15"/>
      <c r="ANT80" s="15"/>
      <c r="ANU80" s="15"/>
      <c r="ANV80" s="15"/>
      <c r="ANW80" s="15"/>
      <c r="ANX80" s="15"/>
      <c r="ANY80" s="15"/>
      <c r="ANZ80" s="15"/>
      <c r="AOA80" s="15"/>
      <c r="AOB80" s="15"/>
      <c r="AOC80" s="15"/>
      <c r="AOD80" s="15"/>
      <c r="AOE80" s="15"/>
      <c r="AOF80" s="15"/>
      <c r="AOG80" s="15"/>
      <c r="AOH80" s="15"/>
      <c r="AOI80" s="15"/>
      <c r="AOJ80" s="15"/>
      <c r="AOK80" s="15"/>
      <c r="AOL80" s="15"/>
      <c r="AOM80" s="15"/>
      <c r="AON80" s="15"/>
      <c r="AOO80" s="15"/>
      <c r="AOP80" s="15"/>
      <c r="AOQ80" s="15"/>
      <c r="AOR80" s="15"/>
      <c r="AOS80" s="15"/>
      <c r="AOT80" s="15"/>
      <c r="AOU80" s="15"/>
      <c r="AOV80" s="15"/>
      <c r="AOW80" s="15"/>
      <c r="AOX80" s="15"/>
      <c r="AOY80" s="15"/>
      <c r="AOZ80" s="15"/>
      <c r="APA80" s="15"/>
      <c r="APB80" s="15"/>
      <c r="APC80" s="15"/>
      <c r="APD80" s="15"/>
      <c r="APE80" s="15"/>
      <c r="APF80" s="15"/>
      <c r="APG80" s="15"/>
      <c r="APH80" s="15"/>
      <c r="API80" s="15"/>
      <c r="APJ80" s="15"/>
      <c r="APK80" s="15"/>
      <c r="APL80" s="15"/>
      <c r="APM80" s="15"/>
      <c r="APN80" s="15"/>
      <c r="APO80" s="15"/>
      <c r="APP80" s="15"/>
      <c r="APQ80" s="15"/>
      <c r="APR80" s="15"/>
      <c r="APS80" s="15"/>
      <c r="APT80" s="15"/>
      <c r="APU80" s="15"/>
      <c r="APV80" s="15"/>
      <c r="APW80" s="15"/>
      <c r="APX80" s="15"/>
      <c r="APY80" s="15"/>
      <c r="APZ80" s="15"/>
      <c r="AQA80" s="15"/>
      <c r="AQB80" s="15"/>
      <c r="AQC80" s="15"/>
      <c r="AQD80" s="15"/>
      <c r="AQE80" s="15"/>
      <c r="AQF80" s="15"/>
      <c r="AQG80" s="15"/>
      <c r="AQH80" s="15"/>
      <c r="AQI80" s="15"/>
      <c r="AQJ80" s="15"/>
      <c r="AQK80" s="15"/>
      <c r="AQL80" s="15"/>
      <c r="AQM80" s="15"/>
      <c r="AQN80" s="15"/>
      <c r="AQO80" s="15"/>
      <c r="AQP80" s="15"/>
      <c r="AQQ80" s="15"/>
      <c r="AQR80" s="15"/>
      <c r="AQS80" s="15"/>
      <c r="AQT80" s="15"/>
      <c r="AQU80" s="15"/>
      <c r="AQV80" s="15"/>
      <c r="AQW80" s="15"/>
      <c r="AQX80" s="15"/>
      <c r="AQY80" s="15"/>
      <c r="AQZ80" s="15"/>
      <c r="ARA80" s="15"/>
      <c r="ARB80" s="15"/>
      <c r="ARC80" s="15"/>
      <c r="ARD80" s="15"/>
      <c r="ARE80" s="15"/>
      <c r="ARF80" s="15"/>
      <c r="ARG80" s="15"/>
      <c r="ARH80" s="15"/>
      <c r="ARI80" s="15"/>
      <c r="ARJ80" s="15"/>
      <c r="ARK80" s="15"/>
      <c r="ARL80" s="15"/>
      <c r="ARM80" s="15"/>
      <c r="ARN80" s="15"/>
      <c r="ARO80" s="15"/>
      <c r="ARP80" s="15"/>
      <c r="ARQ80" s="15"/>
      <c r="ARR80" s="15"/>
      <c r="ARS80" s="15"/>
      <c r="ART80" s="15"/>
      <c r="ARU80" s="15"/>
      <c r="ARV80" s="15"/>
      <c r="ARW80" s="15"/>
      <c r="ARX80" s="15"/>
      <c r="ARY80" s="15"/>
      <c r="ARZ80" s="15"/>
      <c r="ASA80" s="15"/>
      <c r="ASB80" s="15"/>
      <c r="ASC80" s="15"/>
      <c r="ASD80" s="15"/>
      <c r="ASE80" s="15"/>
      <c r="ASF80" s="15"/>
      <c r="ASG80" s="15"/>
      <c r="ASH80" s="15"/>
      <c r="ASI80" s="15"/>
      <c r="ASJ80" s="15"/>
      <c r="ASK80" s="15"/>
      <c r="ASL80" s="15"/>
      <c r="ASM80" s="15"/>
      <c r="ASN80" s="15"/>
      <c r="ASO80" s="15"/>
      <c r="ASP80" s="15"/>
      <c r="ASQ80" s="15"/>
      <c r="ASR80" s="15"/>
      <c r="ASS80" s="15"/>
      <c r="AST80" s="15"/>
      <c r="ASU80" s="15"/>
      <c r="ASV80" s="15"/>
      <c r="ASW80" s="15"/>
      <c r="ASX80" s="15"/>
      <c r="ASY80" s="15"/>
      <c r="ASZ80" s="15"/>
      <c r="ATA80" s="15"/>
      <c r="ATB80" s="15"/>
      <c r="ATC80" s="15"/>
      <c r="ATD80" s="15"/>
      <c r="ATE80" s="15"/>
      <c r="ATF80" s="15"/>
      <c r="ATG80" s="15"/>
      <c r="ATH80" s="15"/>
      <c r="ATI80" s="15"/>
      <c r="ATJ80" s="15"/>
      <c r="ATK80" s="15"/>
      <c r="ATL80" s="15"/>
      <c r="ATM80" s="15"/>
      <c r="ATN80" s="15"/>
      <c r="ATO80" s="15"/>
      <c r="ATP80" s="15"/>
      <c r="ATQ80" s="15"/>
      <c r="ATR80" s="15"/>
      <c r="ATS80" s="15"/>
      <c r="ATT80" s="15"/>
      <c r="ATU80" s="15"/>
      <c r="ATV80" s="15"/>
      <c r="ATW80" s="15"/>
      <c r="ATX80" s="15"/>
      <c r="ATY80" s="15"/>
      <c r="ATZ80" s="15"/>
      <c r="AUA80" s="15"/>
      <c r="AUB80" s="15"/>
      <c r="AUC80" s="15"/>
      <c r="AUD80" s="15"/>
      <c r="AUE80" s="15"/>
      <c r="AUF80" s="15"/>
      <c r="AUG80" s="15"/>
      <c r="AUH80" s="15"/>
      <c r="AUI80" s="15"/>
      <c r="AUJ80" s="15"/>
      <c r="AUK80" s="15"/>
      <c r="AUL80" s="15"/>
      <c r="AUM80" s="15"/>
      <c r="AUN80" s="15"/>
      <c r="AUO80" s="15"/>
      <c r="AUP80" s="15"/>
      <c r="AUQ80" s="15"/>
      <c r="AUR80" s="15"/>
      <c r="AUS80" s="15"/>
      <c r="AUT80" s="15"/>
      <c r="AUU80" s="15"/>
      <c r="AUV80" s="15"/>
      <c r="AUW80" s="15"/>
      <c r="AUX80" s="15"/>
      <c r="AUY80" s="15"/>
      <c r="AUZ80" s="15"/>
      <c r="AVA80" s="15"/>
      <c r="AVB80" s="15"/>
      <c r="AVC80" s="15"/>
      <c r="AVD80" s="15"/>
      <c r="AVE80" s="15"/>
      <c r="AVF80" s="15"/>
      <c r="AVG80" s="15"/>
      <c r="AVH80" s="15"/>
      <c r="AVI80" s="15"/>
      <c r="AVJ80" s="15"/>
      <c r="AVK80" s="15"/>
      <c r="AVL80" s="15"/>
      <c r="AVM80" s="15"/>
      <c r="AVN80" s="15"/>
      <c r="AVO80" s="15"/>
      <c r="AVP80" s="15"/>
      <c r="AVQ80" s="15"/>
      <c r="AVR80" s="15"/>
      <c r="AVS80" s="15"/>
      <c r="AVT80" s="15"/>
      <c r="AVU80" s="15"/>
      <c r="AVV80" s="15"/>
      <c r="AVW80" s="15"/>
      <c r="AVX80" s="15"/>
      <c r="AVY80" s="15"/>
      <c r="AVZ80" s="15"/>
      <c r="AWA80" s="15"/>
      <c r="AWB80" s="15"/>
      <c r="AWC80" s="15"/>
      <c r="AWD80" s="15"/>
      <c r="AWE80" s="15"/>
      <c r="AWF80" s="15"/>
      <c r="AWG80" s="15"/>
      <c r="AWH80" s="15"/>
      <c r="AWI80" s="15"/>
      <c r="AWJ80" s="15"/>
      <c r="AWK80" s="15"/>
      <c r="AWL80" s="15"/>
      <c r="AWM80" s="15"/>
      <c r="AWN80" s="15"/>
      <c r="AWO80" s="15"/>
      <c r="AWP80" s="15"/>
      <c r="AWQ80" s="15"/>
      <c r="AWR80" s="15"/>
      <c r="AWS80" s="15"/>
      <c r="AWT80" s="15"/>
      <c r="AWU80" s="15"/>
      <c r="AWV80" s="15"/>
      <c r="AWW80" s="15"/>
      <c r="AWX80" s="15"/>
      <c r="AWY80" s="15"/>
      <c r="AWZ80" s="15"/>
      <c r="AXA80" s="15"/>
      <c r="AXB80" s="15"/>
      <c r="AXC80" s="15"/>
      <c r="AXD80" s="15"/>
      <c r="AXE80" s="15"/>
      <c r="AXF80" s="15"/>
      <c r="AXG80" s="15"/>
      <c r="AXH80" s="15"/>
      <c r="AXI80" s="15"/>
      <c r="AXJ80" s="15"/>
      <c r="AXK80" s="15"/>
      <c r="AXL80" s="15"/>
      <c r="AXM80" s="15"/>
      <c r="AXN80" s="15"/>
      <c r="AXO80" s="15"/>
      <c r="AXP80" s="15"/>
      <c r="AXQ80" s="15"/>
      <c r="AXR80" s="15"/>
      <c r="AXS80" s="15"/>
      <c r="AXT80" s="15"/>
      <c r="AXU80" s="15"/>
      <c r="AXV80" s="15"/>
      <c r="AXW80" s="15"/>
      <c r="AXX80" s="15"/>
      <c r="AXY80" s="15"/>
      <c r="AXZ80" s="15"/>
      <c r="AYA80" s="15"/>
      <c r="AYB80" s="15"/>
      <c r="AYC80" s="15"/>
      <c r="AYD80" s="15"/>
      <c r="AYE80" s="15"/>
      <c r="AYF80" s="15"/>
      <c r="AYG80" s="15"/>
      <c r="AYH80" s="15"/>
      <c r="AYI80" s="15"/>
      <c r="AYJ80" s="15"/>
      <c r="AYK80" s="15"/>
      <c r="AYL80" s="15"/>
      <c r="AYM80" s="15"/>
      <c r="AYN80" s="15"/>
      <c r="AYO80" s="15"/>
      <c r="AYP80" s="15"/>
      <c r="AYQ80" s="15"/>
      <c r="AYR80" s="15"/>
      <c r="AYS80" s="15"/>
      <c r="AYT80" s="15"/>
      <c r="AYU80" s="15"/>
      <c r="AYV80" s="15"/>
      <c r="AYW80" s="15"/>
      <c r="AYX80" s="15"/>
      <c r="AYY80" s="15"/>
      <c r="AYZ80" s="15"/>
      <c r="AZA80" s="15"/>
      <c r="AZB80" s="15"/>
      <c r="AZC80" s="15"/>
      <c r="AZD80" s="15"/>
      <c r="AZE80" s="15"/>
      <c r="AZF80" s="15"/>
      <c r="AZG80" s="15"/>
      <c r="AZH80" s="15"/>
      <c r="AZI80" s="15"/>
      <c r="AZJ80" s="15"/>
      <c r="AZK80" s="15"/>
      <c r="AZL80" s="15"/>
      <c r="AZM80" s="15"/>
      <c r="AZN80" s="15"/>
      <c r="AZO80" s="15"/>
      <c r="AZP80" s="15"/>
      <c r="AZQ80" s="15"/>
      <c r="AZR80" s="15"/>
      <c r="AZS80" s="15"/>
      <c r="AZT80" s="15"/>
      <c r="AZU80" s="15"/>
      <c r="AZV80" s="15"/>
      <c r="AZW80" s="15"/>
      <c r="AZX80" s="15"/>
      <c r="AZY80" s="15"/>
      <c r="AZZ80" s="15"/>
      <c r="BAA80" s="15"/>
      <c r="BAB80" s="15"/>
      <c r="BAC80" s="15"/>
      <c r="BAD80" s="15"/>
      <c r="BAE80" s="15"/>
      <c r="BAF80" s="15"/>
      <c r="BAG80" s="15"/>
      <c r="BAH80" s="15"/>
      <c r="BAI80" s="15"/>
      <c r="BAJ80" s="15"/>
      <c r="BAK80" s="15"/>
      <c r="BAL80" s="15"/>
      <c r="BAM80" s="15"/>
      <c r="BAN80" s="15"/>
      <c r="BAO80" s="15"/>
      <c r="BAP80" s="15"/>
      <c r="BAQ80" s="15"/>
      <c r="BAR80" s="15"/>
      <c r="BAS80" s="15"/>
      <c r="BAT80" s="15"/>
      <c r="BAU80" s="15"/>
      <c r="BAV80" s="15"/>
      <c r="BAW80" s="15"/>
      <c r="BAX80" s="15"/>
      <c r="BAY80" s="15"/>
      <c r="BAZ80" s="15"/>
      <c r="BBA80" s="15"/>
      <c r="BBB80" s="15"/>
      <c r="BBC80" s="15"/>
      <c r="BBD80" s="15"/>
      <c r="BBE80" s="15"/>
      <c r="BBF80" s="15"/>
      <c r="BBG80" s="15"/>
      <c r="BBH80" s="15"/>
      <c r="BBI80" s="15"/>
      <c r="BBJ80" s="15"/>
      <c r="BBK80" s="15"/>
      <c r="BBL80" s="15"/>
      <c r="BBM80" s="15"/>
      <c r="BBN80" s="15"/>
      <c r="BBO80" s="15"/>
      <c r="BBP80" s="15"/>
      <c r="BBQ80" s="15"/>
      <c r="BBR80" s="15"/>
      <c r="BBS80" s="15"/>
      <c r="BBT80" s="15"/>
      <c r="BBU80" s="15"/>
      <c r="BBV80" s="15"/>
      <c r="BBW80" s="15"/>
      <c r="BBX80" s="15"/>
      <c r="BBY80" s="15"/>
      <c r="BBZ80" s="15"/>
      <c r="BCA80" s="15"/>
      <c r="BCB80" s="15"/>
      <c r="BCC80" s="15"/>
      <c r="BCD80" s="15"/>
      <c r="BCE80" s="15"/>
      <c r="BCF80" s="15"/>
      <c r="BCG80" s="15"/>
      <c r="BCH80" s="15"/>
      <c r="BCI80" s="15"/>
      <c r="BCJ80" s="15"/>
      <c r="BCK80" s="15"/>
      <c r="BCL80" s="15"/>
      <c r="BCM80" s="15"/>
      <c r="BCN80" s="15"/>
      <c r="BCO80" s="15"/>
      <c r="BCP80" s="15"/>
      <c r="BCQ80" s="15"/>
      <c r="BCR80" s="15"/>
      <c r="BCS80" s="15"/>
      <c r="BCT80" s="15"/>
      <c r="BCU80" s="15"/>
      <c r="BCV80" s="15"/>
      <c r="BCW80" s="15"/>
      <c r="BCX80" s="15"/>
      <c r="BCY80" s="15"/>
      <c r="BCZ80" s="15"/>
      <c r="BDA80" s="15"/>
      <c r="BDB80" s="15"/>
      <c r="BDC80" s="15"/>
      <c r="BDD80" s="15"/>
      <c r="BDE80" s="15"/>
      <c r="BDF80" s="15"/>
      <c r="BDG80" s="15"/>
      <c r="BDH80" s="15"/>
      <c r="BDI80" s="15"/>
      <c r="BDJ80" s="15"/>
      <c r="BDK80" s="15"/>
      <c r="BDL80" s="15"/>
      <c r="BDM80" s="15"/>
      <c r="BDN80" s="15"/>
      <c r="BDO80" s="15"/>
      <c r="BDP80" s="15"/>
      <c r="BDQ80" s="15"/>
      <c r="BDR80" s="15"/>
      <c r="BDS80" s="15"/>
      <c r="BDT80" s="15"/>
      <c r="BDU80" s="15"/>
      <c r="BDV80" s="15"/>
      <c r="BDW80" s="15"/>
      <c r="BDX80" s="15"/>
      <c r="BDY80" s="15"/>
      <c r="BDZ80" s="15"/>
      <c r="BEA80" s="15"/>
      <c r="BEB80" s="15"/>
      <c r="BEC80" s="15"/>
      <c r="BED80" s="15"/>
      <c r="BEE80" s="15"/>
      <c r="BEF80" s="15"/>
      <c r="BEG80" s="15"/>
      <c r="BEH80" s="15"/>
      <c r="BEI80" s="15"/>
      <c r="BEJ80" s="15"/>
      <c r="BEK80" s="15"/>
      <c r="BEL80" s="15"/>
      <c r="BEM80" s="15"/>
      <c r="BEN80" s="15"/>
      <c r="BEO80" s="15"/>
      <c r="BEP80" s="15"/>
      <c r="BEQ80" s="15"/>
      <c r="BER80" s="15"/>
      <c r="BES80" s="15"/>
      <c r="BET80" s="15"/>
      <c r="BEU80" s="15"/>
      <c r="BEV80" s="15"/>
      <c r="BEW80" s="15"/>
      <c r="BEX80" s="15"/>
      <c r="BEY80" s="15"/>
      <c r="BEZ80" s="15"/>
      <c r="BFA80" s="15"/>
      <c r="BFB80" s="15"/>
      <c r="BFC80" s="15"/>
      <c r="BFD80" s="15"/>
      <c r="BFE80" s="15"/>
      <c r="BFF80" s="15"/>
      <c r="BFG80" s="15"/>
      <c r="BFH80" s="15"/>
      <c r="BFI80" s="15"/>
      <c r="BFJ80" s="15"/>
      <c r="BFK80" s="15"/>
      <c r="BFL80" s="15"/>
      <c r="BFM80" s="15"/>
      <c r="BFN80" s="15"/>
      <c r="BFO80" s="15"/>
      <c r="BFP80" s="15"/>
      <c r="BFQ80" s="15"/>
      <c r="BFR80" s="15"/>
      <c r="BFS80" s="15"/>
      <c r="BFT80" s="15"/>
      <c r="BFU80" s="15"/>
      <c r="BFV80" s="15"/>
      <c r="BFW80" s="15"/>
      <c r="BFX80" s="15"/>
      <c r="BFY80" s="15"/>
      <c r="BFZ80" s="15"/>
      <c r="BGA80" s="15"/>
      <c r="BGB80" s="15"/>
      <c r="BGC80" s="15"/>
      <c r="BGD80" s="15"/>
      <c r="BGE80" s="15"/>
      <c r="BGF80" s="15"/>
      <c r="BGG80" s="15"/>
      <c r="BGH80" s="15"/>
      <c r="BGI80" s="15"/>
      <c r="BGJ80" s="15"/>
      <c r="BGK80" s="15"/>
      <c r="BGL80" s="15"/>
      <c r="BGM80" s="15"/>
      <c r="BGN80" s="15"/>
      <c r="BGO80" s="15"/>
      <c r="BGP80" s="15"/>
      <c r="BGQ80" s="15"/>
      <c r="BGR80" s="15"/>
      <c r="BGS80" s="15"/>
      <c r="BGT80" s="15"/>
      <c r="BGU80" s="15"/>
      <c r="BGV80" s="15"/>
      <c r="BGW80" s="15"/>
      <c r="BGX80" s="15"/>
      <c r="BGY80" s="15"/>
      <c r="BGZ80" s="15"/>
      <c r="BHA80" s="15"/>
      <c r="BHB80" s="15"/>
      <c r="BHC80" s="15"/>
      <c r="BHD80" s="15"/>
      <c r="BHE80" s="15"/>
      <c r="BHF80" s="15"/>
      <c r="BHG80" s="15"/>
      <c r="BHH80" s="15"/>
      <c r="BHI80" s="15"/>
      <c r="BHJ80" s="15"/>
      <c r="BHK80" s="15"/>
      <c r="BHL80" s="15"/>
      <c r="BHM80" s="15"/>
      <c r="BHN80" s="15"/>
      <c r="BHO80" s="15"/>
      <c r="BHP80" s="15"/>
      <c r="BHQ80" s="15"/>
      <c r="BHR80" s="15"/>
      <c r="BHS80" s="15"/>
      <c r="BHT80" s="15"/>
      <c r="BHU80" s="15"/>
      <c r="BHV80" s="15"/>
      <c r="BHW80" s="15"/>
      <c r="BHX80" s="15"/>
      <c r="BHY80" s="15"/>
      <c r="BHZ80" s="15"/>
      <c r="BIA80" s="15"/>
      <c r="BIB80" s="15"/>
      <c r="BIC80" s="15"/>
      <c r="BID80" s="15"/>
      <c r="BIE80" s="15"/>
      <c r="BIF80" s="15"/>
      <c r="BIG80" s="15"/>
      <c r="BIH80" s="15"/>
      <c r="BII80" s="15"/>
      <c r="BIJ80" s="15"/>
      <c r="BIK80" s="15"/>
      <c r="BIL80" s="15"/>
      <c r="BIM80" s="15"/>
      <c r="BIN80" s="15"/>
      <c r="BIO80" s="15"/>
      <c r="BIP80" s="15"/>
      <c r="BIQ80" s="15"/>
      <c r="BIR80" s="15"/>
      <c r="BIS80" s="15"/>
      <c r="BIT80" s="15"/>
      <c r="BIU80" s="15"/>
      <c r="BIV80" s="15"/>
      <c r="BIW80" s="15"/>
      <c r="BIX80" s="15"/>
      <c r="BIY80" s="15"/>
      <c r="BIZ80" s="15"/>
      <c r="BJA80" s="15"/>
      <c r="BJB80" s="15"/>
      <c r="BJC80" s="15"/>
      <c r="BJD80" s="15"/>
      <c r="BJE80" s="15"/>
      <c r="BJF80" s="15"/>
      <c r="BJG80" s="15"/>
      <c r="BJH80" s="15"/>
      <c r="BJI80" s="15"/>
      <c r="BJJ80" s="15"/>
      <c r="BJK80" s="15"/>
      <c r="BJL80" s="15"/>
      <c r="BJM80" s="15"/>
      <c r="BJN80" s="15"/>
      <c r="BJO80" s="15"/>
      <c r="BJP80" s="15"/>
      <c r="BJQ80" s="15"/>
      <c r="BJR80" s="15"/>
      <c r="BJS80" s="15"/>
      <c r="BJT80" s="15"/>
      <c r="BJU80" s="15"/>
      <c r="BJV80" s="15"/>
      <c r="BJW80" s="15"/>
      <c r="BJX80" s="15"/>
      <c r="BJY80" s="15"/>
      <c r="BJZ80" s="15"/>
      <c r="BKA80" s="15"/>
      <c r="BKB80" s="15"/>
      <c r="BKC80" s="15"/>
      <c r="BKD80" s="15"/>
      <c r="BKE80" s="15"/>
      <c r="BKF80" s="15"/>
      <c r="BKG80" s="15"/>
      <c r="BKH80" s="15"/>
      <c r="BKI80" s="15"/>
      <c r="BKJ80" s="15"/>
      <c r="BKK80" s="15"/>
      <c r="BKL80" s="15"/>
      <c r="BKM80" s="15"/>
      <c r="BKN80" s="15"/>
      <c r="BKO80" s="15"/>
      <c r="BKP80" s="15"/>
      <c r="BKQ80" s="15"/>
      <c r="BKR80" s="15"/>
      <c r="BKS80" s="15"/>
      <c r="BKT80" s="15"/>
      <c r="BKU80" s="15"/>
      <c r="BKV80" s="15"/>
      <c r="BKW80" s="15"/>
      <c r="BKX80" s="15"/>
      <c r="BKY80" s="15"/>
      <c r="BKZ80" s="15"/>
      <c r="BLA80" s="15"/>
      <c r="BLB80" s="15"/>
      <c r="BLC80" s="15"/>
      <c r="BLD80" s="15"/>
      <c r="BLE80" s="15"/>
      <c r="BLF80" s="15"/>
      <c r="BLG80" s="15"/>
      <c r="BLH80" s="15"/>
      <c r="BLI80" s="15"/>
      <c r="BLJ80" s="15"/>
      <c r="BLK80" s="15"/>
      <c r="BLL80" s="15"/>
      <c r="BLM80" s="15"/>
      <c r="BLN80" s="15"/>
      <c r="BLO80" s="15"/>
      <c r="BLP80" s="15"/>
      <c r="BLQ80" s="15"/>
      <c r="BLR80" s="15"/>
      <c r="BLS80" s="15"/>
      <c r="BLT80" s="15"/>
      <c r="BLU80" s="15"/>
      <c r="BLV80" s="15"/>
      <c r="BLW80" s="15"/>
      <c r="BLX80" s="15"/>
      <c r="BLY80" s="15"/>
      <c r="BLZ80" s="15"/>
      <c r="BMA80" s="15"/>
      <c r="BMB80" s="15"/>
      <c r="BMC80" s="15"/>
      <c r="BMD80" s="15"/>
      <c r="BME80" s="15"/>
      <c r="BMF80" s="15"/>
      <c r="BMG80" s="15"/>
      <c r="BMH80" s="15"/>
      <c r="BMI80" s="15"/>
      <c r="BMJ80" s="15"/>
      <c r="BMK80" s="15"/>
      <c r="BML80" s="15"/>
      <c r="BMM80" s="15"/>
      <c r="BMN80" s="15"/>
      <c r="BMO80" s="15"/>
      <c r="BMP80" s="15"/>
      <c r="BMQ80" s="15"/>
      <c r="BMR80" s="15"/>
      <c r="BMS80" s="15"/>
      <c r="BMT80" s="15"/>
      <c r="BMU80" s="15"/>
      <c r="BMV80" s="15"/>
      <c r="BMW80" s="15"/>
      <c r="BMX80" s="15"/>
      <c r="BMY80" s="15"/>
      <c r="BMZ80" s="15"/>
      <c r="BNA80" s="15"/>
      <c r="BNB80" s="15"/>
      <c r="BNC80" s="15"/>
      <c r="BND80" s="15"/>
      <c r="BNE80" s="15"/>
      <c r="BNF80" s="15"/>
      <c r="BNG80" s="15"/>
      <c r="BNH80" s="15"/>
      <c r="BNI80" s="15"/>
      <c r="BNJ80" s="15"/>
      <c r="BNK80" s="15"/>
      <c r="BNL80" s="15"/>
      <c r="BNM80" s="15"/>
      <c r="BNN80" s="15"/>
      <c r="BNO80" s="15"/>
      <c r="BNP80" s="15"/>
      <c r="BNQ80" s="15"/>
      <c r="BNR80" s="15"/>
      <c r="BNS80" s="15"/>
      <c r="BNT80" s="15"/>
      <c r="BNU80" s="15"/>
      <c r="BNV80" s="15"/>
      <c r="BNW80" s="15"/>
      <c r="BNX80" s="15"/>
      <c r="BNY80" s="15"/>
      <c r="BNZ80" s="15"/>
      <c r="BOA80" s="15"/>
      <c r="BOB80" s="15"/>
      <c r="BOC80" s="15"/>
      <c r="BOD80" s="15"/>
      <c r="BOE80" s="15"/>
      <c r="BOF80" s="15"/>
      <c r="BOG80" s="15"/>
      <c r="BOH80" s="15"/>
      <c r="BOI80" s="15"/>
      <c r="BOJ80" s="15"/>
      <c r="BOK80" s="15"/>
      <c r="BOL80" s="15"/>
      <c r="BOM80" s="15"/>
      <c r="BON80" s="15"/>
      <c r="BOO80" s="15"/>
      <c r="BOP80" s="15"/>
      <c r="BOQ80" s="15"/>
      <c r="BOR80" s="15"/>
      <c r="BOS80" s="15"/>
      <c r="BOT80" s="15"/>
      <c r="BOU80" s="15"/>
      <c r="BOV80" s="15"/>
      <c r="BOW80" s="15"/>
      <c r="BOX80" s="15"/>
      <c r="BOY80" s="15"/>
      <c r="BOZ80" s="15"/>
      <c r="BPA80" s="15"/>
      <c r="BPB80" s="15"/>
      <c r="BPC80" s="15"/>
      <c r="BPD80" s="15"/>
      <c r="BPE80" s="15"/>
      <c r="BPF80" s="15"/>
      <c r="BPG80" s="15"/>
      <c r="BPH80" s="15"/>
      <c r="BPI80" s="15"/>
      <c r="BPJ80" s="15"/>
      <c r="BPK80" s="15"/>
      <c r="BPL80" s="15"/>
      <c r="BPM80" s="15"/>
      <c r="BPN80" s="15"/>
      <c r="BPO80" s="15"/>
      <c r="BPP80" s="15"/>
      <c r="BPQ80" s="15"/>
      <c r="BPR80" s="15"/>
      <c r="BPS80" s="15"/>
      <c r="BPT80" s="15"/>
      <c r="BPU80" s="15"/>
      <c r="BPV80" s="15"/>
      <c r="BPW80" s="15"/>
      <c r="BPX80" s="15"/>
      <c r="BPY80" s="15"/>
      <c r="BPZ80" s="15"/>
      <c r="BQA80" s="15"/>
      <c r="BQB80" s="15"/>
      <c r="BQC80" s="15"/>
      <c r="BQD80" s="15"/>
      <c r="BQE80" s="15"/>
      <c r="BQF80" s="15"/>
      <c r="BQG80" s="15"/>
      <c r="BQH80" s="15"/>
      <c r="BQI80" s="15"/>
      <c r="BQJ80" s="15"/>
      <c r="BQK80" s="15"/>
      <c r="BQL80" s="15"/>
      <c r="BQM80" s="15"/>
      <c r="BQN80" s="15"/>
      <c r="BQO80" s="15"/>
      <c r="BQP80" s="15"/>
      <c r="BQQ80" s="15"/>
      <c r="BQR80" s="15"/>
      <c r="BQS80" s="15"/>
      <c r="BQT80" s="15"/>
      <c r="BQU80" s="15"/>
      <c r="BQV80" s="15"/>
      <c r="BQW80" s="15"/>
      <c r="BQX80" s="15"/>
      <c r="BQY80" s="15"/>
      <c r="BQZ80" s="15"/>
      <c r="BRA80" s="15"/>
      <c r="BRB80" s="15"/>
      <c r="BRC80" s="15"/>
      <c r="BRD80" s="15"/>
      <c r="BRE80" s="15"/>
      <c r="BRF80" s="15"/>
      <c r="BRG80" s="15"/>
      <c r="BRH80" s="15"/>
      <c r="BRI80" s="15"/>
      <c r="BRJ80" s="15"/>
      <c r="BRK80" s="15"/>
      <c r="BRL80" s="15"/>
      <c r="BRM80" s="15"/>
      <c r="BRN80" s="15"/>
      <c r="BRO80" s="15"/>
      <c r="BRP80" s="15"/>
      <c r="BRQ80" s="15"/>
      <c r="BRR80" s="15"/>
      <c r="BRS80" s="15"/>
      <c r="BRT80" s="15"/>
      <c r="BRU80" s="15"/>
      <c r="BRV80" s="15"/>
      <c r="BRW80" s="15"/>
      <c r="BRX80" s="15"/>
      <c r="BRY80" s="15"/>
      <c r="BRZ80" s="15"/>
      <c r="BSA80" s="15"/>
      <c r="BSB80" s="15"/>
      <c r="BSC80" s="15"/>
      <c r="BSD80" s="15"/>
      <c r="BSE80" s="15"/>
      <c r="BSF80" s="15"/>
      <c r="BSG80" s="15"/>
      <c r="BSH80" s="15"/>
      <c r="BSI80" s="15"/>
      <c r="BSJ80" s="15"/>
      <c r="BSK80" s="15"/>
      <c r="BSL80" s="15"/>
      <c r="BSM80" s="15"/>
      <c r="BSN80" s="15"/>
      <c r="BSO80" s="15"/>
      <c r="BSP80" s="15"/>
      <c r="BSQ80" s="15"/>
      <c r="BSR80" s="15"/>
      <c r="BSS80" s="15"/>
      <c r="BST80" s="15"/>
      <c r="BSU80" s="15"/>
      <c r="BSV80" s="15"/>
      <c r="BSW80" s="15"/>
      <c r="BSX80" s="15"/>
      <c r="BSY80" s="15"/>
      <c r="BSZ80" s="15"/>
      <c r="BTA80" s="15"/>
      <c r="BTB80" s="15"/>
      <c r="BTC80" s="15"/>
      <c r="BTD80" s="15"/>
      <c r="BTE80" s="15"/>
      <c r="BTF80" s="15"/>
      <c r="BTG80" s="15"/>
      <c r="BTH80" s="15"/>
      <c r="BTI80" s="15"/>
      <c r="BTJ80" s="15"/>
      <c r="BTK80" s="15"/>
      <c r="BTL80" s="15"/>
      <c r="BTM80" s="15"/>
      <c r="BTN80" s="15"/>
      <c r="BTO80" s="15"/>
      <c r="BTP80" s="15"/>
      <c r="BTQ80" s="15"/>
      <c r="BTR80" s="15"/>
      <c r="BTS80" s="15"/>
      <c r="BTT80" s="15"/>
      <c r="BTU80" s="15"/>
      <c r="BTV80" s="15"/>
      <c r="BTW80" s="15"/>
      <c r="BTX80" s="15"/>
      <c r="BTY80" s="15"/>
      <c r="BTZ80" s="15"/>
      <c r="BUA80" s="15"/>
      <c r="BUB80" s="15"/>
      <c r="BUC80" s="15"/>
      <c r="BUD80" s="15"/>
      <c r="BUE80" s="15"/>
      <c r="BUF80" s="15"/>
      <c r="BUG80" s="15"/>
      <c r="BUH80" s="15"/>
      <c r="BUI80" s="15"/>
      <c r="BUJ80" s="15"/>
      <c r="BUK80" s="15"/>
      <c r="BUL80" s="15"/>
      <c r="BUM80" s="15"/>
      <c r="BUN80" s="15"/>
      <c r="BUO80" s="15"/>
      <c r="BUP80" s="15"/>
      <c r="BUQ80" s="15"/>
      <c r="BUR80" s="15"/>
      <c r="BUS80" s="15"/>
      <c r="BUT80" s="15"/>
      <c r="BUU80" s="15"/>
      <c r="BUV80" s="15"/>
      <c r="BUW80" s="15"/>
      <c r="BUX80" s="15"/>
      <c r="BUY80" s="15"/>
      <c r="BUZ80" s="15"/>
      <c r="BVA80" s="15"/>
      <c r="BVB80" s="15"/>
      <c r="BVC80" s="15"/>
      <c r="BVD80" s="15"/>
      <c r="BVE80" s="15"/>
      <c r="BVF80" s="15"/>
      <c r="BVG80" s="15"/>
      <c r="BVH80" s="15"/>
      <c r="BVI80" s="15"/>
      <c r="BVJ80" s="15"/>
      <c r="BVK80" s="15"/>
      <c r="BVL80" s="15"/>
      <c r="BVM80" s="15"/>
      <c r="BVN80" s="15"/>
      <c r="BVO80" s="15"/>
      <c r="BVP80" s="15"/>
      <c r="BVQ80" s="15"/>
      <c r="BVR80" s="15"/>
      <c r="BVS80" s="15"/>
      <c r="BVT80" s="15"/>
      <c r="BVU80" s="15"/>
      <c r="BVV80" s="15"/>
      <c r="BVW80" s="15"/>
      <c r="BVX80" s="15"/>
      <c r="BVY80" s="15"/>
      <c r="BVZ80" s="15"/>
      <c r="BWA80" s="15"/>
      <c r="BWB80" s="15"/>
      <c r="BWC80" s="15"/>
      <c r="BWD80" s="15"/>
      <c r="BWE80" s="15"/>
      <c r="BWF80" s="15"/>
      <c r="BWG80" s="15"/>
      <c r="BWH80" s="15"/>
      <c r="BWI80" s="15"/>
      <c r="BWJ80" s="15"/>
      <c r="BWK80" s="15"/>
      <c r="BWL80" s="15"/>
      <c r="BWM80" s="15"/>
      <c r="BWN80" s="15"/>
      <c r="BWO80" s="15"/>
      <c r="BWP80" s="15"/>
      <c r="BWQ80" s="15"/>
      <c r="BWR80" s="15"/>
      <c r="BWS80" s="15"/>
      <c r="BWT80" s="15"/>
      <c r="BWU80" s="15"/>
      <c r="BWV80" s="15"/>
      <c r="BWW80" s="15"/>
      <c r="BWX80" s="15"/>
      <c r="BWY80" s="15"/>
      <c r="BWZ80" s="15"/>
      <c r="BXA80" s="15"/>
      <c r="BXB80" s="15"/>
      <c r="BXC80" s="15"/>
      <c r="BXD80" s="15"/>
      <c r="BXE80" s="15"/>
      <c r="BXF80" s="15"/>
      <c r="BXG80" s="15"/>
      <c r="BXH80" s="15"/>
      <c r="BXI80" s="15"/>
      <c r="BXJ80" s="15"/>
      <c r="BXK80" s="15"/>
      <c r="BXL80" s="15"/>
      <c r="BXM80" s="15"/>
      <c r="BXN80" s="15"/>
      <c r="BXO80" s="15"/>
      <c r="BXP80" s="15"/>
      <c r="BXQ80" s="15"/>
      <c r="BXR80" s="15"/>
      <c r="BXS80" s="15"/>
      <c r="BXT80" s="15"/>
      <c r="BXU80" s="15"/>
      <c r="BXV80" s="15"/>
      <c r="BXW80" s="15"/>
      <c r="BXX80" s="15"/>
      <c r="BXY80" s="15"/>
      <c r="BXZ80" s="15"/>
      <c r="BYA80" s="15"/>
      <c r="BYB80" s="15"/>
      <c r="BYC80" s="15"/>
      <c r="BYD80" s="15"/>
      <c r="BYE80" s="15"/>
      <c r="BYF80" s="15"/>
      <c r="BYG80" s="15"/>
      <c r="BYH80" s="15"/>
      <c r="BYI80" s="15"/>
      <c r="BYJ80" s="15"/>
      <c r="BYK80" s="15"/>
      <c r="BYL80" s="15"/>
      <c r="BYM80" s="15"/>
      <c r="BYN80" s="15"/>
      <c r="BYO80" s="15"/>
      <c r="BYP80" s="15"/>
      <c r="BYQ80" s="15"/>
      <c r="BYR80" s="15"/>
      <c r="BYS80" s="15"/>
      <c r="BYT80" s="15"/>
      <c r="BYU80" s="15"/>
      <c r="BYV80" s="15"/>
      <c r="BYW80" s="15"/>
      <c r="BYX80" s="15"/>
      <c r="BYY80" s="15"/>
      <c r="BYZ80" s="15"/>
      <c r="BZA80" s="15"/>
      <c r="BZB80" s="15"/>
      <c r="BZC80" s="15"/>
      <c r="BZD80" s="15"/>
      <c r="BZE80" s="15"/>
      <c r="BZF80" s="15"/>
      <c r="BZG80" s="15"/>
      <c r="BZH80" s="15"/>
      <c r="BZI80" s="15"/>
      <c r="BZJ80" s="15"/>
      <c r="BZK80" s="15"/>
      <c r="BZL80" s="15"/>
      <c r="BZM80" s="15"/>
      <c r="BZN80" s="15"/>
      <c r="BZO80" s="15"/>
      <c r="BZP80" s="15"/>
      <c r="BZQ80" s="15"/>
      <c r="BZR80" s="15"/>
      <c r="BZS80" s="15"/>
      <c r="BZT80" s="15"/>
      <c r="BZU80" s="15"/>
      <c r="BZV80" s="15"/>
      <c r="BZW80" s="15"/>
      <c r="BZX80" s="15"/>
      <c r="BZY80" s="15"/>
      <c r="BZZ80" s="15"/>
      <c r="CAA80" s="15"/>
      <c r="CAB80" s="15"/>
      <c r="CAC80" s="15"/>
      <c r="CAD80" s="15"/>
      <c r="CAE80" s="15"/>
      <c r="CAF80" s="15"/>
      <c r="CAG80" s="15"/>
      <c r="CAH80" s="15"/>
      <c r="CAI80" s="15"/>
      <c r="CAJ80" s="15"/>
      <c r="CAK80" s="15"/>
      <c r="CAL80" s="15"/>
      <c r="CAM80" s="15"/>
      <c r="CAN80" s="15"/>
      <c r="CAO80" s="15"/>
      <c r="CAP80" s="15"/>
      <c r="CAQ80" s="15"/>
      <c r="CAR80" s="15"/>
      <c r="CAS80" s="15"/>
      <c r="CAT80" s="15"/>
      <c r="CAU80" s="15"/>
      <c r="CAV80" s="15"/>
      <c r="CAW80" s="15"/>
      <c r="CAX80" s="15"/>
      <c r="CAY80" s="15"/>
      <c r="CAZ80" s="15"/>
      <c r="CBA80" s="15"/>
      <c r="CBB80" s="15"/>
      <c r="CBC80" s="15"/>
      <c r="CBD80" s="15"/>
      <c r="CBE80" s="15"/>
      <c r="CBF80" s="15"/>
      <c r="CBG80" s="15"/>
      <c r="CBH80" s="15"/>
      <c r="CBI80" s="15"/>
      <c r="CBJ80" s="15"/>
      <c r="CBK80" s="15"/>
      <c r="CBL80" s="15"/>
      <c r="CBM80" s="15"/>
      <c r="CBN80" s="15"/>
      <c r="CBO80" s="15"/>
      <c r="CBP80" s="15"/>
      <c r="CBQ80" s="15"/>
      <c r="CBR80" s="15"/>
      <c r="CBS80" s="15"/>
      <c r="CBT80" s="15"/>
      <c r="CBU80" s="15"/>
      <c r="CBV80" s="15"/>
      <c r="CBW80" s="15"/>
      <c r="CBX80" s="15"/>
      <c r="CBY80" s="15"/>
      <c r="CBZ80" s="15"/>
      <c r="CCA80" s="15"/>
      <c r="CCB80" s="15"/>
      <c r="CCC80" s="15"/>
      <c r="CCD80" s="15"/>
      <c r="CCE80" s="15"/>
      <c r="CCF80" s="15"/>
      <c r="CCG80" s="15"/>
      <c r="CCH80" s="15"/>
      <c r="CCI80" s="15"/>
      <c r="CCJ80" s="15"/>
      <c r="CCK80" s="15"/>
      <c r="CCL80" s="15"/>
      <c r="CCM80" s="15"/>
      <c r="CCN80" s="15"/>
      <c r="CCO80" s="15"/>
      <c r="CCP80" s="15"/>
      <c r="CCQ80" s="15"/>
      <c r="CCR80" s="15"/>
      <c r="CCS80" s="15"/>
      <c r="CCT80" s="15"/>
      <c r="CCU80" s="15"/>
      <c r="CCV80" s="15"/>
      <c r="CCW80" s="15"/>
      <c r="CCX80" s="15"/>
      <c r="CCY80" s="15"/>
      <c r="CCZ80" s="15"/>
      <c r="CDA80" s="15"/>
      <c r="CDB80" s="15"/>
      <c r="CDC80" s="15"/>
      <c r="CDD80" s="15"/>
      <c r="CDE80" s="15"/>
      <c r="CDF80" s="15"/>
      <c r="CDG80" s="15"/>
      <c r="CDH80" s="15"/>
      <c r="CDI80" s="15"/>
      <c r="CDJ80" s="15"/>
      <c r="CDK80" s="15"/>
      <c r="CDL80" s="15"/>
      <c r="CDM80" s="15"/>
      <c r="CDN80" s="15"/>
      <c r="CDO80" s="15"/>
      <c r="CDP80" s="15"/>
      <c r="CDQ80" s="15"/>
      <c r="CDR80" s="15"/>
      <c r="CDS80" s="15"/>
      <c r="CDT80" s="15"/>
      <c r="CDU80" s="15"/>
      <c r="CDV80" s="15"/>
      <c r="CDW80" s="15"/>
      <c r="CDX80" s="15"/>
      <c r="CDY80" s="15"/>
      <c r="CDZ80" s="15"/>
      <c r="CEA80" s="15"/>
      <c r="CEB80" s="15"/>
      <c r="CEC80" s="15"/>
      <c r="CED80" s="15"/>
      <c r="CEE80" s="15"/>
      <c r="CEF80" s="15"/>
      <c r="CEG80" s="15"/>
      <c r="CEH80" s="15"/>
      <c r="CEI80" s="15"/>
      <c r="CEJ80" s="15"/>
      <c r="CEK80" s="15"/>
      <c r="CEL80" s="15"/>
      <c r="CEM80" s="15"/>
      <c r="CEN80" s="15"/>
      <c r="CEO80" s="15"/>
      <c r="CEP80" s="15"/>
      <c r="CEQ80" s="15"/>
      <c r="CER80" s="15"/>
      <c r="CES80" s="15"/>
      <c r="CET80" s="15"/>
      <c r="CEU80" s="15"/>
      <c r="CEV80" s="15"/>
      <c r="CEW80" s="15"/>
      <c r="CEX80" s="15"/>
      <c r="CEY80" s="15"/>
      <c r="CEZ80" s="15"/>
      <c r="CFA80" s="15"/>
      <c r="CFB80" s="15"/>
      <c r="CFC80" s="15"/>
      <c r="CFD80" s="15"/>
      <c r="CFE80" s="15"/>
      <c r="CFF80" s="15"/>
      <c r="CFG80" s="15"/>
      <c r="CFH80" s="15"/>
      <c r="CFI80" s="15"/>
      <c r="CFJ80" s="15"/>
      <c r="CFK80" s="15"/>
      <c r="CFL80" s="15"/>
      <c r="CFM80" s="15"/>
      <c r="CFN80" s="15"/>
      <c r="CFO80" s="15"/>
      <c r="CFP80" s="15"/>
      <c r="CFQ80" s="15"/>
      <c r="CFR80" s="15"/>
      <c r="CFS80" s="15"/>
      <c r="CFT80" s="15"/>
      <c r="CFU80" s="15"/>
      <c r="CFV80" s="15"/>
      <c r="CFW80" s="15"/>
      <c r="CFX80" s="15"/>
      <c r="CFY80" s="15"/>
      <c r="CFZ80" s="15"/>
      <c r="CGA80" s="15"/>
      <c r="CGB80" s="15"/>
      <c r="CGC80" s="15"/>
      <c r="CGD80" s="15"/>
      <c r="CGE80" s="15"/>
      <c r="CGF80" s="15"/>
      <c r="CGG80" s="15"/>
      <c r="CGH80" s="15"/>
      <c r="CGI80" s="15"/>
      <c r="CGJ80" s="15"/>
      <c r="CGK80" s="15"/>
      <c r="CGL80" s="15"/>
      <c r="CGM80" s="15"/>
      <c r="CGN80" s="15"/>
      <c r="CGO80" s="15"/>
      <c r="CGP80" s="15"/>
      <c r="CGQ80" s="15"/>
      <c r="CGR80" s="15"/>
      <c r="CGS80" s="15"/>
      <c r="CGT80" s="15"/>
      <c r="CGU80" s="15"/>
      <c r="CGV80" s="15"/>
      <c r="CGW80" s="15"/>
      <c r="CGX80" s="15"/>
      <c r="CGY80" s="15"/>
      <c r="CGZ80" s="15"/>
      <c r="CHA80" s="15"/>
      <c r="CHB80" s="15"/>
      <c r="CHC80" s="15"/>
      <c r="CHD80" s="15"/>
      <c r="CHE80" s="15"/>
      <c r="CHF80" s="15"/>
      <c r="CHG80" s="15"/>
      <c r="CHH80" s="15"/>
      <c r="CHI80" s="15"/>
      <c r="CHJ80" s="15"/>
      <c r="CHK80" s="15"/>
      <c r="CHL80" s="15"/>
      <c r="CHM80" s="15"/>
      <c r="CHN80" s="15"/>
      <c r="CHO80" s="15"/>
      <c r="CHP80" s="15"/>
      <c r="CHQ80" s="15"/>
      <c r="CHR80" s="15"/>
      <c r="CHS80" s="15"/>
      <c r="CHT80" s="15"/>
      <c r="CHU80" s="15"/>
      <c r="CHV80" s="15"/>
      <c r="CHW80" s="15"/>
      <c r="CHX80" s="15"/>
      <c r="CHY80" s="15"/>
      <c r="CHZ80" s="15"/>
      <c r="CIA80" s="15"/>
      <c r="CIB80" s="15"/>
      <c r="CIC80" s="15"/>
      <c r="CID80" s="15"/>
      <c r="CIE80" s="15"/>
      <c r="CIF80" s="15"/>
      <c r="CIG80" s="15"/>
      <c r="CIH80" s="15"/>
      <c r="CII80" s="15"/>
      <c r="CIJ80" s="15"/>
      <c r="CIK80" s="15"/>
      <c r="CIL80" s="15"/>
      <c r="CIM80" s="15"/>
      <c r="CIN80" s="15"/>
      <c r="CIO80" s="15"/>
      <c r="CIP80" s="15"/>
      <c r="CIQ80" s="15"/>
      <c r="CIR80" s="15"/>
      <c r="CIS80" s="15"/>
      <c r="CIT80" s="15"/>
      <c r="CIU80" s="15"/>
      <c r="CIV80" s="15"/>
      <c r="CIW80" s="15"/>
      <c r="CIX80" s="15"/>
      <c r="CIY80" s="15"/>
      <c r="CIZ80" s="15"/>
      <c r="CJA80" s="15"/>
      <c r="CJB80" s="15"/>
      <c r="CJC80" s="15"/>
      <c r="CJD80" s="15"/>
      <c r="CJE80" s="15"/>
      <c r="CJF80" s="15"/>
      <c r="CJG80" s="15"/>
      <c r="CJH80" s="15"/>
      <c r="CJI80" s="15"/>
      <c r="CJJ80" s="15"/>
      <c r="CJK80" s="15"/>
      <c r="CJL80" s="15"/>
      <c r="CJM80" s="15"/>
      <c r="CJN80" s="15"/>
      <c r="CJO80" s="15"/>
      <c r="CJP80" s="15"/>
      <c r="CJQ80" s="15"/>
      <c r="CJR80" s="15"/>
      <c r="CJS80" s="15"/>
      <c r="CJT80" s="15"/>
      <c r="CJU80" s="15"/>
      <c r="CJV80" s="15"/>
      <c r="CJW80" s="15"/>
      <c r="CJX80" s="15"/>
      <c r="CJY80" s="15"/>
      <c r="CJZ80" s="15"/>
      <c r="CKA80" s="15"/>
      <c r="CKB80" s="15"/>
      <c r="CKC80" s="15"/>
      <c r="CKD80" s="15"/>
      <c r="CKE80" s="15"/>
      <c r="CKF80" s="15"/>
      <c r="CKG80" s="15"/>
      <c r="CKH80" s="15"/>
      <c r="CKI80" s="15"/>
      <c r="CKJ80" s="15"/>
      <c r="CKK80" s="15"/>
      <c r="CKL80" s="15"/>
      <c r="CKM80" s="15"/>
      <c r="CKN80" s="15"/>
      <c r="CKO80" s="15"/>
      <c r="CKP80" s="15"/>
      <c r="CKQ80" s="15"/>
      <c r="CKR80" s="15"/>
      <c r="CKS80" s="15"/>
      <c r="CKT80" s="15"/>
      <c r="CKU80" s="15"/>
      <c r="CKV80" s="15"/>
      <c r="CKW80" s="15"/>
      <c r="CKX80" s="15"/>
      <c r="CKY80" s="15"/>
      <c r="CKZ80" s="15"/>
      <c r="CLA80" s="15"/>
      <c r="CLB80" s="15"/>
      <c r="CLC80" s="15"/>
      <c r="CLD80" s="15"/>
      <c r="CLE80" s="15"/>
      <c r="CLF80" s="15"/>
      <c r="CLG80" s="15"/>
      <c r="CLH80" s="15"/>
      <c r="CLI80" s="15"/>
      <c r="CLJ80" s="15"/>
      <c r="CLK80" s="15"/>
      <c r="CLL80" s="15"/>
      <c r="CLM80" s="15"/>
      <c r="CLN80" s="15"/>
      <c r="CLO80" s="15"/>
      <c r="CLP80" s="15"/>
      <c r="CLQ80" s="15"/>
      <c r="CLR80" s="15"/>
      <c r="CLS80" s="15"/>
      <c r="CLT80" s="15"/>
      <c r="CLU80" s="15"/>
      <c r="CLV80" s="15"/>
      <c r="CLW80" s="15"/>
      <c r="CLX80" s="15"/>
      <c r="CLY80" s="15"/>
      <c r="CLZ80" s="15"/>
      <c r="CMA80" s="15"/>
      <c r="CMB80" s="15"/>
      <c r="CMC80" s="15"/>
      <c r="CMD80" s="15"/>
      <c r="CME80" s="15"/>
      <c r="CMF80" s="15"/>
      <c r="CMG80" s="15"/>
      <c r="CMH80" s="15"/>
      <c r="CMI80" s="15"/>
      <c r="CMJ80" s="15"/>
      <c r="CMK80" s="15"/>
      <c r="CML80" s="15"/>
      <c r="CMM80" s="15"/>
      <c r="CMN80" s="15"/>
      <c r="CMO80" s="15"/>
      <c r="CMP80" s="15"/>
      <c r="CMQ80" s="15"/>
      <c r="CMR80" s="15"/>
      <c r="CMS80" s="15"/>
      <c r="CMT80" s="15"/>
      <c r="CMU80" s="15"/>
      <c r="CMV80" s="15"/>
      <c r="CMW80" s="15"/>
      <c r="CMX80" s="15"/>
      <c r="CMY80" s="15"/>
      <c r="CMZ80" s="15"/>
      <c r="CNA80" s="15"/>
      <c r="CNB80" s="15"/>
      <c r="CNC80" s="15"/>
      <c r="CND80" s="15"/>
      <c r="CNE80" s="15"/>
      <c r="CNF80" s="15"/>
      <c r="CNG80" s="15"/>
      <c r="CNH80" s="15"/>
      <c r="CNI80" s="15"/>
      <c r="CNJ80" s="15"/>
      <c r="CNK80" s="15"/>
      <c r="CNL80" s="15"/>
      <c r="CNM80" s="15"/>
      <c r="CNN80" s="15"/>
      <c r="CNO80" s="15"/>
      <c r="CNP80" s="15"/>
      <c r="CNQ80" s="15"/>
      <c r="CNR80" s="15"/>
      <c r="CNS80" s="15"/>
      <c r="CNT80" s="15"/>
      <c r="CNU80" s="15"/>
      <c r="CNV80" s="15"/>
      <c r="CNW80" s="15"/>
      <c r="CNX80" s="15"/>
      <c r="CNY80" s="15"/>
      <c r="CNZ80" s="15"/>
      <c r="COA80" s="15"/>
      <c r="COB80" s="15"/>
      <c r="COC80" s="15"/>
      <c r="COD80" s="15"/>
      <c r="COE80" s="15"/>
      <c r="COF80" s="15"/>
      <c r="COG80" s="15"/>
      <c r="COH80" s="15"/>
      <c r="COI80" s="15"/>
      <c r="COJ80" s="15"/>
      <c r="COK80" s="15"/>
      <c r="COL80" s="15"/>
      <c r="COM80" s="15"/>
      <c r="CON80" s="15"/>
      <c r="COO80" s="15"/>
      <c r="COP80" s="15"/>
      <c r="COQ80" s="15"/>
      <c r="COR80" s="15"/>
      <c r="COS80" s="15"/>
      <c r="COT80" s="15"/>
      <c r="COU80" s="15"/>
      <c r="COV80" s="15"/>
      <c r="COW80" s="15"/>
      <c r="COX80" s="15"/>
      <c r="COY80" s="15"/>
      <c r="COZ80" s="15"/>
      <c r="CPA80" s="15"/>
      <c r="CPB80" s="15"/>
      <c r="CPC80" s="15"/>
      <c r="CPD80" s="15"/>
      <c r="CPE80" s="15"/>
      <c r="CPF80" s="15"/>
      <c r="CPG80" s="15"/>
      <c r="CPH80" s="15"/>
      <c r="CPI80" s="15"/>
      <c r="CPJ80" s="15"/>
      <c r="CPK80" s="15"/>
      <c r="CPL80" s="15"/>
      <c r="CPM80" s="15"/>
      <c r="CPN80" s="15"/>
      <c r="CPO80" s="15"/>
      <c r="CPP80" s="15"/>
      <c r="CPQ80" s="15"/>
      <c r="CPR80" s="15"/>
      <c r="CPS80" s="15"/>
      <c r="CPT80" s="15"/>
      <c r="CPU80" s="15"/>
      <c r="CPV80" s="15"/>
      <c r="CPW80" s="15"/>
      <c r="CPX80" s="15"/>
      <c r="CPY80" s="15"/>
      <c r="CPZ80" s="15"/>
      <c r="CQA80" s="15"/>
      <c r="CQB80" s="15"/>
      <c r="CQC80" s="15"/>
      <c r="CQD80" s="15"/>
      <c r="CQE80" s="15"/>
      <c r="CQF80" s="15"/>
      <c r="CQG80" s="15"/>
      <c r="CQH80" s="15"/>
      <c r="CQI80" s="15"/>
      <c r="CQJ80" s="15"/>
      <c r="CQK80" s="15"/>
      <c r="CQL80" s="15"/>
      <c r="CQM80" s="15"/>
      <c r="CQN80" s="15"/>
      <c r="CQO80" s="15"/>
      <c r="CQP80" s="15"/>
      <c r="CQQ80" s="15"/>
      <c r="CQR80" s="15"/>
      <c r="CQS80" s="15"/>
      <c r="CQT80" s="15"/>
      <c r="CQU80" s="15"/>
      <c r="CQV80" s="15"/>
      <c r="CQW80" s="15"/>
      <c r="CQX80" s="15"/>
      <c r="CQY80" s="15"/>
      <c r="CQZ80" s="15"/>
      <c r="CRA80" s="15"/>
      <c r="CRB80" s="15"/>
      <c r="CRC80" s="15"/>
      <c r="CRD80" s="15"/>
      <c r="CRE80" s="15"/>
      <c r="CRF80" s="15"/>
      <c r="CRG80" s="15"/>
      <c r="CRH80" s="15"/>
      <c r="CRI80" s="15"/>
      <c r="CRJ80" s="15"/>
      <c r="CRK80" s="15"/>
      <c r="CRL80" s="15"/>
      <c r="CRM80" s="15"/>
      <c r="CRN80" s="15"/>
      <c r="CRO80" s="15"/>
      <c r="CRP80" s="15"/>
      <c r="CRQ80" s="15"/>
      <c r="CRR80" s="15"/>
      <c r="CRS80" s="15"/>
      <c r="CRT80" s="15"/>
      <c r="CRU80" s="15"/>
      <c r="CRV80" s="15"/>
      <c r="CRW80" s="15"/>
      <c r="CRX80" s="15"/>
      <c r="CRY80" s="15"/>
      <c r="CRZ80" s="15"/>
      <c r="CSA80" s="15"/>
      <c r="CSB80" s="15"/>
      <c r="CSC80" s="15"/>
      <c r="CSD80" s="15"/>
      <c r="CSE80" s="15"/>
      <c r="CSF80" s="15"/>
      <c r="CSG80" s="15"/>
      <c r="CSH80" s="15"/>
      <c r="CSI80" s="15"/>
      <c r="CSJ80" s="15"/>
      <c r="CSK80" s="15"/>
      <c r="CSL80" s="15"/>
      <c r="CSM80" s="15"/>
      <c r="CSN80" s="15"/>
      <c r="CSO80" s="15"/>
      <c r="CSP80" s="15"/>
      <c r="CSQ80" s="15"/>
      <c r="CSR80" s="15"/>
      <c r="CSS80" s="15"/>
      <c r="CST80" s="15"/>
      <c r="CSU80" s="15"/>
      <c r="CSV80" s="15"/>
      <c r="CSW80" s="15"/>
      <c r="CSX80" s="15"/>
      <c r="CSY80" s="15"/>
      <c r="CSZ80" s="15"/>
      <c r="CTA80" s="15"/>
      <c r="CTB80" s="15"/>
      <c r="CTC80" s="15"/>
      <c r="CTD80" s="15"/>
      <c r="CTE80" s="15"/>
      <c r="CTF80" s="15"/>
      <c r="CTG80" s="15"/>
      <c r="CTH80" s="15"/>
      <c r="CTI80" s="15"/>
      <c r="CTJ80" s="15"/>
      <c r="CTK80" s="15"/>
      <c r="CTL80" s="15"/>
      <c r="CTM80" s="15"/>
      <c r="CTN80" s="15"/>
      <c r="CTO80" s="15"/>
      <c r="CTP80" s="15"/>
      <c r="CTQ80" s="15"/>
      <c r="CTR80" s="15"/>
      <c r="CTS80" s="15"/>
      <c r="CTT80" s="15"/>
      <c r="CTU80" s="15"/>
      <c r="CTV80" s="15"/>
      <c r="CTW80" s="15"/>
      <c r="CTX80" s="15"/>
      <c r="CTY80" s="15"/>
      <c r="CTZ80" s="15"/>
      <c r="CUA80" s="15"/>
      <c r="CUB80" s="15"/>
      <c r="CUC80" s="15"/>
      <c r="CUD80" s="15"/>
      <c r="CUE80" s="15"/>
      <c r="CUF80" s="15"/>
      <c r="CUG80" s="15"/>
      <c r="CUH80" s="15"/>
      <c r="CUI80" s="15"/>
      <c r="CUJ80" s="15"/>
      <c r="CUK80" s="15"/>
      <c r="CUL80" s="15"/>
      <c r="CUM80" s="15"/>
      <c r="CUN80" s="15"/>
      <c r="CUO80" s="15"/>
      <c r="CUP80" s="15"/>
      <c r="CUQ80" s="15"/>
      <c r="CUR80" s="15"/>
      <c r="CUS80" s="15"/>
      <c r="CUT80" s="15"/>
      <c r="CUU80" s="15"/>
      <c r="CUV80" s="15"/>
      <c r="CUW80" s="15"/>
      <c r="CUX80" s="15"/>
      <c r="CUY80" s="15"/>
      <c r="CUZ80" s="15"/>
      <c r="CVA80" s="15"/>
      <c r="CVB80" s="15"/>
      <c r="CVC80" s="15"/>
      <c r="CVD80" s="15"/>
      <c r="CVE80" s="15"/>
      <c r="CVF80" s="15"/>
      <c r="CVG80" s="15"/>
      <c r="CVH80" s="15"/>
      <c r="CVI80" s="15"/>
      <c r="CVJ80" s="15"/>
      <c r="CVK80" s="15"/>
      <c r="CVL80" s="15"/>
      <c r="CVM80" s="15"/>
      <c r="CVN80" s="15"/>
      <c r="CVO80" s="15"/>
      <c r="CVP80" s="15"/>
      <c r="CVQ80" s="15"/>
      <c r="CVR80" s="15"/>
      <c r="CVS80" s="15"/>
      <c r="CVT80" s="15"/>
      <c r="CVU80" s="15"/>
      <c r="CVV80" s="15"/>
      <c r="CVW80" s="15"/>
      <c r="CVX80" s="15"/>
      <c r="CVY80" s="15"/>
      <c r="CVZ80" s="15"/>
      <c r="CWA80" s="15"/>
      <c r="CWB80" s="15"/>
      <c r="CWC80" s="15"/>
      <c r="CWD80" s="15"/>
      <c r="CWE80" s="15"/>
      <c r="CWF80" s="15"/>
      <c r="CWG80" s="15"/>
      <c r="CWH80" s="15"/>
      <c r="CWI80" s="15"/>
      <c r="CWJ80" s="15"/>
      <c r="CWK80" s="15"/>
      <c r="CWL80" s="15"/>
      <c r="CWM80" s="15"/>
      <c r="CWN80" s="15"/>
      <c r="CWO80" s="15"/>
      <c r="CWP80" s="15"/>
      <c r="CWQ80" s="15"/>
      <c r="CWR80" s="15"/>
      <c r="CWS80" s="15"/>
      <c r="CWT80" s="15"/>
      <c r="CWU80" s="15"/>
      <c r="CWV80" s="15"/>
      <c r="CWW80" s="15"/>
      <c r="CWX80" s="15"/>
      <c r="CWY80" s="15"/>
      <c r="CWZ80" s="15"/>
      <c r="CXA80" s="15"/>
      <c r="CXB80" s="15"/>
      <c r="CXC80" s="15"/>
      <c r="CXD80" s="15"/>
      <c r="CXE80" s="15"/>
      <c r="CXF80" s="15"/>
      <c r="CXG80" s="15"/>
      <c r="CXH80" s="15"/>
      <c r="CXI80" s="15"/>
      <c r="CXJ80" s="15"/>
      <c r="CXK80" s="15"/>
      <c r="CXL80" s="15"/>
      <c r="CXM80" s="15"/>
      <c r="CXN80" s="15"/>
      <c r="CXO80" s="15"/>
      <c r="CXP80" s="15"/>
      <c r="CXQ80" s="15"/>
      <c r="CXR80" s="15"/>
      <c r="CXS80" s="15"/>
      <c r="CXT80" s="15"/>
      <c r="CXU80" s="15"/>
      <c r="CXV80" s="15"/>
      <c r="CXW80" s="15"/>
      <c r="CXX80" s="15"/>
      <c r="CXY80" s="15"/>
      <c r="CXZ80" s="15"/>
      <c r="CYA80" s="15"/>
      <c r="CYB80" s="15"/>
      <c r="CYC80" s="15"/>
      <c r="CYD80" s="15"/>
      <c r="CYE80" s="15"/>
      <c r="CYF80" s="15"/>
      <c r="CYG80" s="15"/>
      <c r="CYH80" s="15"/>
      <c r="CYI80" s="15"/>
      <c r="CYJ80" s="15"/>
      <c r="CYK80" s="15"/>
      <c r="CYL80" s="15"/>
      <c r="CYM80" s="15"/>
      <c r="CYN80" s="15"/>
      <c r="CYO80" s="15"/>
      <c r="CYP80" s="15"/>
      <c r="CYQ80" s="15"/>
      <c r="CYR80" s="15"/>
      <c r="CYS80" s="15"/>
      <c r="CYT80" s="15"/>
      <c r="CYU80" s="15"/>
      <c r="CYV80" s="15"/>
      <c r="CYW80" s="15"/>
      <c r="CYX80" s="15"/>
      <c r="CYY80" s="15"/>
      <c r="CYZ80" s="15"/>
      <c r="CZA80" s="15"/>
      <c r="CZB80" s="15"/>
      <c r="CZC80" s="15"/>
      <c r="CZD80" s="15"/>
      <c r="CZE80" s="15"/>
      <c r="CZF80" s="15"/>
      <c r="CZG80" s="15"/>
      <c r="CZH80" s="15"/>
      <c r="CZI80" s="15"/>
      <c r="CZJ80" s="15"/>
      <c r="CZK80" s="15"/>
      <c r="CZL80" s="15"/>
      <c r="CZM80" s="15"/>
      <c r="CZN80" s="15"/>
      <c r="CZO80" s="15"/>
      <c r="CZP80" s="15"/>
      <c r="CZQ80" s="15"/>
      <c r="CZR80" s="15"/>
      <c r="CZS80" s="15"/>
      <c r="CZT80" s="15"/>
      <c r="CZU80" s="15"/>
      <c r="CZV80" s="15"/>
      <c r="CZW80" s="15"/>
      <c r="CZX80" s="15"/>
      <c r="CZY80" s="15"/>
      <c r="CZZ80" s="15"/>
      <c r="DAA80" s="15"/>
      <c r="DAB80" s="15"/>
      <c r="DAC80" s="15"/>
      <c r="DAD80" s="15"/>
      <c r="DAE80" s="15"/>
      <c r="DAF80" s="15"/>
      <c r="DAG80" s="15"/>
      <c r="DAH80" s="15"/>
      <c r="DAI80" s="15"/>
      <c r="DAJ80" s="15"/>
      <c r="DAK80" s="15"/>
      <c r="DAL80" s="15"/>
      <c r="DAM80" s="15"/>
      <c r="DAN80" s="15"/>
      <c r="DAO80" s="15"/>
      <c r="DAP80" s="15"/>
      <c r="DAQ80" s="15"/>
      <c r="DAR80" s="15"/>
      <c r="DAS80" s="15"/>
      <c r="DAT80" s="15"/>
      <c r="DAU80" s="15"/>
      <c r="DAV80" s="15"/>
      <c r="DAW80" s="15"/>
      <c r="DAX80" s="15"/>
      <c r="DAY80" s="15"/>
      <c r="DAZ80" s="15"/>
      <c r="DBA80" s="15"/>
      <c r="DBB80" s="15"/>
      <c r="DBC80" s="15"/>
      <c r="DBD80" s="15"/>
      <c r="DBE80" s="15"/>
      <c r="DBF80" s="15"/>
      <c r="DBG80" s="15"/>
      <c r="DBH80" s="15"/>
      <c r="DBI80" s="15"/>
      <c r="DBJ80" s="15"/>
      <c r="DBK80" s="15"/>
      <c r="DBL80" s="15"/>
      <c r="DBM80" s="15"/>
      <c r="DBN80" s="15"/>
      <c r="DBO80" s="15"/>
      <c r="DBP80" s="15"/>
      <c r="DBQ80" s="15"/>
      <c r="DBR80" s="15"/>
      <c r="DBS80" s="15"/>
      <c r="DBT80" s="15"/>
      <c r="DBU80" s="15"/>
      <c r="DBV80" s="15"/>
      <c r="DBW80" s="15"/>
      <c r="DBX80" s="15"/>
      <c r="DBY80" s="15"/>
      <c r="DBZ80" s="15"/>
      <c r="DCA80" s="15"/>
      <c r="DCB80" s="15"/>
      <c r="DCC80" s="15"/>
      <c r="DCD80" s="15"/>
      <c r="DCE80" s="15"/>
      <c r="DCF80" s="15"/>
      <c r="DCG80" s="15"/>
      <c r="DCH80" s="15"/>
      <c r="DCI80" s="15"/>
      <c r="DCJ80" s="15"/>
      <c r="DCK80" s="15"/>
      <c r="DCL80" s="15"/>
      <c r="DCM80" s="15"/>
      <c r="DCN80" s="15"/>
      <c r="DCO80" s="15"/>
      <c r="DCP80" s="15"/>
      <c r="DCQ80" s="15"/>
      <c r="DCR80" s="15"/>
      <c r="DCS80" s="15"/>
      <c r="DCT80" s="15"/>
      <c r="DCU80" s="15"/>
      <c r="DCV80" s="15"/>
      <c r="DCW80" s="15"/>
      <c r="DCX80" s="15"/>
      <c r="DCY80" s="15"/>
      <c r="DCZ80" s="15"/>
      <c r="DDA80" s="15"/>
      <c r="DDB80" s="15"/>
      <c r="DDC80" s="15"/>
      <c r="DDD80" s="15"/>
      <c r="DDE80" s="15"/>
      <c r="DDF80" s="15"/>
      <c r="DDG80" s="15"/>
      <c r="DDH80" s="15"/>
      <c r="DDI80" s="15"/>
      <c r="DDJ80" s="15"/>
      <c r="DDK80" s="15"/>
      <c r="DDL80" s="15"/>
      <c r="DDM80" s="15"/>
      <c r="DDN80" s="15"/>
      <c r="DDO80" s="15"/>
      <c r="DDP80" s="15"/>
      <c r="DDQ80" s="15"/>
      <c r="DDR80" s="15"/>
      <c r="DDS80" s="15"/>
      <c r="DDT80" s="15"/>
      <c r="DDU80" s="15"/>
      <c r="DDV80" s="15"/>
      <c r="DDW80" s="15"/>
      <c r="DDX80" s="15"/>
      <c r="DDY80" s="15"/>
      <c r="DDZ80" s="15"/>
      <c r="DEA80" s="15"/>
      <c r="DEB80" s="15"/>
      <c r="DEC80" s="15"/>
      <c r="DED80" s="15"/>
      <c r="DEE80" s="15"/>
      <c r="DEF80" s="15"/>
      <c r="DEG80" s="15"/>
      <c r="DEH80" s="15"/>
      <c r="DEI80" s="15"/>
      <c r="DEJ80" s="15"/>
      <c r="DEK80" s="15"/>
      <c r="DEL80" s="15"/>
      <c r="DEM80" s="15"/>
      <c r="DEN80" s="15"/>
      <c r="DEO80" s="15"/>
      <c r="DEP80" s="15"/>
      <c r="DEQ80" s="15"/>
      <c r="DER80" s="15"/>
      <c r="DES80" s="15"/>
      <c r="DET80" s="15"/>
      <c r="DEU80" s="15"/>
      <c r="DEV80" s="15"/>
      <c r="DEW80" s="15"/>
      <c r="DEX80" s="15"/>
      <c r="DEY80" s="15"/>
      <c r="DEZ80" s="15"/>
      <c r="DFA80" s="15"/>
      <c r="DFB80" s="15"/>
      <c r="DFC80" s="15"/>
      <c r="DFD80" s="15"/>
      <c r="DFE80" s="15"/>
      <c r="DFF80" s="15"/>
      <c r="DFG80" s="15"/>
      <c r="DFH80" s="15"/>
      <c r="DFI80" s="15"/>
      <c r="DFJ80" s="15"/>
      <c r="DFK80" s="15"/>
      <c r="DFL80" s="15"/>
      <c r="DFM80" s="15"/>
      <c r="DFN80" s="15"/>
      <c r="DFO80" s="15"/>
      <c r="DFP80" s="15"/>
      <c r="DFQ80" s="15"/>
      <c r="DFR80" s="15"/>
      <c r="DFS80" s="15"/>
      <c r="DFT80" s="15"/>
      <c r="DFU80" s="15"/>
      <c r="DFV80" s="15"/>
      <c r="DFW80" s="15"/>
      <c r="DFX80" s="15"/>
      <c r="DFY80" s="15"/>
      <c r="DFZ80" s="15"/>
      <c r="DGA80" s="15"/>
      <c r="DGB80" s="15"/>
      <c r="DGC80" s="15"/>
      <c r="DGD80" s="15"/>
      <c r="DGE80" s="15"/>
      <c r="DGF80" s="15"/>
      <c r="DGG80" s="15"/>
      <c r="DGH80" s="15"/>
      <c r="DGI80" s="15"/>
      <c r="DGJ80" s="15"/>
      <c r="DGK80" s="15"/>
      <c r="DGL80" s="15"/>
      <c r="DGM80" s="15"/>
      <c r="DGN80" s="15"/>
      <c r="DGO80" s="15"/>
      <c r="DGP80" s="15"/>
      <c r="DGQ80" s="15"/>
      <c r="DGR80" s="15"/>
      <c r="DGS80" s="15"/>
      <c r="DGT80" s="15"/>
      <c r="DGU80" s="15"/>
      <c r="DGV80" s="15"/>
      <c r="DGW80" s="15"/>
      <c r="DGX80" s="15"/>
      <c r="DGY80" s="15"/>
      <c r="DGZ80" s="15"/>
      <c r="DHA80" s="15"/>
      <c r="DHB80" s="15"/>
      <c r="DHC80" s="15"/>
      <c r="DHD80" s="15"/>
      <c r="DHE80" s="15"/>
      <c r="DHF80" s="15"/>
      <c r="DHG80" s="15"/>
      <c r="DHH80" s="15"/>
      <c r="DHI80" s="15"/>
      <c r="DHJ80" s="15"/>
      <c r="DHK80" s="15"/>
      <c r="DHL80" s="15"/>
      <c r="DHM80" s="15"/>
      <c r="DHN80" s="15"/>
      <c r="DHO80" s="15"/>
      <c r="DHP80" s="15"/>
      <c r="DHQ80" s="15"/>
      <c r="DHR80" s="15"/>
      <c r="DHS80" s="15"/>
      <c r="DHT80" s="15"/>
      <c r="DHU80" s="15"/>
      <c r="DHV80" s="15"/>
      <c r="DHW80" s="15"/>
      <c r="DHX80" s="15"/>
      <c r="DHY80" s="15"/>
      <c r="DHZ80" s="15"/>
      <c r="DIA80" s="15"/>
      <c r="DIB80" s="15"/>
      <c r="DIC80" s="15"/>
      <c r="DID80" s="15"/>
      <c r="DIE80" s="15"/>
      <c r="DIF80" s="15"/>
      <c r="DIG80" s="15"/>
      <c r="DIH80" s="15"/>
      <c r="DII80" s="15"/>
      <c r="DIJ80" s="15"/>
      <c r="DIK80" s="15"/>
      <c r="DIL80" s="15"/>
      <c r="DIM80" s="15"/>
      <c r="DIN80" s="15"/>
      <c r="DIO80" s="15"/>
      <c r="DIP80" s="15"/>
      <c r="DIQ80" s="15"/>
      <c r="DIR80" s="15"/>
      <c r="DIS80" s="15"/>
      <c r="DIT80" s="15"/>
      <c r="DIU80" s="15"/>
      <c r="DIV80" s="15"/>
      <c r="DIW80" s="15"/>
      <c r="DIX80" s="15"/>
      <c r="DIY80" s="15"/>
      <c r="DIZ80" s="15"/>
      <c r="DJA80" s="15"/>
      <c r="DJB80" s="15"/>
      <c r="DJC80" s="15"/>
      <c r="DJD80" s="15"/>
      <c r="DJE80" s="15"/>
      <c r="DJF80" s="15"/>
      <c r="DJG80" s="15"/>
      <c r="DJH80" s="15"/>
      <c r="DJI80" s="15"/>
      <c r="DJJ80" s="15"/>
      <c r="DJK80" s="15"/>
      <c r="DJL80" s="15"/>
      <c r="DJM80" s="15"/>
      <c r="DJN80" s="15"/>
      <c r="DJO80" s="15"/>
      <c r="DJP80" s="15"/>
      <c r="DJQ80" s="15"/>
      <c r="DJR80" s="15"/>
      <c r="DJS80" s="15"/>
      <c r="DJT80" s="15"/>
      <c r="DJU80" s="15"/>
      <c r="DJV80" s="15"/>
      <c r="DJW80" s="15"/>
      <c r="DJX80" s="15"/>
      <c r="DJY80" s="15"/>
      <c r="DJZ80" s="15"/>
      <c r="DKA80" s="15"/>
      <c r="DKB80" s="15"/>
      <c r="DKC80" s="15"/>
      <c r="DKD80" s="15"/>
      <c r="DKE80" s="15"/>
      <c r="DKF80" s="15"/>
      <c r="DKG80" s="15"/>
      <c r="DKH80" s="15"/>
      <c r="DKI80" s="15"/>
      <c r="DKJ80" s="15"/>
      <c r="DKK80" s="15"/>
      <c r="DKL80" s="15"/>
      <c r="DKM80" s="15"/>
      <c r="DKN80" s="15"/>
      <c r="DKO80" s="15"/>
      <c r="DKP80" s="15"/>
      <c r="DKQ80" s="15"/>
      <c r="DKR80" s="15"/>
      <c r="DKS80" s="15"/>
      <c r="DKT80" s="15"/>
      <c r="DKU80" s="15"/>
      <c r="DKV80" s="15"/>
      <c r="DKW80" s="15"/>
      <c r="DKX80" s="15"/>
      <c r="DKY80" s="15"/>
      <c r="DKZ80" s="15"/>
      <c r="DLA80" s="15"/>
      <c r="DLB80" s="15"/>
      <c r="DLC80" s="15"/>
      <c r="DLD80" s="15"/>
      <c r="DLE80" s="15"/>
      <c r="DLF80" s="15"/>
      <c r="DLG80" s="15"/>
      <c r="DLH80" s="15"/>
      <c r="DLI80" s="15"/>
      <c r="DLJ80" s="15"/>
      <c r="DLK80" s="15"/>
      <c r="DLL80" s="15"/>
      <c r="DLM80" s="15"/>
      <c r="DLN80" s="15"/>
      <c r="DLO80" s="15"/>
      <c r="DLP80" s="15"/>
      <c r="DLQ80" s="15"/>
      <c r="DLR80" s="15"/>
      <c r="DLS80" s="15"/>
      <c r="DLT80" s="15"/>
      <c r="DLU80" s="15"/>
      <c r="DLV80" s="15"/>
      <c r="DLW80" s="15"/>
      <c r="DLX80" s="15"/>
      <c r="DLY80" s="15"/>
      <c r="DLZ80" s="15"/>
      <c r="DMA80" s="15"/>
      <c r="DMB80" s="15"/>
      <c r="DMC80" s="15"/>
      <c r="DMD80" s="15"/>
      <c r="DME80" s="15"/>
      <c r="DMF80" s="15"/>
      <c r="DMG80" s="15"/>
      <c r="DMH80" s="15"/>
      <c r="DMI80" s="15"/>
      <c r="DMJ80" s="15"/>
      <c r="DMK80" s="15"/>
      <c r="DML80" s="15"/>
      <c r="DMM80" s="15"/>
      <c r="DMN80" s="15"/>
      <c r="DMO80" s="15"/>
      <c r="DMP80" s="15"/>
      <c r="DMQ80" s="15"/>
      <c r="DMR80" s="15"/>
      <c r="DMS80" s="15"/>
      <c r="DMT80" s="15"/>
      <c r="DMU80" s="15"/>
      <c r="DMV80" s="15"/>
      <c r="DMW80" s="15"/>
      <c r="DMX80" s="15"/>
      <c r="DMY80" s="15"/>
      <c r="DMZ80" s="15"/>
      <c r="DNA80" s="15"/>
      <c r="DNB80" s="15"/>
      <c r="DNC80" s="15"/>
      <c r="DND80" s="15"/>
      <c r="DNE80" s="15"/>
      <c r="DNF80" s="15"/>
      <c r="DNG80" s="15"/>
      <c r="DNH80" s="15"/>
      <c r="DNI80" s="15"/>
      <c r="DNJ80" s="15"/>
      <c r="DNK80" s="15"/>
      <c r="DNL80" s="15"/>
      <c r="DNM80" s="15"/>
      <c r="DNN80" s="15"/>
      <c r="DNO80" s="15"/>
      <c r="DNP80" s="15"/>
      <c r="DNQ80" s="15"/>
      <c r="DNR80" s="15"/>
      <c r="DNS80" s="15"/>
      <c r="DNT80" s="15"/>
      <c r="DNU80" s="15"/>
      <c r="DNV80" s="15"/>
      <c r="DNW80" s="15"/>
      <c r="DNX80" s="15"/>
      <c r="DNY80" s="15"/>
      <c r="DNZ80" s="15"/>
      <c r="DOA80" s="15"/>
      <c r="DOB80" s="15"/>
      <c r="DOC80" s="15"/>
      <c r="DOD80" s="15"/>
      <c r="DOE80" s="15"/>
      <c r="DOF80" s="15"/>
      <c r="DOG80" s="15"/>
      <c r="DOH80" s="15"/>
      <c r="DOI80" s="15"/>
      <c r="DOJ80" s="15"/>
      <c r="DOK80" s="15"/>
      <c r="DOL80" s="15"/>
      <c r="DOM80" s="15"/>
      <c r="DON80" s="15"/>
      <c r="DOO80" s="15"/>
      <c r="DOP80" s="15"/>
      <c r="DOQ80" s="15"/>
      <c r="DOR80" s="15"/>
      <c r="DOS80" s="15"/>
      <c r="DOT80" s="15"/>
      <c r="DOU80" s="15"/>
      <c r="DOV80" s="15"/>
      <c r="DOW80" s="15"/>
      <c r="DOX80" s="15"/>
      <c r="DOY80" s="15"/>
      <c r="DOZ80" s="15"/>
      <c r="DPA80" s="15"/>
      <c r="DPB80" s="15"/>
      <c r="DPC80" s="15"/>
      <c r="DPD80" s="15"/>
      <c r="DPE80" s="15"/>
      <c r="DPF80" s="15"/>
      <c r="DPG80" s="15"/>
      <c r="DPH80" s="15"/>
      <c r="DPI80" s="15"/>
      <c r="DPJ80" s="15"/>
      <c r="DPK80" s="15"/>
      <c r="DPL80" s="15"/>
      <c r="DPM80" s="15"/>
      <c r="DPN80" s="15"/>
      <c r="DPO80" s="15"/>
      <c r="DPP80" s="15"/>
      <c r="DPQ80" s="15"/>
      <c r="DPR80" s="15"/>
      <c r="DPS80" s="15"/>
      <c r="DPT80" s="15"/>
      <c r="DPU80" s="15"/>
      <c r="DPV80" s="15"/>
      <c r="DPW80" s="15"/>
      <c r="DPX80" s="15"/>
      <c r="DPY80" s="15"/>
      <c r="DPZ80" s="15"/>
      <c r="DQA80" s="15"/>
      <c r="DQB80" s="15"/>
      <c r="DQC80" s="15"/>
      <c r="DQD80" s="15"/>
      <c r="DQE80" s="15"/>
      <c r="DQF80" s="15"/>
      <c r="DQG80" s="15"/>
      <c r="DQH80" s="15"/>
      <c r="DQI80" s="15"/>
      <c r="DQJ80" s="15"/>
      <c r="DQK80" s="15"/>
      <c r="DQL80" s="15"/>
      <c r="DQM80" s="15"/>
      <c r="DQN80" s="15"/>
      <c r="DQO80" s="15"/>
      <c r="DQP80" s="15"/>
      <c r="DQQ80" s="15"/>
      <c r="DQR80" s="15"/>
      <c r="DQS80" s="15"/>
      <c r="DQT80" s="15"/>
      <c r="DQU80" s="15"/>
      <c r="DQV80" s="15"/>
      <c r="DQW80" s="15"/>
      <c r="DQX80" s="15"/>
      <c r="DQY80" s="15"/>
      <c r="DQZ80" s="15"/>
      <c r="DRA80" s="15"/>
      <c r="DRB80" s="15"/>
      <c r="DRC80" s="15"/>
      <c r="DRD80" s="15"/>
      <c r="DRE80" s="15"/>
      <c r="DRF80" s="15"/>
      <c r="DRG80" s="15"/>
      <c r="DRH80" s="15"/>
      <c r="DRI80" s="15"/>
      <c r="DRJ80" s="15"/>
      <c r="DRK80" s="15"/>
      <c r="DRL80" s="15"/>
      <c r="DRM80" s="15"/>
      <c r="DRN80" s="15"/>
      <c r="DRO80" s="15"/>
      <c r="DRP80" s="15"/>
      <c r="DRQ80" s="15"/>
      <c r="DRR80" s="15"/>
      <c r="DRS80" s="15"/>
      <c r="DRT80" s="15"/>
      <c r="DRU80" s="15"/>
      <c r="DRV80" s="15"/>
      <c r="DRW80" s="15"/>
      <c r="DRX80" s="15"/>
      <c r="DRY80" s="15"/>
      <c r="DRZ80" s="15"/>
      <c r="DSA80" s="15"/>
      <c r="DSB80" s="15"/>
      <c r="DSC80" s="15"/>
      <c r="DSD80" s="15"/>
      <c r="DSE80" s="15"/>
      <c r="DSF80" s="15"/>
      <c r="DSG80" s="15"/>
      <c r="DSH80" s="15"/>
      <c r="DSI80" s="15"/>
      <c r="DSJ80" s="15"/>
      <c r="DSK80" s="15"/>
      <c r="DSL80" s="15"/>
      <c r="DSM80" s="15"/>
      <c r="DSN80" s="15"/>
      <c r="DSO80" s="15"/>
      <c r="DSP80" s="15"/>
      <c r="DSQ80" s="15"/>
      <c r="DSR80" s="15"/>
      <c r="DSS80" s="15"/>
      <c r="DST80" s="15"/>
      <c r="DSU80" s="15"/>
      <c r="DSV80" s="15"/>
      <c r="DSW80" s="15"/>
      <c r="DSX80" s="15"/>
      <c r="DSY80" s="15"/>
      <c r="DSZ80" s="15"/>
      <c r="DTA80" s="15"/>
      <c r="DTB80" s="15"/>
      <c r="DTC80" s="15"/>
      <c r="DTD80" s="15"/>
      <c r="DTE80" s="15"/>
      <c r="DTF80" s="15"/>
      <c r="DTG80" s="15"/>
      <c r="DTH80" s="15"/>
      <c r="DTI80" s="15"/>
      <c r="DTJ80" s="15"/>
      <c r="DTK80" s="15"/>
      <c r="DTL80" s="15"/>
      <c r="DTM80" s="15"/>
      <c r="DTN80" s="15"/>
      <c r="DTO80" s="15"/>
      <c r="DTP80" s="15"/>
      <c r="DTQ80" s="15"/>
      <c r="DTR80" s="15"/>
      <c r="DTS80" s="15"/>
      <c r="DTT80" s="15"/>
      <c r="DTU80" s="15"/>
      <c r="DTV80" s="15"/>
      <c r="DTW80" s="15"/>
      <c r="DTX80" s="15"/>
      <c r="DTY80" s="15"/>
      <c r="DTZ80" s="15"/>
      <c r="DUA80" s="15"/>
      <c r="DUB80" s="15"/>
      <c r="DUC80" s="15"/>
      <c r="DUD80" s="15"/>
      <c r="DUE80" s="15"/>
      <c r="DUF80" s="15"/>
      <c r="DUG80" s="15"/>
      <c r="DUH80" s="15"/>
      <c r="DUI80" s="15"/>
      <c r="DUJ80" s="15"/>
      <c r="DUK80" s="15"/>
      <c r="DUL80" s="15"/>
      <c r="DUM80" s="15"/>
      <c r="DUN80" s="15"/>
      <c r="DUO80" s="15"/>
      <c r="DUP80" s="15"/>
      <c r="DUQ80" s="15"/>
      <c r="DUR80" s="15"/>
      <c r="DUS80" s="15"/>
      <c r="DUT80" s="15"/>
      <c r="DUU80" s="15"/>
      <c r="DUV80" s="15"/>
      <c r="DUW80" s="15"/>
      <c r="DUX80" s="15"/>
      <c r="DUY80" s="15"/>
      <c r="DUZ80" s="15"/>
      <c r="DVA80" s="15"/>
      <c r="DVB80" s="15"/>
      <c r="DVC80" s="15"/>
      <c r="DVD80" s="15"/>
      <c r="DVE80" s="15"/>
      <c r="DVF80" s="15"/>
      <c r="DVG80" s="15"/>
      <c r="DVH80" s="15"/>
      <c r="DVI80" s="15"/>
      <c r="DVJ80" s="15"/>
      <c r="DVK80" s="15"/>
      <c r="DVL80" s="15"/>
      <c r="DVM80" s="15"/>
      <c r="DVN80" s="15"/>
      <c r="DVO80" s="15"/>
      <c r="DVP80" s="15"/>
      <c r="DVQ80" s="15"/>
      <c r="DVR80" s="15"/>
      <c r="DVS80" s="15"/>
      <c r="DVT80" s="15"/>
      <c r="DVU80" s="15"/>
      <c r="DVV80" s="15"/>
      <c r="DVW80" s="15"/>
      <c r="DVX80" s="15"/>
      <c r="DVY80" s="15"/>
      <c r="DVZ80" s="15"/>
      <c r="DWA80" s="15"/>
      <c r="DWB80" s="15"/>
      <c r="DWC80" s="15"/>
      <c r="DWD80" s="15"/>
      <c r="DWE80" s="15"/>
      <c r="DWF80" s="15"/>
      <c r="DWG80" s="15"/>
      <c r="DWH80" s="15"/>
      <c r="DWI80" s="15"/>
      <c r="DWJ80" s="15"/>
      <c r="DWK80" s="15"/>
      <c r="DWL80" s="15"/>
      <c r="DWM80" s="15"/>
      <c r="DWN80" s="15"/>
      <c r="DWO80" s="15"/>
      <c r="DWP80" s="15"/>
      <c r="DWQ80" s="15"/>
      <c r="DWR80" s="15"/>
      <c r="DWS80" s="15"/>
      <c r="DWT80" s="15"/>
      <c r="DWU80" s="15"/>
      <c r="DWV80" s="15"/>
      <c r="DWW80" s="15"/>
      <c r="DWX80" s="15"/>
      <c r="DWY80" s="15"/>
      <c r="DWZ80" s="15"/>
      <c r="DXA80" s="15"/>
      <c r="DXB80" s="15"/>
      <c r="DXC80" s="15"/>
      <c r="DXD80" s="15"/>
      <c r="DXE80" s="15"/>
      <c r="DXF80" s="15"/>
      <c r="DXG80" s="15"/>
      <c r="DXH80" s="15"/>
      <c r="DXI80" s="15"/>
      <c r="DXJ80" s="15"/>
      <c r="DXK80" s="15"/>
      <c r="DXL80" s="15"/>
      <c r="DXM80" s="15"/>
      <c r="DXN80" s="15"/>
      <c r="DXO80" s="15"/>
      <c r="DXP80" s="15"/>
      <c r="DXQ80" s="15"/>
      <c r="DXR80" s="15"/>
      <c r="DXS80" s="15"/>
      <c r="DXT80" s="15"/>
      <c r="DXU80" s="15"/>
      <c r="DXV80" s="15"/>
      <c r="DXW80" s="15"/>
      <c r="DXX80" s="15"/>
      <c r="DXY80" s="15"/>
      <c r="DXZ80" s="15"/>
      <c r="DYA80" s="15"/>
      <c r="DYB80" s="15"/>
      <c r="DYC80" s="15"/>
      <c r="DYD80" s="15"/>
      <c r="DYE80" s="15"/>
      <c r="DYF80" s="15"/>
      <c r="DYG80" s="15"/>
      <c r="DYH80" s="15"/>
      <c r="DYI80" s="15"/>
      <c r="DYJ80" s="15"/>
      <c r="DYK80" s="15"/>
      <c r="DYL80" s="15"/>
      <c r="DYM80" s="15"/>
      <c r="DYN80" s="15"/>
      <c r="DYO80" s="15"/>
      <c r="DYP80" s="15"/>
      <c r="DYQ80" s="15"/>
      <c r="DYR80" s="15"/>
      <c r="DYS80" s="15"/>
      <c r="DYT80" s="15"/>
      <c r="DYU80" s="15"/>
      <c r="DYV80" s="15"/>
      <c r="DYW80" s="15"/>
      <c r="DYX80" s="15"/>
      <c r="DYY80" s="15"/>
      <c r="DYZ80" s="15"/>
      <c r="DZA80" s="15"/>
      <c r="DZB80" s="15"/>
      <c r="DZC80" s="15"/>
      <c r="DZD80" s="15"/>
      <c r="DZE80" s="15"/>
      <c r="DZF80" s="15"/>
      <c r="DZG80" s="15"/>
      <c r="DZH80" s="15"/>
      <c r="DZI80" s="15"/>
      <c r="DZJ80" s="15"/>
      <c r="DZK80" s="15"/>
      <c r="DZL80" s="15"/>
      <c r="DZM80" s="15"/>
      <c r="DZN80" s="15"/>
      <c r="DZO80" s="15"/>
      <c r="DZP80" s="15"/>
      <c r="DZQ80" s="15"/>
      <c r="DZR80" s="15"/>
      <c r="DZS80" s="15"/>
      <c r="DZT80" s="15"/>
      <c r="DZU80" s="15"/>
      <c r="DZV80" s="15"/>
      <c r="DZW80" s="15"/>
      <c r="DZX80" s="15"/>
      <c r="DZY80" s="15"/>
      <c r="DZZ80" s="15"/>
      <c r="EAA80" s="15"/>
      <c r="EAB80" s="15"/>
      <c r="EAC80" s="15"/>
      <c r="EAD80" s="15"/>
      <c r="EAE80" s="15"/>
      <c r="EAF80" s="15"/>
      <c r="EAG80" s="15"/>
      <c r="EAH80" s="15"/>
      <c r="EAI80" s="15"/>
      <c r="EAJ80" s="15"/>
      <c r="EAK80" s="15"/>
      <c r="EAL80" s="15"/>
      <c r="EAM80" s="15"/>
      <c r="EAN80" s="15"/>
      <c r="EAO80" s="15"/>
      <c r="EAP80" s="15"/>
      <c r="EAQ80" s="15"/>
      <c r="EAR80" s="15"/>
      <c r="EAS80" s="15"/>
      <c r="EAT80" s="15"/>
      <c r="EAU80" s="15"/>
      <c r="EAV80" s="15"/>
      <c r="EAW80" s="15"/>
      <c r="EAX80" s="15"/>
      <c r="EAY80" s="15"/>
      <c r="EAZ80" s="15"/>
      <c r="EBA80" s="15"/>
      <c r="EBB80" s="15"/>
      <c r="EBC80" s="15"/>
      <c r="EBD80" s="15"/>
      <c r="EBE80" s="15"/>
      <c r="EBF80" s="15"/>
      <c r="EBG80" s="15"/>
      <c r="EBH80" s="15"/>
      <c r="EBI80" s="15"/>
      <c r="EBJ80" s="15"/>
      <c r="EBK80" s="15"/>
      <c r="EBL80" s="15"/>
      <c r="EBM80" s="15"/>
      <c r="EBN80" s="15"/>
      <c r="EBO80" s="15"/>
      <c r="EBP80" s="15"/>
      <c r="EBQ80" s="15"/>
      <c r="EBR80" s="15"/>
      <c r="EBS80" s="15"/>
      <c r="EBT80" s="15"/>
      <c r="EBU80" s="15"/>
      <c r="EBV80" s="15"/>
      <c r="EBW80" s="15"/>
      <c r="EBX80" s="15"/>
      <c r="EBY80" s="15"/>
      <c r="EBZ80" s="15"/>
      <c r="ECA80" s="15"/>
      <c r="ECB80" s="15"/>
      <c r="ECC80" s="15"/>
      <c r="ECD80" s="15"/>
      <c r="ECE80" s="15"/>
      <c r="ECF80" s="15"/>
      <c r="ECG80" s="15"/>
      <c r="ECH80" s="15"/>
      <c r="ECI80" s="15"/>
      <c r="ECJ80" s="15"/>
      <c r="ECK80" s="15"/>
      <c r="ECL80" s="15"/>
      <c r="ECM80" s="15"/>
      <c r="ECN80" s="15"/>
      <c r="ECO80" s="15"/>
      <c r="ECP80" s="15"/>
      <c r="ECQ80" s="15"/>
      <c r="ECR80" s="15"/>
      <c r="ECS80" s="15"/>
      <c r="ECT80" s="15"/>
      <c r="ECU80" s="15"/>
      <c r="ECV80" s="15"/>
      <c r="ECW80" s="15"/>
      <c r="ECX80" s="15"/>
      <c r="ECY80" s="15"/>
      <c r="ECZ80" s="15"/>
      <c r="EDA80" s="15"/>
      <c r="EDB80" s="15"/>
      <c r="EDC80" s="15"/>
      <c r="EDD80" s="15"/>
      <c r="EDE80" s="15"/>
      <c r="EDF80" s="15"/>
      <c r="EDG80" s="15"/>
      <c r="EDH80" s="15"/>
      <c r="EDI80" s="15"/>
      <c r="EDJ80" s="15"/>
      <c r="EDK80" s="15"/>
      <c r="EDL80" s="15"/>
      <c r="EDM80" s="15"/>
      <c r="EDN80" s="15"/>
      <c r="EDO80" s="15"/>
      <c r="EDP80" s="15"/>
      <c r="EDQ80" s="15"/>
      <c r="EDR80" s="15"/>
      <c r="EDS80" s="15"/>
      <c r="EDT80" s="15"/>
      <c r="EDU80" s="15"/>
      <c r="EDV80" s="15"/>
      <c r="EDW80" s="15"/>
      <c r="EDX80" s="15"/>
      <c r="EDY80" s="15"/>
      <c r="EDZ80" s="15"/>
      <c r="EEA80" s="15"/>
      <c r="EEB80" s="15"/>
      <c r="EEC80" s="15"/>
      <c r="EED80" s="15"/>
      <c r="EEE80" s="15"/>
      <c r="EEF80" s="15"/>
      <c r="EEG80" s="15"/>
      <c r="EEH80" s="15"/>
      <c r="EEI80" s="15"/>
      <c r="EEJ80" s="15"/>
      <c r="EEK80" s="15"/>
      <c r="EEL80" s="15"/>
      <c r="EEM80" s="15"/>
      <c r="EEN80" s="15"/>
      <c r="EEO80" s="15"/>
      <c r="EEP80" s="15"/>
      <c r="EEQ80" s="15"/>
      <c r="EER80" s="15"/>
      <c r="EES80" s="15"/>
      <c r="EET80" s="15"/>
      <c r="EEU80" s="15"/>
      <c r="EEV80" s="15"/>
      <c r="EEW80" s="15"/>
      <c r="EEX80" s="15"/>
      <c r="EEY80" s="15"/>
      <c r="EEZ80" s="15"/>
      <c r="EFA80" s="15"/>
      <c r="EFB80" s="15"/>
      <c r="EFC80" s="15"/>
      <c r="EFD80" s="15"/>
      <c r="EFE80" s="15"/>
      <c r="EFF80" s="15"/>
      <c r="EFG80" s="15"/>
      <c r="EFH80" s="15"/>
      <c r="EFI80" s="15"/>
      <c r="EFJ80" s="15"/>
      <c r="EFK80" s="15"/>
      <c r="EFL80" s="15"/>
      <c r="EFM80" s="15"/>
      <c r="EFN80" s="15"/>
      <c r="EFO80" s="15"/>
      <c r="EFP80" s="15"/>
      <c r="EFQ80" s="15"/>
      <c r="EFR80" s="15"/>
      <c r="EFS80" s="15"/>
      <c r="EFT80" s="15"/>
      <c r="EFU80" s="15"/>
      <c r="EFV80" s="15"/>
      <c r="EFW80" s="15"/>
      <c r="EFX80" s="15"/>
      <c r="EFY80" s="15"/>
      <c r="EFZ80" s="15"/>
      <c r="EGA80" s="15"/>
      <c r="EGB80" s="15"/>
      <c r="EGC80" s="15"/>
      <c r="EGD80" s="15"/>
      <c r="EGE80" s="15"/>
      <c r="EGF80" s="15"/>
      <c r="EGG80" s="15"/>
      <c r="EGH80" s="15"/>
      <c r="EGI80" s="15"/>
      <c r="EGJ80" s="15"/>
      <c r="EGK80" s="15"/>
      <c r="EGL80" s="15"/>
      <c r="EGM80" s="15"/>
      <c r="EGN80" s="15"/>
      <c r="EGO80" s="15"/>
      <c r="EGP80" s="15"/>
      <c r="EGQ80" s="15"/>
      <c r="EGR80" s="15"/>
      <c r="EGS80" s="15"/>
      <c r="EGT80" s="15"/>
      <c r="EGU80" s="15"/>
      <c r="EGV80" s="15"/>
      <c r="EGW80" s="15"/>
      <c r="EGX80" s="15"/>
      <c r="EGY80" s="15"/>
      <c r="EGZ80" s="15"/>
      <c r="EHA80" s="15"/>
      <c r="EHB80" s="15"/>
      <c r="EHC80" s="15"/>
      <c r="EHD80" s="15"/>
      <c r="EHE80" s="15"/>
      <c r="EHF80" s="15"/>
      <c r="EHG80" s="15"/>
      <c r="EHH80" s="15"/>
      <c r="EHI80" s="15"/>
      <c r="EHJ80" s="15"/>
      <c r="EHK80" s="15"/>
      <c r="EHL80" s="15"/>
      <c r="EHM80" s="15"/>
      <c r="EHN80" s="15"/>
      <c r="EHO80" s="15"/>
      <c r="EHP80" s="15"/>
      <c r="EHQ80" s="15"/>
      <c r="EHR80" s="15"/>
      <c r="EHS80" s="15"/>
      <c r="EHT80" s="15"/>
      <c r="EHU80" s="15"/>
      <c r="EHV80" s="15"/>
      <c r="EHW80" s="15"/>
      <c r="EHX80" s="15"/>
      <c r="EHY80" s="15"/>
      <c r="EHZ80" s="15"/>
      <c r="EIA80" s="15"/>
      <c r="EIB80" s="15"/>
      <c r="EIC80" s="15"/>
      <c r="EID80" s="15"/>
      <c r="EIE80" s="15"/>
      <c r="EIF80" s="15"/>
      <c r="EIG80" s="15"/>
      <c r="EIH80" s="15"/>
      <c r="EII80" s="15"/>
      <c r="EIJ80" s="15"/>
      <c r="EIK80" s="15"/>
      <c r="EIL80" s="15"/>
      <c r="EIM80" s="15"/>
      <c r="EIN80" s="15"/>
      <c r="EIO80" s="15"/>
      <c r="EIP80" s="15"/>
      <c r="EIQ80" s="15"/>
      <c r="EIR80" s="15"/>
      <c r="EIS80" s="15"/>
      <c r="EIT80" s="15"/>
      <c r="EIU80" s="15"/>
      <c r="EIV80" s="15"/>
      <c r="EIW80" s="15"/>
      <c r="EIX80" s="15"/>
      <c r="EIY80" s="15"/>
      <c r="EIZ80" s="15"/>
      <c r="EJA80" s="15"/>
      <c r="EJB80" s="15"/>
      <c r="EJC80" s="15"/>
      <c r="EJD80" s="15"/>
      <c r="EJE80" s="15"/>
      <c r="EJF80" s="15"/>
      <c r="EJG80" s="15"/>
      <c r="EJH80" s="15"/>
      <c r="EJI80" s="15"/>
      <c r="EJJ80" s="15"/>
      <c r="EJK80" s="15"/>
      <c r="EJL80" s="15"/>
      <c r="EJM80" s="15"/>
      <c r="EJN80" s="15"/>
      <c r="EJO80" s="15"/>
      <c r="EJP80" s="15"/>
      <c r="EJQ80" s="15"/>
      <c r="EJR80" s="15"/>
      <c r="EJS80" s="15"/>
      <c r="EJT80" s="15"/>
      <c r="EJU80" s="15"/>
      <c r="EJV80" s="15"/>
      <c r="EJW80" s="15"/>
      <c r="EJX80" s="15"/>
      <c r="EJY80" s="15"/>
      <c r="EJZ80" s="15"/>
      <c r="EKA80" s="15"/>
      <c r="EKB80" s="15"/>
      <c r="EKC80" s="15"/>
      <c r="EKD80" s="15"/>
      <c r="EKE80" s="15"/>
      <c r="EKF80" s="15"/>
      <c r="EKG80" s="15"/>
      <c r="EKH80" s="15"/>
      <c r="EKI80" s="15"/>
      <c r="EKJ80" s="15"/>
      <c r="EKK80" s="15"/>
      <c r="EKL80" s="15"/>
      <c r="EKM80" s="15"/>
      <c r="EKN80" s="15"/>
      <c r="EKO80" s="15"/>
      <c r="EKP80" s="15"/>
      <c r="EKQ80" s="15"/>
      <c r="EKR80" s="15"/>
      <c r="EKS80" s="15"/>
      <c r="EKT80" s="15"/>
      <c r="EKU80" s="15"/>
      <c r="EKV80" s="15"/>
      <c r="EKW80" s="15"/>
      <c r="EKX80" s="15"/>
      <c r="EKY80" s="15"/>
      <c r="EKZ80" s="15"/>
      <c r="ELA80" s="15"/>
      <c r="ELB80" s="15"/>
      <c r="ELC80" s="15"/>
      <c r="ELD80" s="15"/>
      <c r="ELE80" s="15"/>
      <c r="ELF80" s="15"/>
      <c r="ELG80" s="15"/>
      <c r="ELH80" s="15"/>
      <c r="ELI80" s="15"/>
      <c r="ELJ80" s="15"/>
      <c r="ELK80" s="15"/>
      <c r="ELL80" s="15"/>
      <c r="ELM80" s="15"/>
      <c r="ELN80" s="15"/>
      <c r="ELO80" s="15"/>
      <c r="ELP80" s="15"/>
      <c r="ELQ80" s="15"/>
      <c r="ELR80" s="15"/>
      <c r="ELS80" s="15"/>
      <c r="ELT80" s="15"/>
      <c r="ELU80" s="15"/>
      <c r="ELV80" s="15"/>
      <c r="ELW80" s="15"/>
      <c r="ELX80" s="15"/>
      <c r="ELY80" s="15"/>
      <c r="ELZ80" s="15"/>
      <c r="EMA80" s="15"/>
      <c r="EMB80" s="15"/>
      <c r="EMC80" s="15"/>
      <c r="EMD80" s="15"/>
      <c r="EME80" s="15"/>
      <c r="EMF80" s="15"/>
      <c r="EMG80" s="15"/>
      <c r="EMH80" s="15"/>
      <c r="EMI80" s="15"/>
      <c r="EMJ80" s="15"/>
      <c r="EMK80" s="15"/>
      <c r="EML80" s="15"/>
      <c r="EMM80" s="15"/>
      <c r="EMN80" s="15"/>
      <c r="EMO80" s="15"/>
      <c r="EMP80" s="15"/>
      <c r="EMQ80" s="15"/>
      <c r="EMR80" s="15"/>
      <c r="EMS80" s="15"/>
      <c r="EMT80" s="15"/>
      <c r="EMU80" s="15"/>
      <c r="EMV80" s="15"/>
      <c r="EMW80" s="15"/>
      <c r="EMX80" s="15"/>
      <c r="EMY80" s="15"/>
      <c r="EMZ80" s="15"/>
      <c r="ENA80" s="15"/>
      <c r="ENB80" s="15"/>
      <c r="ENC80" s="15"/>
      <c r="END80" s="15"/>
      <c r="ENE80" s="15"/>
      <c r="ENF80" s="15"/>
      <c r="ENG80" s="15"/>
      <c r="ENH80" s="15"/>
      <c r="ENI80" s="15"/>
      <c r="ENJ80" s="15"/>
      <c r="ENK80" s="15"/>
      <c r="ENL80" s="15"/>
      <c r="ENM80" s="15"/>
      <c r="ENN80" s="15"/>
      <c r="ENO80" s="15"/>
      <c r="ENP80" s="15"/>
      <c r="ENQ80" s="15"/>
      <c r="ENR80" s="15"/>
      <c r="ENS80" s="15"/>
      <c r="ENT80" s="15"/>
      <c r="ENU80" s="15"/>
      <c r="ENV80" s="15"/>
      <c r="ENW80" s="15"/>
      <c r="ENX80" s="15"/>
      <c r="ENY80" s="15"/>
      <c r="ENZ80" s="15"/>
      <c r="EOA80" s="15"/>
      <c r="EOB80" s="15"/>
      <c r="EOC80" s="15"/>
      <c r="EOD80" s="15"/>
      <c r="EOE80" s="15"/>
      <c r="EOF80" s="15"/>
      <c r="EOG80" s="15"/>
      <c r="EOH80" s="15"/>
      <c r="EOI80" s="15"/>
      <c r="EOJ80" s="15"/>
      <c r="EOK80" s="15"/>
      <c r="EOL80" s="15"/>
      <c r="EOM80" s="15"/>
      <c r="EON80" s="15"/>
      <c r="EOO80" s="15"/>
      <c r="EOP80" s="15"/>
      <c r="EOQ80" s="15"/>
      <c r="EOR80" s="15"/>
      <c r="EOS80" s="15"/>
      <c r="EOT80" s="15"/>
      <c r="EOU80" s="15"/>
      <c r="EOV80" s="15"/>
      <c r="EOW80" s="15"/>
      <c r="EOX80" s="15"/>
      <c r="EOY80" s="15"/>
      <c r="EOZ80" s="15"/>
      <c r="EPA80" s="15"/>
      <c r="EPB80" s="15"/>
      <c r="EPC80" s="15"/>
      <c r="EPD80" s="15"/>
      <c r="EPE80" s="15"/>
      <c r="EPF80" s="15"/>
      <c r="EPG80" s="15"/>
      <c r="EPH80" s="15"/>
      <c r="EPI80" s="15"/>
      <c r="EPJ80" s="15"/>
      <c r="EPK80" s="15"/>
      <c r="EPL80" s="15"/>
      <c r="EPM80" s="15"/>
      <c r="EPN80" s="15"/>
      <c r="EPO80" s="15"/>
      <c r="EPP80" s="15"/>
      <c r="EPQ80" s="15"/>
      <c r="EPR80" s="15"/>
      <c r="EPS80" s="15"/>
      <c r="EPT80" s="15"/>
      <c r="EPU80" s="15"/>
      <c r="EPV80" s="15"/>
      <c r="EPW80" s="15"/>
      <c r="EPX80" s="15"/>
      <c r="EPY80" s="15"/>
      <c r="EPZ80" s="15"/>
      <c r="EQA80" s="15"/>
      <c r="EQB80" s="15"/>
      <c r="EQC80" s="15"/>
      <c r="EQD80" s="15"/>
      <c r="EQE80" s="15"/>
      <c r="EQF80" s="15"/>
      <c r="EQG80" s="15"/>
      <c r="EQH80" s="15"/>
      <c r="EQI80" s="15"/>
      <c r="EQJ80" s="15"/>
      <c r="EQK80" s="15"/>
      <c r="EQL80" s="15"/>
      <c r="EQM80" s="15"/>
      <c r="EQN80" s="15"/>
      <c r="EQO80" s="15"/>
      <c r="EQP80" s="15"/>
      <c r="EQQ80" s="15"/>
      <c r="EQR80" s="15"/>
      <c r="EQS80" s="15"/>
      <c r="EQT80" s="15"/>
      <c r="EQU80" s="15"/>
      <c r="EQV80" s="15"/>
      <c r="EQW80" s="15"/>
      <c r="EQX80" s="15"/>
      <c r="EQY80" s="15"/>
      <c r="EQZ80" s="15"/>
      <c r="ERA80" s="15"/>
      <c r="ERB80" s="15"/>
      <c r="ERC80" s="15"/>
      <c r="ERD80" s="15"/>
      <c r="ERE80" s="15"/>
      <c r="ERF80" s="15"/>
      <c r="ERG80" s="15"/>
      <c r="ERH80" s="15"/>
      <c r="ERI80" s="15"/>
      <c r="ERJ80" s="15"/>
      <c r="ERK80" s="15"/>
      <c r="ERL80" s="15"/>
      <c r="ERM80" s="15"/>
      <c r="ERN80" s="15"/>
      <c r="ERO80" s="15"/>
      <c r="ERP80" s="15"/>
      <c r="ERQ80" s="15"/>
      <c r="ERR80" s="15"/>
      <c r="ERS80" s="15"/>
      <c r="ERT80" s="15"/>
      <c r="ERU80" s="15"/>
      <c r="ERV80" s="15"/>
      <c r="ERW80" s="15"/>
      <c r="ERX80" s="15"/>
      <c r="ERY80" s="15"/>
      <c r="ERZ80" s="15"/>
      <c r="ESA80" s="15"/>
      <c r="ESB80" s="15"/>
      <c r="ESC80" s="15"/>
      <c r="ESD80" s="15"/>
      <c r="ESE80" s="15"/>
      <c r="ESF80" s="15"/>
      <c r="ESG80" s="15"/>
      <c r="ESH80" s="15"/>
      <c r="ESI80" s="15"/>
      <c r="ESJ80" s="15"/>
      <c r="ESK80" s="15"/>
      <c r="ESL80" s="15"/>
      <c r="ESM80" s="15"/>
      <c r="ESN80" s="15"/>
      <c r="ESO80" s="15"/>
      <c r="ESP80" s="15"/>
      <c r="ESQ80" s="15"/>
      <c r="ESR80" s="15"/>
      <c r="ESS80" s="15"/>
      <c r="EST80" s="15"/>
      <c r="ESU80" s="15"/>
      <c r="ESV80" s="15"/>
      <c r="ESW80" s="15"/>
      <c r="ESX80" s="15"/>
      <c r="ESY80" s="15"/>
      <c r="ESZ80" s="15"/>
      <c r="ETA80" s="15"/>
      <c r="ETB80" s="15"/>
      <c r="ETC80" s="15"/>
      <c r="ETD80" s="15"/>
      <c r="ETE80" s="15"/>
      <c r="ETF80" s="15"/>
      <c r="ETG80" s="15"/>
      <c r="ETH80" s="15"/>
      <c r="ETI80" s="15"/>
      <c r="ETJ80" s="15"/>
      <c r="ETK80" s="15"/>
      <c r="ETL80" s="15"/>
      <c r="ETM80" s="15"/>
      <c r="ETN80" s="15"/>
      <c r="ETO80" s="15"/>
      <c r="ETP80" s="15"/>
      <c r="ETQ80" s="15"/>
      <c r="ETR80" s="15"/>
      <c r="ETS80" s="15"/>
      <c r="ETT80" s="15"/>
      <c r="ETU80" s="15"/>
      <c r="ETV80" s="15"/>
      <c r="ETW80" s="15"/>
      <c r="ETX80" s="15"/>
      <c r="ETY80" s="15"/>
      <c r="ETZ80" s="15"/>
      <c r="EUA80" s="15"/>
      <c r="EUB80" s="15"/>
      <c r="EUC80" s="15"/>
      <c r="EUD80" s="15"/>
      <c r="EUE80" s="15"/>
      <c r="EUF80" s="15"/>
      <c r="EUG80" s="15"/>
      <c r="EUH80" s="15"/>
      <c r="EUI80" s="15"/>
      <c r="EUJ80" s="15"/>
      <c r="EUK80" s="15"/>
      <c r="EUL80" s="15"/>
      <c r="EUM80" s="15"/>
      <c r="EUN80" s="15"/>
      <c r="EUO80" s="15"/>
      <c r="EUP80" s="15"/>
      <c r="EUQ80" s="15"/>
      <c r="EUR80" s="15"/>
      <c r="EUS80" s="15"/>
      <c r="EUT80" s="15"/>
      <c r="EUU80" s="15"/>
      <c r="EUV80" s="15"/>
      <c r="EUW80" s="15"/>
      <c r="EUX80" s="15"/>
      <c r="EUY80" s="15"/>
      <c r="EUZ80" s="15"/>
      <c r="EVA80" s="15"/>
      <c r="EVB80" s="15"/>
      <c r="EVC80" s="15"/>
      <c r="EVD80" s="15"/>
      <c r="EVE80" s="15"/>
      <c r="EVF80" s="15"/>
      <c r="EVG80" s="15"/>
      <c r="EVH80" s="15"/>
      <c r="EVI80" s="15"/>
      <c r="EVJ80" s="15"/>
      <c r="EVK80" s="15"/>
      <c r="EVL80" s="15"/>
      <c r="EVM80" s="15"/>
      <c r="EVN80" s="15"/>
      <c r="EVO80" s="15"/>
      <c r="EVP80" s="15"/>
      <c r="EVQ80" s="15"/>
      <c r="EVR80" s="15"/>
      <c r="EVS80" s="15"/>
      <c r="EVT80" s="15"/>
      <c r="EVU80" s="15"/>
      <c r="EVV80" s="15"/>
      <c r="EVW80" s="15"/>
      <c r="EVX80" s="15"/>
      <c r="EVY80" s="15"/>
      <c r="EVZ80" s="15"/>
      <c r="EWA80" s="15"/>
      <c r="EWB80" s="15"/>
      <c r="EWC80" s="15"/>
      <c r="EWD80" s="15"/>
      <c r="EWE80" s="15"/>
      <c r="EWF80" s="15"/>
      <c r="EWG80" s="15"/>
      <c r="EWH80" s="15"/>
      <c r="EWI80" s="15"/>
      <c r="EWJ80" s="15"/>
      <c r="EWK80" s="15"/>
      <c r="EWL80" s="15"/>
      <c r="EWM80" s="15"/>
      <c r="EWN80" s="15"/>
      <c r="EWO80" s="15"/>
      <c r="EWP80" s="15"/>
      <c r="EWQ80" s="15"/>
      <c r="EWR80" s="15"/>
      <c r="EWS80" s="15"/>
      <c r="EWT80" s="15"/>
      <c r="EWU80" s="15"/>
      <c r="EWV80" s="15"/>
      <c r="EWW80" s="15"/>
      <c r="EWX80" s="15"/>
      <c r="EWY80" s="15"/>
      <c r="EWZ80" s="15"/>
      <c r="EXA80" s="15"/>
      <c r="EXB80" s="15"/>
      <c r="EXC80" s="15"/>
      <c r="EXD80" s="15"/>
      <c r="EXE80" s="15"/>
      <c r="EXF80" s="15"/>
      <c r="EXG80" s="15"/>
      <c r="EXH80" s="15"/>
      <c r="EXI80" s="15"/>
      <c r="EXJ80" s="15"/>
      <c r="EXK80" s="15"/>
      <c r="EXL80" s="15"/>
      <c r="EXM80" s="15"/>
      <c r="EXN80" s="15"/>
      <c r="EXO80" s="15"/>
      <c r="EXP80" s="15"/>
      <c r="EXQ80" s="15"/>
      <c r="EXR80" s="15"/>
      <c r="EXS80" s="15"/>
      <c r="EXT80" s="15"/>
      <c r="EXU80" s="15"/>
      <c r="EXV80" s="15"/>
      <c r="EXW80" s="15"/>
      <c r="EXX80" s="15"/>
      <c r="EXY80" s="15"/>
      <c r="EXZ80" s="15"/>
      <c r="EYA80" s="15"/>
      <c r="EYB80" s="15"/>
      <c r="EYC80" s="15"/>
      <c r="EYD80" s="15"/>
      <c r="EYE80" s="15"/>
      <c r="EYF80" s="15"/>
      <c r="EYG80" s="15"/>
      <c r="EYH80" s="15"/>
      <c r="EYI80" s="15"/>
      <c r="EYJ80" s="15"/>
      <c r="EYK80" s="15"/>
      <c r="EYL80" s="15"/>
      <c r="EYM80" s="15"/>
      <c r="EYN80" s="15"/>
      <c r="EYO80" s="15"/>
      <c r="EYP80" s="15"/>
      <c r="EYQ80" s="15"/>
      <c r="EYR80" s="15"/>
      <c r="EYS80" s="15"/>
      <c r="EYT80" s="15"/>
      <c r="EYU80" s="15"/>
      <c r="EYV80" s="15"/>
      <c r="EYW80" s="15"/>
      <c r="EYX80" s="15"/>
      <c r="EYY80" s="15"/>
      <c r="EYZ80" s="15"/>
      <c r="EZA80" s="15"/>
      <c r="EZB80" s="15"/>
      <c r="EZC80" s="15"/>
      <c r="EZD80" s="15"/>
      <c r="EZE80" s="15"/>
      <c r="EZF80" s="15"/>
      <c r="EZG80" s="15"/>
      <c r="EZH80" s="15"/>
      <c r="EZI80" s="15"/>
      <c r="EZJ80" s="15"/>
      <c r="EZK80" s="15"/>
      <c r="EZL80" s="15"/>
      <c r="EZM80" s="15"/>
      <c r="EZN80" s="15"/>
      <c r="EZO80" s="15"/>
      <c r="EZP80" s="15"/>
      <c r="EZQ80" s="15"/>
      <c r="EZR80" s="15"/>
      <c r="EZS80" s="15"/>
      <c r="EZT80" s="15"/>
      <c r="EZU80" s="15"/>
      <c r="EZV80" s="15"/>
      <c r="EZW80" s="15"/>
      <c r="EZX80" s="15"/>
      <c r="EZY80" s="15"/>
      <c r="EZZ80" s="15"/>
      <c r="FAA80" s="15"/>
      <c r="FAB80" s="15"/>
      <c r="FAC80" s="15"/>
      <c r="FAD80" s="15"/>
      <c r="FAE80" s="15"/>
      <c r="FAF80" s="15"/>
      <c r="FAG80" s="15"/>
      <c r="FAH80" s="15"/>
      <c r="FAI80" s="15"/>
      <c r="FAJ80" s="15"/>
      <c r="FAK80" s="15"/>
      <c r="FAL80" s="15"/>
      <c r="FAM80" s="15"/>
      <c r="FAN80" s="15"/>
      <c r="FAO80" s="15"/>
      <c r="FAP80" s="15"/>
      <c r="FAQ80" s="15"/>
      <c r="FAR80" s="15"/>
      <c r="FAS80" s="15"/>
      <c r="FAT80" s="15"/>
      <c r="FAU80" s="15"/>
      <c r="FAV80" s="15"/>
      <c r="FAW80" s="15"/>
      <c r="FAX80" s="15"/>
      <c r="FAY80" s="15"/>
      <c r="FAZ80" s="15"/>
      <c r="FBA80" s="15"/>
      <c r="FBB80" s="15"/>
      <c r="FBC80" s="15"/>
      <c r="FBD80" s="15"/>
      <c r="FBE80" s="15"/>
      <c r="FBF80" s="15"/>
      <c r="FBG80" s="15"/>
      <c r="FBH80" s="15"/>
      <c r="FBI80" s="15"/>
      <c r="FBJ80" s="15"/>
      <c r="FBK80" s="15"/>
      <c r="FBL80" s="15"/>
      <c r="FBM80" s="15"/>
      <c r="FBN80" s="15"/>
      <c r="FBO80" s="15"/>
      <c r="FBP80" s="15"/>
      <c r="FBQ80" s="15"/>
      <c r="FBR80" s="15"/>
      <c r="FBS80" s="15"/>
      <c r="FBT80" s="15"/>
      <c r="FBU80" s="15"/>
      <c r="FBV80" s="15"/>
      <c r="FBW80" s="15"/>
      <c r="FBX80" s="15"/>
      <c r="FBY80" s="15"/>
      <c r="FBZ80" s="15"/>
      <c r="FCA80" s="15"/>
      <c r="FCB80" s="15"/>
      <c r="FCC80" s="15"/>
      <c r="FCD80" s="15"/>
      <c r="FCE80" s="15"/>
      <c r="FCF80" s="15"/>
      <c r="FCG80" s="15"/>
      <c r="FCH80" s="15"/>
      <c r="FCI80" s="15"/>
      <c r="FCJ80" s="15"/>
      <c r="FCK80" s="15"/>
      <c r="FCL80" s="15"/>
      <c r="FCM80" s="15"/>
      <c r="FCN80" s="15"/>
      <c r="FCO80" s="15"/>
      <c r="FCP80" s="15"/>
      <c r="FCQ80" s="15"/>
      <c r="FCR80" s="15"/>
      <c r="FCS80" s="15"/>
      <c r="FCT80" s="15"/>
      <c r="FCU80" s="15"/>
      <c r="FCV80" s="15"/>
      <c r="FCW80" s="15"/>
      <c r="FCX80" s="15"/>
      <c r="FCY80" s="15"/>
      <c r="FCZ80" s="15"/>
      <c r="FDA80" s="15"/>
      <c r="FDB80" s="15"/>
      <c r="FDC80" s="15"/>
      <c r="FDD80" s="15"/>
      <c r="FDE80" s="15"/>
      <c r="FDF80" s="15"/>
      <c r="FDG80" s="15"/>
      <c r="FDH80" s="15"/>
      <c r="FDI80" s="15"/>
      <c r="FDJ80" s="15"/>
      <c r="FDK80" s="15"/>
      <c r="FDL80" s="15"/>
      <c r="FDM80" s="15"/>
      <c r="FDN80" s="15"/>
      <c r="FDO80" s="15"/>
      <c r="FDP80" s="15"/>
      <c r="FDQ80" s="15"/>
      <c r="FDR80" s="15"/>
      <c r="FDS80" s="15"/>
      <c r="FDT80" s="15"/>
      <c r="FDU80" s="15"/>
      <c r="FDV80" s="15"/>
      <c r="FDW80" s="15"/>
      <c r="FDX80" s="15"/>
      <c r="FDY80" s="15"/>
      <c r="FDZ80" s="15"/>
      <c r="FEA80" s="15"/>
      <c r="FEB80" s="15"/>
      <c r="FEC80" s="15"/>
      <c r="FED80" s="15"/>
      <c r="FEE80" s="15"/>
      <c r="FEF80" s="15"/>
      <c r="FEG80" s="15"/>
      <c r="FEH80" s="15"/>
      <c r="FEI80" s="15"/>
      <c r="FEJ80" s="15"/>
      <c r="FEK80" s="15"/>
      <c r="FEL80" s="15"/>
      <c r="FEM80" s="15"/>
      <c r="FEN80" s="15"/>
      <c r="FEO80" s="15"/>
      <c r="FEP80" s="15"/>
      <c r="FEQ80" s="15"/>
      <c r="FER80" s="15"/>
      <c r="FES80" s="15"/>
      <c r="FET80" s="15"/>
      <c r="FEU80" s="15"/>
      <c r="FEV80" s="15"/>
      <c r="FEW80" s="15"/>
      <c r="FEX80" s="15"/>
      <c r="FEY80" s="15"/>
      <c r="FEZ80" s="15"/>
      <c r="FFA80" s="15"/>
      <c r="FFB80" s="15"/>
      <c r="FFC80" s="15"/>
      <c r="FFD80" s="15"/>
      <c r="FFE80" s="15"/>
      <c r="FFF80" s="15"/>
      <c r="FFG80" s="15"/>
      <c r="FFH80" s="15"/>
      <c r="FFI80" s="15"/>
      <c r="FFJ80" s="15"/>
      <c r="FFK80" s="15"/>
      <c r="FFL80" s="15"/>
      <c r="FFM80" s="15"/>
      <c r="FFN80" s="15"/>
      <c r="FFO80" s="15"/>
      <c r="FFP80" s="15"/>
      <c r="FFQ80" s="15"/>
      <c r="FFR80" s="15"/>
      <c r="FFS80" s="15"/>
      <c r="FFT80" s="15"/>
      <c r="FFU80" s="15"/>
      <c r="FFV80" s="15"/>
      <c r="FFW80" s="15"/>
      <c r="FFX80" s="15"/>
      <c r="FFY80" s="15"/>
      <c r="FFZ80" s="15"/>
      <c r="FGA80" s="15"/>
      <c r="FGB80" s="15"/>
      <c r="FGC80" s="15"/>
      <c r="FGD80" s="15"/>
      <c r="FGE80" s="15"/>
      <c r="FGF80" s="15"/>
      <c r="FGG80" s="15"/>
      <c r="FGH80" s="15"/>
      <c r="FGI80" s="15"/>
      <c r="FGJ80" s="15"/>
      <c r="FGK80" s="15"/>
      <c r="FGL80" s="15"/>
      <c r="FGM80" s="15"/>
      <c r="FGN80" s="15"/>
      <c r="FGO80" s="15"/>
      <c r="FGP80" s="15"/>
      <c r="FGQ80" s="15"/>
      <c r="FGR80" s="15"/>
      <c r="FGS80" s="15"/>
      <c r="FGT80" s="15"/>
      <c r="FGU80" s="15"/>
      <c r="FGV80" s="15"/>
      <c r="FGW80" s="15"/>
      <c r="FGX80" s="15"/>
      <c r="FGY80" s="15"/>
      <c r="FGZ80" s="15"/>
      <c r="FHA80" s="15"/>
      <c r="FHB80" s="15"/>
      <c r="FHC80" s="15"/>
      <c r="FHD80" s="15"/>
      <c r="FHE80" s="15"/>
      <c r="FHF80" s="15"/>
      <c r="FHG80" s="15"/>
      <c r="FHH80" s="15"/>
      <c r="FHI80" s="15"/>
      <c r="FHJ80" s="15"/>
      <c r="FHK80" s="15"/>
      <c r="FHL80" s="15"/>
      <c r="FHM80" s="15"/>
      <c r="FHN80" s="15"/>
      <c r="FHO80" s="15"/>
      <c r="FHP80" s="15"/>
      <c r="FHQ80" s="15"/>
      <c r="FHR80" s="15"/>
      <c r="FHS80" s="15"/>
      <c r="FHT80" s="15"/>
      <c r="FHU80" s="15"/>
      <c r="FHV80" s="15"/>
      <c r="FHW80" s="15"/>
      <c r="FHX80" s="15"/>
      <c r="FHY80" s="15"/>
      <c r="FHZ80" s="15"/>
      <c r="FIA80" s="15"/>
      <c r="FIB80" s="15"/>
      <c r="FIC80" s="15"/>
      <c r="FID80" s="15"/>
      <c r="FIE80" s="15"/>
      <c r="FIF80" s="15"/>
      <c r="FIG80" s="15"/>
      <c r="FIH80" s="15"/>
      <c r="FII80" s="15"/>
      <c r="FIJ80" s="15"/>
      <c r="FIK80" s="15"/>
      <c r="FIL80" s="15"/>
      <c r="FIM80" s="15"/>
      <c r="FIN80" s="15"/>
      <c r="FIO80" s="15"/>
      <c r="FIP80" s="15"/>
      <c r="FIQ80" s="15"/>
      <c r="FIR80" s="15"/>
      <c r="FIS80" s="15"/>
      <c r="FIT80" s="15"/>
      <c r="FIU80" s="15"/>
      <c r="FIV80" s="15"/>
      <c r="FIW80" s="15"/>
      <c r="FIX80" s="15"/>
      <c r="FIY80" s="15"/>
      <c r="FIZ80" s="15"/>
      <c r="FJA80" s="15"/>
      <c r="FJB80" s="15"/>
      <c r="FJC80" s="15"/>
      <c r="FJD80" s="15"/>
      <c r="FJE80" s="15"/>
      <c r="FJF80" s="15"/>
      <c r="FJG80" s="15"/>
      <c r="FJH80" s="15"/>
      <c r="FJI80" s="15"/>
      <c r="FJJ80" s="15"/>
      <c r="FJK80" s="15"/>
      <c r="FJL80" s="15"/>
      <c r="FJM80" s="15"/>
      <c r="FJN80" s="15"/>
      <c r="FJO80" s="15"/>
      <c r="FJP80" s="15"/>
      <c r="FJQ80" s="15"/>
      <c r="FJR80" s="15"/>
      <c r="FJS80" s="15"/>
      <c r="FJT80" s="15"/>
      <c r="FJU80" s="15"/>
      <c r="FJV80" s="15"/>
      <c r="FJW80" s="15"/>
      <c r="FJX80" s="15"/>
      <c r="FJY80" s="15"/>
      <c r="FJZ80" s="15"/>
      <c r="FKA80" s="15"/>
      <c r="FKB80" s="15"/>
      <c r="FKC80" s="15"/>
      <c r="FKD80" s="15"/>
      <c r="FKE80" s="15"/>
      <c r="FKF80" s="15"/>
      <c r="FKG80" s="15"/>
      <c r="FKH80" s="15"/>
      <c r="FKI80" s="15"/>
      <c r="FKJ80" s="15"/>
      <c r="FKK80" s="15"/>
      <c r="FKL80" s="15"/>
      <c r="FKM80" s="15"/>
      <c r="FKN80" s="15"/>
      <c r="FKO80" s="15"/>
      <c r="FKP80" s="15"/>
      <c r="FKQ80" s="15"/>
      <c r="FKR80" s="15"/>
      <c r="FKS80" s="15"/>
      <c r="FKT80" s="15"/>
      <c r="FKU80" s="15"/>
      <c r="FKV80" s="15"/>
      <c r="FKW80" s="15"/>
      <c r="FKX80" s="15"/>
      <c r="FKY80" s="15"/>
      <c r="FKZ80" s="15"/>
      <c r="FLA80" s="15"/>
      <c r="FLB80" s="15"/>
      <c r="FLC80" s="15"/>
      <c r="FLD80" s="15"/>
      <c r="FLE80" s="15"/>
      <c r="FLF80" s="15"/>
      <c r="FLG80" s="15"/>
      <c r="FLH80" s="15"/>
      <c r="FLI80" s="15"/>
      <c r="FLJ80" s="15"/>
      <c r="FLK80" s="15"/>
      <c r="FLL80" s="15"/>
      <c r="FLM80" s="15"/>
      <c r="FLN80" s="15"/>
      <c r="FLO80" s="15"/>
      <c r="FLP80" s="15"/>
      <c r="FLQ80" s="15"/>
      <c r="FLR80" s="15"/>
      <c r="FLS80" s="15"/>
      <c r="FLT80" s="15"/>
      <c r="FLU80" s="15"/>
      <c r="FLV80" s="15"/>
      <c r="FLW80" s="15"/>
      <c r="FLX80" s="15"/>
      <c r="FLY80" s="15"/>
      <c r="FLZ80" s="15"/>
      <c r="FMA80" s="15"/>
      <c r="FMB80" s="15"/>
      <c r="FMC80" s="15"/>
      <c r="FMD80" s="15"/>
      <c r="FME80" s="15"/>
      <c r="FMF80" s="15"/>
      <c r="FMG80" s="15"/>
      <c r="FMH80" s="15"/>
      <c r="FMI80" s="15"/>
      <c r="FMJ80" s="15"/>
      <c r="FMK80" s="15"/>
      <c r="FML80" s="15"/>
      <c r="FMM80" s="15"/>
      <c r="FMN80" s="15"/>
      <c r="FMO80" s="15"/>
      <c r="FMP80" s="15"/>
      <c r="FMQ80" s="15"/>
      <c r="FMR80" s="15"/>
      <c r="FMS80" s="15"/>
      <c r="FMT80" s="15"/>
      <c r="FMU80" s="15"/>
      <c r="FMV80" s="15"/>
      <c r="FMW80" s="15"/>
      <c r="FMX80" s="15"/>
      <c r="FMY80" s="15"/>
      <c r="FMZ80" s="15"/>
      <c r="FNA80" s="15"/>
      <c r="FNB80" s="15"/>
      <c r="FNC80" s="15"/>
      <c r="FND80" s="15"/>
      <c r="FNE80" s="15"/>
      <c r="FNF80" s="15"/>
      <c r="FNG80" s="15"/>
      <c r="FNH80" s="15"/>
      <c r="FNI80" s="15"/>
      <c r="FNJ80" s="15"/>
      <c r="FNK80" s="15"/>
      <c r="FNL80" s="15"/>
      <c r="FNM80" s="15"/>
      <c r="FNN80" s="15"/>
      <c r="FNO80" s="15"/>
      <c r="FNP80" s="15"/>
      <c r="FNQ80" s="15"/>
      <c r="FNR80" s="15"/>
      <c r="FNS80" s="15"/>
      <c r="FNT80" s="15"/>
      <c r="FNU80" s="15"/>
      <c r="FNV80" s="15"/>
      <c r="FNW80" s="15"/>
      <c r="FNX80" s="15"/>
      <c r="FNY80" s="15"/>
      <c r="FNZ80" s="15"/>
      <c r="FOA80" s="15"/>
      <c r="FOB80" s="15"/>
      <c r="FOC80" s="15"/>
      <c r="FOD80" s="15"/>
      <c r="FOE80" s="15"/>
      <c r="FOF80" s="15"/>
      <c r="FOG80" s="15"/>
      <c r="FOH80" s="15"/>
      <c r="FOI80" s="15"/>
      <c r="FOJ80" s="15"/>
      <c r="FOK80" s="15"/>
      <c r="FOL80" s="15"/>
      <c r="FOM80" s="15"/>
      <c r="FON80" s="15"/>
      <c r="FOO80" s="15"/>
      <c r="FOP80" s="15"/>
      <c r="FOQ80" s="15"/>
      <c r="FOR80" s="15"/>
      <c r="FOS80" s="15"/>
      <c r="FOT80" s="15"/>
      <c r="FOU80" s="15"/>
      <c r="FOV80" s="15"/>
      <c r="FOW80" s="15"/>
      <c r="FOX80" s="15"/>
      <c r="FOY80" s="15"/>
      <c r="FOZ80" s="15"/>
      <c r="FPA80" s="15"/>
      <c r="FPB80" s="15"/>
      <c r="FPC80" s="15"/>
      <c r="FPD80" s="15"/>
      <c r="FPE80" s="15"/>
      <c r="FPF80" s="15"/>
      <c r="FPG80" s="15"/>
      <c r="FPH80" s="15"/>
      <c r="FPI80" s="15"/>
      <c r="FPJ80" s="15"/>
      <c r="FPK80" s="15"/>
      <c r="FPL80" s="15"/>
      <c r="FPM80" s="15"/>
      <c r="FPN80" s="15"/>
      <c r="FPO80" s="15"/>
      <c r="FPP80" s="15"/>
      <c r="FPQ80" s="15"/>
      <c r="FPR80" s="15"/>
      <c r="FPS80" s="15"/>
      <c r="FPT80" s="15"/>
      <c r="FPU80" s="15"/>
      <c r="FPV80" s="15"/>
      <c r="FPW80" s="15"/>
      <c r="FPX80" s="15"/>
      <c r="FPY80" s="15"/>
      <c r="FPZ80" s="15"/>
      <c r="FQA80" s="15"/>
      <c r="FQB80" s="15"/>
      <c r="FQC80" s="15"/>
      <c r="FQD80" s="15"/>
      <c r="FQE80" s="15"/>
      <c r="FQF80" s="15"/>
      <c r="FQG80" s="15"/>
      <c r="FQH80" s="15"/>
      <c r="FQI80" s="15"/>
      <c r="FQJ80" s="15"/>
      <c r="FQK80" s="15"/>
      <c r="FQL80" s="15"/>
      <c r="FQM80" s="15"/>
      <c r="FQN80" s="15"/>
      <c r="FQO80" s="15"/>
      <c r="FQP80" s="15"/>
      <c r="FQQ80" s="15"/>
      <c r="FQR80" s="15"/>
      <c r="FQS80" s="15"/>
      <c r="FQT80" s="15"/>
      <c r="FQU80" s="15"/>
      <c r="FQV80" s="15"/>
      <c r="FQW80" s="15"/>
      <c r="FQX80" s="15"/>
      <c r="FQY80" s="15"/>
      <c r="FQZ80" s="15"/>
      <c r="FRA80" s="15"/>
      <c r="FRB80" s="15"/>
      <c r="FRC80" s="15"/>
      <c r="FRD80" s="15"/>
      <c r="FRE80" s="15"/>
      <c r="FRF80" s="15"/>
      <c r="FRG80" s="15"/>
      <c r="FRH80" s="15"/>
      <c r="FRI80" s="15"/>
      <c r="FRJ80" s="15"/>
      <c r="FRK80" s="15"/>
      <c r="FRL80" s="15"/>
      <c r="FRM80" s="15"/>
      <c r="FRN80" s="15"/>
      <c r="FRO80" s="15"/>
      <c r="FRP80" s="15"/>
      <c r="FRQ80" s="15"/>
      <c r="FRR80" s="15"/>
      <c r="FRS80" s="15"/>
      <c r="FRT80" s="15"/>
      <c r="FRU80" s="15"/>
      <c r="FRV80" s="15"/>
      <c r="FRW80" s="15"/>
      <c r="FRX80" s="15"/>
      <c r="FRY80" s="15"/>
      <c r="FRZ80" s="15"/>
      <c r="FSA80" s="15"/>
      <c r="FSB80" s="15"/>
      <c r="FSC80" s="15"/>
      <c r="FSD80" s="15"/>
      <c r="FSE80" s="15"/>
      <c r="FSF80" s="15"/>
      <c r="FSG80" s="15"/>
      <c r="FSH80" s="15"/>
      <c r="FSI80" s="15"/>
      <c r="FSJ80" s="15"/>
      <c r="FSK80" s="15"/>
      <c r="FSL80" s="15"/>
      <c r="FSM80" s="15"/>
      <c r="FSN80" s="15"/>
      <c r="FSO80" s="15"/>
      <c r="FSP80" s="15"/>
      <c r="FSQ80" s="15"/>
      <c r="FSR80" s="15"/>
      <c r="FSS80" s="15"/>
      <c r="FST80" s="15"/>
      <c r="FSU80" s="15"/>
      <c r="FSV80" s="15"/>
      <c r="FSW80" s="15"/>
      <c r="FSX80" s="15"/>
      <c r="FSY80" s="15"/>
      <c r="FSZ80" s="15"/>
      <c r="FTA80" s="15"/>
      <c r="FTB80" s="15"/>
      <c r="FTC80" s="15"/>
      <c r="FTD80" s="15"/>
      <c r="FTE80" s="15"/>
      <c r="FTF80" s="15"/>
      <c r="FTG80" s="15"/>
      <c r="FTH80" s="15"/>
      <c r="FTI80" s="15"/>
      <c r="FTJ80" s="15"/>
      <c r="FTK80" s="15"/>
      <c r="FTL80" s="15"/>
      <c r="FTM80" s="15"/>
      <c r="FTN80" s="15"/>
      <c r="FTO80" s="15"/>
      <c r="FTP80" s="15"/>
      <c r="FTQ80" s="15"/>
      <c r="FTR80" s="15"/>
      <c r="FTS80" s="15"/>
      <c r="FTT80" s="15"/>
      <c r="FTU80" s="15"/>
      <c r="FTV80" s="15"/>
      <c r="FTW80" s="15"/>
      <c r="FTX80" s="15"/>
      <c r="FTY80" s="15"/>
      <c r="FTZ80" s="15"/>
      <c r="FUA80" s="15"/>
      <c r="FUB80" s="15"/>
      <c r="FUC80" s="15"/>
      <c r="FUD80" s="15"/>
      <c r="FUE80" s="15"/>
      <c r="FUF80" s="15"/>
      <c r="FUG80" s="15"/>
      <c r="FUH80" s="15"/>
      <c r="FUI80" s="15"/>
      <c r="FUJ80" s="15"/>
      <c r="FUK80" s="15"/>
      <c r="FUL80" s="15"/>
      <c r="FUM80" s="15"/>
      <c r="FUN80" s="15"/>
      <c r="FUO80" s="15"/>
      <c r="FUP80" s="15"/>
      <c r="FUQ80" s="15"/>
      <c r="FUR80" s="15"/>
      <c r="FUS80" s="15"/>
      <c r="FUT80" s="15"/>
      <c r="FUU80" s="15"/>
      <c r="FUV80" s="15"/>
      <c r="FUW80" s="15"/>
      <c r="FUX80" s="15"/>
      <c r="FUY80" s="15"/>
      <c r="FUZ80" s="15"/>
      <c r="FVA80" s="15"/>
      <c r="FVB80" s="15"/>
      <c r="FVC80" s="15"/>
      <c r="FVD80" s="15"/>
      <c r="FVE80" s="15"/>
      <c r="FVF80" s="15"/>
      <c r="FVG80" s="15"/>
      <c r="FVH80" s="15"/>
      <c r="FVI80" s="15"/>
      <c r="FVJ80" s="15"/>
      <c r="FVK80" s="15"/>
      <c r="FVL80" s="15"/>
      <c r="FVM80" s="15"/>
      <c r="FVN80" s="15"/>
      <c r="FVO80" s="15"/>
      <c r="FVP80" s="15"/>
      <c r="FVQ80" s="15"/>
      <c r="FVR80" s="15"/>
      <c r="FVS80" s="15"/>
      <c r="FVT80" s="15"/>
      <c r="FVU80" s="15"/>
      <c r="FVV80" s="15"/>
      <c r="FVW80" s="15"/>
      <c r="FVX80" s="15"/>
      <c r="FVY80" s="15"/>
      <c r="FVZ80" s="15"/>
      <c r="FWA80" s="15"/>
      <c r="FWB80" s="15"/>
      <c r="FWC80" s="15"/>
      <c r="FWD80" s="15"/>
      <c r="FWE80" s="15"/>
      <c r="FWF80" s="15"/>
      <c r="FWG80" s="15"/>
      <c r="FWH80" s="15"/>
      <c r="FWI80" s="15"/>
      <c r="FWJ80" s="15"/>
      <c r="FWK80" s="15"/>
      <c r="FWL80" s="15"/>
      <c r="FWM80" s="15"/>
      <c r="FWN80" s="15"/>
      <c r="FWO80" s="15"/>
      <c r="FWP80" s="15"/>
      <c r="FWQ80" s="15"/>
      <c r="FWR80" s="15"/>
      <c r="FWS80" s="15"/>
      <c r="FWT80" s="15"/>
      <c r="FWU80" s="15"/>
      <c r="FWV80" s="15"/>
      <c r="FWW80" s="15"/>
      <c r="FWX80" s="15"/>
      <c r="FWY80" s="15"/>
      <c r="FWZ80" s="15"/>
      <c r="FXA80" s="15"/>
      <c r="FXB80" s="15"/>
      <c r="FXC80" s="15"/>
      <c r="FXD80" s="15"/>
      <c r="FXE80" s="15"/>
      <c r="FXF80" s="15"/>
      <c r="FXG80" s="15"/>
      <c r="FXH80" s="15"/>
      <c r="FXI80" s="15"/>
      <c r="FXJ80" s="15"/>
      <c r="FXK80" s="15"/>
      <c r="FXL80" s="15"/>
      <c r="FXM80" s="15"/>
      <c r="FXN80" s="15"/>
      <c r="FXO80" s="15"/>
      <c r="FXP80" s="15"/>
      <c r="FXQ80" s="15"/>
      <c r="FXR80" s="15"/>
      <c r="FXS80" s="15"/>
      <c r="FXT80" s="15"/>
      <c r="FXU80" s="15"/>
      <c r="FXV80" s="15"/>
      <c r="FXW80" s="15"/>
      <c r="FXX80" s="15"/>
      <c r="FXY80" s="15"/>
      <c r="FXZ80" s="15"/>
      <c r="FYA80" s="15"/>
      <c r="FYB80" s="15"/>
      <c r="FYC80" s="15"/>
      <c r="FYD80" s="15"/>
      <c r="FYE80" s="15"/>
      <c r="FYF80" s="15"/>
      <c r="FYG80" s="15"/>
      <c r="FYH80" s="15"/>
      <c r="FYI80" s="15"/>
      <c r="FYJ80" s="15"/>
      <c r="FYK80" s="15"/>
      <c r="FYL80" s="15"/>
      <c r="FYM80" s="15"/>
      <c r="FYN80" s="15"/>
      <c r="FYO80" s="15"/>
      <c r="FYP80" s="15"/>
      <c r="FYQ80" s="15"/>
      <c r="FYR80" s="15"/>
      <c r="FYS80" s="15"/>
      <c r="FYT80" s="15"/>
      <c r="FYU80" s="15"/>
      <c r="FYV80" s="15"/>
      <c r="FYW80" s="15"/>
      <c r="FYX80" s="15"/>
      <c r="FYY80" s="15"/>
      <c r="FYZ80" s="15"/>
      <c r="FZA80" s="15"/>
      <c r="FZB80" s="15"/>
      <c r="FZC80" s="15"/>
      <c r="FZD80" s="15"/>
      <c r="FZE80" s="15"/>
      <c r="FZF80" s="15"/>
      <c r="FZG80" s="15"/>
      <c r="FZH80" s="15"/>
      <c r="FZI80" s="15"/>
      <c r="FZJ80" s="15"/>
      <c r="FZK80" s="15"/>
      <c r="FZL80" s="15"/>
      <c r="FZM80" s="15"/>
      <c r="FZN80" s="15"/>
      <c r="FZO80" s="15"/>
      <c r="FZP80" s="15"/>
      <c r="FZQ80" s="15"/>
      <c r="FZR80" s="15"/>
      <c r="FZS80" s="15"/>
      <c r="FZT80" s="15"/>
      <c r="FZU80" s="15"/>
      <c r="FZV80" s="15"/>
      <c r="FZW80" s="15"/>
      <c r="FZX80" s="15"/>
      <c r="FZY80" s="15"/>
      <c r="FZZ80" s="15"/>
      <c r="GAA80" s="15"/>
      <c r="GAB80" s="15"/>
      <c r="GAC80" s="15"/>
      <c r="GAD80" s="15"/>
      <c r="GAE80" s="15"/>
      <c r="GAF80" s="15"/>
      <c r="GAG80" s="15"/>
      <c r="GAH80" s="15"/>
      <c r="GAI80" s="15"/>
      <c r="GAJ80" s="15"/>
      <c r="GAK80" s="15"/>
      <c r="GAL80" s="15"/>
      <c r="GAM80" s="15"/>
      <c r="GAN80" s="15"/>
      <c r="GAO80" s="15"/>
      <c r="GAP80" s="15"/>
      <c r="GAQ80" s="15"/>
      <c r="GAR80" s="15"/>
      <c r="GAS80" s="15"/>
      <c r="GAT80" s="15"/>
      <c r="GAU80" s="15"/>
      <c r="GAV80" s="15"/>
      <c r="GAW80" s="15"/>
      <c r="GAX80" s="15"/>
      <c r="GAY80" s="15"/>
      <c r="GAZ80" s="15"/>
      <c r="GBA80" s="15"/>
      <c r="GBB80" s="15"/>
      <c r="GBC80" s="15"/>
      <c r="GBD80" s="15"/>
      <c r="GBE80" s="15"/>
      <c r="GBF80" s="15"/>
      <c r="GBG80" s="15"/>
      <c r="GBH80" s="15"/>
      <c r="GBI80" s="15"/>
      <c r="GBJ80" s="15"/>
      <c r="GBK80" s="15"/>
      <c r="GBL80" s="15"/>
      <c r="GBM80" s="15"/>
      <c r="GBN80" s="15"/>
      <c r="GBO80" s="15"/>
      <c r="GBP80" s="15"/>
      <c r="GBQ80" s="15"/>
      <c r="GBR80" s="15"/>
      <c r="GBS80" s="15"/>
      <c r="GBT80" s="15"/>
      <c r="GBU80" s="15"/>
      <c r="GBV80" s="15"/>
      <c r="GBW80" s="15"/>
      <c r="GBX80" s="15"/>
      <c r="GBY80" s="15"/>
      <c r="GBZ80" s="15"/>
      <c r="GCA80" s="15"/>
      <c r="GCB80" s="15"/>
      <c r="GCC80" s="15"/>
      <c r="GCD80" s="15"/>
      <c r="GCE80" s="15"/>
      <c r="GCF80" s="15"/>
      <c r="GCG80" s="15"/>
      <c r="GCH80" s="15"/>
      <c r="GCI80" s="15"/>
      <c r="GCJ80" s="15"/>
      <c r="GCK80" s="15"/>
      <c r="GCL80" s="15"/>
      <c r="GCM80" s="15"/>
      <c r="GCN80" s="15"/>
      <c r="GCO80" s="15"/>
      <c r="GCP80" s="15"/>
      <c r="GCQ80" s="15"/>
      <c r="GCR80" s="15"/>
      <c r="GCS80" s="15"/>
      <c r="GCT80" s="15"/>
      <c r="GCU80" s="15"/>
      <c r="GCV80" s="15"/>
      <c r="GCW80" s="15"/>
      <c r="GCX80" s="15"/>
      <c r="GCY80" s="15"/>
      <c r="GCZ80" s="15"/>
      <c r="GDA80" s="15"/>
      <c r="GDB80" s="15"/>
      <c r="GDC80" s="15"/>
      <c r="GDD80" s="15"/>
      <c r="GDE80" s="15"/>
      <c r="GDF80" s="15"/>
      <c r="GDG80" s="15"/>
      <c r="GDH80" s="15"/>
      <c r="GDI80" s="15"/>
      <c r="GDJ80" s="15"/>
      <c r="GDK80" s="15"/>
      <c r="GDL80" s="15"/>
      <c r="GDM80" s="15"/>
      <c r="GDN80" s="15"/>
      <c r="GDO80" s="15"/>
      <c r="GDP80" s="15"/>
      <c r="GDQ80" s="15"/>
      <c r="GDR80" s="15"/>
      <c r="GDS80" s="15"/>
      <c r="GDT80" s="15"/>
      <c r="GDU80" s="15"/>
      <c r="GDV80" s="15"/>
      <c r="GDW80" s="15"/>
      <c r="GDX80" s="15"/>
      <c r="GDY80" s="15"/>
      <c r="GDZ80" s="15"/>
      <c r="GEA80" s="15"/>
      <c r="GEB80" s="15"/>
      <c r="GEC80" s="15"/>
      <c r="GED80" s="15"/>
      <c r="GEE80" s="15"/>
      <c r="GEF80" s="15"/>
      <c r="GEG80" s="15"/>
      <c r="GEH80" s="15"/>
      <c r="GEI80" s="15"/>
      <c r="GEJ80" s="15"/>
      <c r="GEK80" s="15"/>
      <c r="GEL80" s="15"/>
      <c r="GEM80" s="15"/>
      <c r="GEN80" s="15"/>
      <c r="GEO80" s="15"/>
      <c r="GEP80" s="15"/>
      <c r="GEQ80" s="15"/>
      <c r="GER80" s="15"/>
      <c r="GES80" s="15"/>
      <c r="GET80" s="15"/>
      <c r="GEU80" s="15"/>
      <c r="GEV80" s="15"/>
      <c r="GEW80" s="15"/>
      <c r="GEX80" s="15"/>
      <c r="GEY80" s="15"/>
      <c r="GEZ80" s="15"/>
      <c r="GFA80" s="15"/>
      <c r="GFB80" s="15"/>
      <c r="GFC80" s="15"/>
      <c r="GFD80" s="15"/>
      <c r="GFE80" s="15"/>
      <c r="GFF80" s="15"/>
      <c r="GFG80" s="15"/>
      <c r="GFH80" s="15"/>
      <c r="GFI80" s="15"/>
      <c r="GFJ80" s="15"/>
      <c r="GFK80" s="15"/>
      <c r="GFL80" s="15"/>
      <c r="GFM80" s="15"/>
      <c r="GFN80" s="15"/>
      <c r="GFO80" s="15"/>
      <c r="GFP80" s="15"/>
      <c r="GFQ80" s="15"/>
      <c r="GFR80" s="15"/>
      <c r="GFS80" s="15"/>
      <c r="GFT80" s="15"/>
      <c r="GFU80" s="15"/>
      <c r="GFV80" s="15"/>
      <c r="GFW80" s="15"/>
      <c r="GFX80" s="15"/>
      <c r="GFY80" s="15"/>
      <c r="GFZ80" s="15"/>
      <c r="GGA80" s="15"/>
      <c r="GGB80" s="15"/>
      <c r="GGC80" s="15"/>
      <c r="GGD80" s="15"/>
      <c r="GGE80" s="15"/>
      <c r="GGF80" s="15"/>
      <c r="GGG80" s="15"/>
      <c r="GGH80" s="15"/>
      <c r="GGI80" s="15"/>
      <c r="GGJ80" s="15"/>
      <c r="GGK80" s="15"/>
      <c r="GGL80" s="15"/>
      <c r="GGM80" s="15"/>
      <c r="GGN80" s="15"/>
      <c r="GGO80" s="15"/>
      <c r="GGP80" s="15"/>
      <c r="GGQ80" s="15"/>
      <c r="GGR80" s="15"/>
      <c r="GGS80" s="15"/>
      <c r="GGT80" s="15"/>
      <c r="GGU80" s="15"/>
      <c r="GGV80" s="15"/>
      <c r="GGW80" s="15"/>
      <c r="GGX80" s="15"/>
      <c r="GGY80" s="15"/>
      <c r="GGZ80" s="15"/>
      <c r="GHA80" s="15"/>
      <c r="GHB80" s="15"/>
      <c r="GHC80" s="15"/>
      <c r="GHD80" s="15"/>
      <c r="GHE80" s="15"/>
      <c r="GHF80" s="15"/>
      <c r="GHG80" s="15"/>
      <c r="GHH80" s="15"/>
      <c r="GHI80" s="15"/>
      <c r="GHJ80" s="15"/>
      <c r="GHK80" s="15"/>
      <c r="GHL80" s="15"/>
      <c r="GHM80" s="15"/>
      <c r="GHN80" s="15"/>
      <c r="GHO80" s="15"/>
      <c r="GHP80" s="15"/>
      <c r="GHQ80" s="15"/>
      <c r="GHR80" s="15"/>
      <c r="GHS80" s="15"/>
      <c r="GHT80" s="15"/>
      <c r="GHU80" s="15"/>
      <c r="GHV80" s="15"/>
      <c r="GHW80" s="15"/>
      <c r="GHX80" s="15"/>
      <c r="GHY80" s="15"/>
      <c r="GHZ80" s="15"/>
      <c r="GIA80" s="15"/>
      <c r="GIB80" s="15"/>
      <c r="GIC80" s="15"/>
      <c r="GID80" s="15"/>
      <c r="GIE80" s="15"/>
      <c r="GIF80" s="15"/>
      <c r="GIG80" s="15"/>
      <c r="GIH80" s="15"/>
      <c r="GII80" s="15"/>
      <c r="GIJ80" s="15"/>
      <c r="GIK80" s="15"/>
      <c r="GIL80" s="15"/>
      <c r="GIM80" s="15"/>
      <c r="GIN80" s="15"/>
      <c r="GIO80" s="15"/>
      <c r="GIP80" s="15"/>
      <c r="GIQ80" s="15"/>
      <c r="GIR80" s="15"/>
      <c r="GIS80" s="15"/>
      <c r="GIT80" s="15"/>
      <c r="GIU80" s="15"/>
      <c r="GIV80" s="15"/>
      <c r="GIW80" s="15"/>
      <c r="GIX80" s="15"/>
      <c r="GIY80" s="15"/>
      <c r="GIZ80" s="15"/>
      <c r="GJA80" s="15"/>
      <c r="GJB80" s="15"/>
      <c r="GJC80" s="15"/>
      <c r="GJD80" s="15"/>
      <c r="GJE80" s="15"/>
      <c r="GJF80" s="15"/>
      <c r="GJG80" s="15"/>
      <c r="GJH80" s="15"/>
      <c r="GJI80" s="15"/>
      <c r="GJJ80" s="15"/>
      <c r="GJK80" s="15"/>
      <c r="GJL80" s="15"/>
      <c r="GJM80" s="15"/>
      <c r="GJN80" s="15"/>
      <c r="GJO80" s="15"/>
      <c r="GJP80" s="15"/>
      <c r="GJQ80" s="15"/>
      <c r="GJR80" s="15"/>
      <c r="GJS80" s="15"/>
      <c r="GJT80" s="15"/>
      <c r="GJU80" s="15"/>
      <c r="GJV80" s="15"/>
      <c r="GJW80" s="15"/>
      <c r="GJX80" s="15"/>
      <c r="GJY80" s="15"/>
      <c r="GJZ80" s="15"/>
      <c r="GKA80" s="15"/>
      <c r="GKB80" s="15"/>
      <c r="GKC80" s="15"/>
      <c r="GKD80" s="15"/>
      <c r="GKE80" s="15"/>
      <c r="GKF80" s="15"/>
      <c r="GKG80" s="15"/>
      <c r="GKH80" s="15"/>
      <c r="GKI80" s="15"/>
      <c r="GKJ80" s="15"/>
      <c r="GKK80" s="15"/>
      <c r="GKL80" s="15"/>
      <c r="GKM80" s="15"/>
      <c r="GKN80" s="15"/>
      <c r="GKO80" s="15"/>
      <c r="GKP80" s="15"/>
      <c r="GKQ80" s="15"/>
      <c r="GKR80" s="15"/>
      <c r="GKS80" s="15"/>
      <c r="GKT80" s="15"/>
      <c r="GKU80" s="15"/>
      <c r="GKV80" s="15"/>
      <c r="GKW80" s="15"/>
      <c r="GKX80" s="15"/>
      <c r="GKY80" s="15"/>
      <c r="GKZ80" s="15"/>
      <c r="GLA80" s="15"/>
      <c r="GLB80" s="15"/>
      <c r="GLC80" s="15"/>
      <c r="GLD80" s="15"/>
      <c r="GLE80" s="15"/>
      <c r="GLF80" s="15"/>
      <c r="GLG80" s="15"/>
      <c r="GLH80" s="15"/>
      <c r="GLI80" s="15"/>
      <c r="GLJ80" s="15"/>
      <c r="GLK80" s="15"/>
      <c r="GLL80" s="15"/>
      <c r="GLM80" s="15"/>
      <c r="GLN80" s="15"/>
      <c r="GLO80" s="15"/>
      <c r="GLP80" s="15"/>
      <c r="GLQ80" s="15"/>
      <c r="GLR80" s="15"/>
      <c r="GLS80" s="15"/>
      <c r="GLT80" s="15"/>
      <c r="GLU80" s="15"/>
      <c r="GLV80" s="15"/>
      <c r="GLW80" s="15"/>
      <c r="GLX80" s="15"/>
      <c r="GLY80" s="15"/>
      <c r="GLZ80" s="15"/>
      <c r="GMA80" s="15"/>
      <c r="GMB80" s="15"/>
      <c r="GMC80" s="15"/>
      <c r="GMD80" s="15"/>
      <c r="GME80" s="15"/>
      <c r="GMF80" s="15"/>
      <c r="GMG80" s="15"/>
      <c r="GMH80" s="15"/>
      <c r="GMI80" s="15"/>
      <c r="GMJ80" s="15"/>
      <c r="GMK80" s="15"/>
      <c r="GML80" s="15"/>
      <c r="GMM80" s="15"/>
      <c r="GMN80" s="15"/>
      <c r="GMO80" s="15"/>
      <c r="GMP80" s="15"/>
      <c r="GMQ80" s="15"/>
      <c r="GMR80" s="15"/>
      <c r="GMS80" s="15"/>
      <c r="GMT80" s="15"/>
      <c r="GMU80" s="15"/>
      <c r="GMV80" s="15"/>
      <c r="GMW80" s="15"/>
      <c r="GMX80" s="15"/>
      <c r="GMY80" s="15"/>
      <c r="GMZ80" s="15"/>
      <c r="GNA80" s="15"/>
      <c r="GNB80" s="15"/>
      <c r="GNC80" s="15"/>
      <c r="GND80" s="15"/>
      <c r="GNE80" s="15"/>
      <c r="GNF80" s="15"/>
      <c r="GNG80" s="15"/>
      <c r="GNH80" s="15"/>
      <c r="GNI80" s="15"/>
      <c r="GNJ80" s="15"/>
      <c r="GNK80" s="15"/>
      <c r="GNL80" s="15"/>
      <c r="GNM80" s="15"/>
      <c r="GNN80" s="15"/>
      <c r="GNO80" s="15"/>
      <c r="GNP80" s="15"/>
      <c r="GNQ80" s="15"/>
      <c r="GNR80" s="15"/>
      <c r="GNS80" s="15"/>
      <c r="GNT80" s="15"/>
      <c r="GNU80" s="15"/>
      <c r="GNV80" s="15"/>
      <c r="GNW80" s="15"/>
      <c r="GNX80" s="15"/>
      <c r="GNY80" s="15"/>
      <c r="GNZ80" s="15"/>
      <c r="GOA80" s="15"/>
      <c r="GOB80" s="15"/>
      <c r="GOC80" s="15"/>
      <c r="GOD80" s="15"/>
      <c r="GOE80" s="15"/>
      <c r="GOF80" s="15"/>
      <c r="GOG80" s="15"/>
      <c r="GOH80" s="15"/>
      <c r="GOI80" s="15"/>
      <c r="GOJ80" s="15"/>
      <c r="GOK80" s="15"/>
      <c r="GOL80" s="15"/>
      <c r="GOM80" s="15"/>
      <c r="GON80" s="15"/>
      <c r="GOO80" s="15"/>
      <c r="GOP80" s="15"/>
      <c r="GOQ80" s="15"/>
      <c r="GOR80" s="15"/>
      <c r="GOS80" s="15"/>
      <c r="GOT80" s="15"/>
      <c r="GOU80" s="15"/>
      <c r="GOV80" s="15"/>
      <c r="GOW80" s="15"/>
      <c r="GOX80" s="15"/>
      <c r="GOY80" s="15"/>
      <c r="GOZ80" s="15"/>
      <c r="GPA80" s="15"/>
      <c r="GPB80" s="15"/>
      <c r="GPC80" s="15"/>
      <c r="GPD80" s="15"/>
      <c r="GPE80" s="15"/>
      <c r="GPF80" s="15"/>
      <c r="GPG80" s="15"/>
      <c r="GPH80" s="15"/>
      <c r="GPI80" s="15"/>
      <c r="GPJ80" s="15"/>
      <c r="GPK80" s="15"/>
      <c r="GPL80" s="15"/>
      <c r="GPM80" s="15"/>
      <c r="GPN80" s="15"/>
      <c r="GPO80" s="15"/>
      <c r="GPP80" s="15"/>
      <c r="GPQ80" s="15"/>
      <c r="GPR80" s="15"/>
      <c r="GPS80" s="15"/>
      <c r="GPT80" s="15"/>
      <c r="GPU80" s="15"/>
      <c r="GPV80" s="15"/>
      <c r="GPW80" s="15"/>
      <c r="GPX80" s="15"/>
      <c r="GPY80" s="15"/>
      <c r="GPZ80" s="15"/>
      <c r="GQA80" s="15"/>
      <c r="GQB80" s="15"/>
      <c r="GQC80" s="15"/>
      <c r="GQD80" s="15"/>
      <c r="GQE80" s="15"/>
      <c r="GQF80" s="15"/>
      <c r="GQG80" s="15"/>
      <c r="GQH80" s="15"/>
      <c r="GQI80" s="15"/>
      <c r="GQJ80" s="15"/>
      <c r="GQK80" s="15"/>
      <c r="GQL80" s="15"/>
      <c r="GQM80" s="15"/>
      <c r="GQN80" s="15"/>
      <c r="GQO80" s="15"/>
      <c r="GQP80" s="15"/>
      <c r="GQQ80" s="15"/>
      <c r="GQR80" s="15"/>
      <c r="GQS80" s="15"/>
      <c r="GQT80" s="15"/>
      <c r="GQU80" s="15"/>
      <c r="GQV80" s="15"/>
      <c r="GQW80" s="15"/>
      <c r="GQX80" s="15"/>
      <c r="GQY80" s="15"/>
      <c r="GQZ80" s="15"/>
      <c r="GRA80" s="15"/>
      <c r="GRB80" s="15"/>
      <c r="GRC80" s="15"/>
      <c r="GRD80" s="15"/>
      <c r="GRE80" s="15"/>
      <c r="GRF80" s="15"/>
      <c r="GRG80" s="15"/>
      <c r="GRH80" s="15"/>
      <c r="GRI80" s="15"/>
      <c r="GRJ80" s="15"/>
      <c r="GRK80" s="15"/>
      <c r="GRL80" s="15"/>
      <c r="GRM80" s="15"/>
      <c r="GRN80" s="15"/>
      <c r="GRO80" s="15"/>
      <c r="GRP80" s="15"/>
      <c r="GRQ80" s="15"/>
      <c r="GRR80" s="15"/>
      <c r="GRS80" s="15"/>
      <c r="GRT80" s="15"/>
      <c r="GRU80" s="15"/>
      <c r="GRV80" s="15"/>
      <c r="GRW80" s="15"/>
      <c r="GRX80" s="15"/>
      <c r="GRY80" s="15"/>
      <c r="GRZ80" s="15"/>
      <c r="GSA80" s="15"/>
      <c r="GSB80" s="15"/>
      <c r="GSC80" s="15"/>
      <c r="GSD80" s="15"/>
      <c r="GSE80" s="15"/>
      <c r="GSF80" s="15"/>
      <c r="GSG80" s="15"/>
      <c r="GSH80" s="15"/>
      <c r="GSI80" s="15"/>
      <c r="GSJ80" s="15"/>
      <c r="GSK80" s="15"/>
      <c r="GSL80" s="15"/>
      <c r="GSM80" s="15"/>
      <c r="GSN80" s="15"/>
      <c r="GSO80" s="15"/>
      <c r="GSP80" s="15"/>
      <c r="GSQ80" s="15"/>
      <c r="GSR80" s="15"/>
      <c r="GSS80" s="15"/>
      <c r="GST80" s="15"/>
      <c r="GSU80" s="15"/>
      <c r="GSV80" s="15"/>
      <c r="GSW80" s="15"/>
      <c r="GSX80" s="15"/>
      <c r="GSY80" s="15"/>
      <c r="GSZ80" s="15"/>
      <c r="GTA80" s="15"/>
      <c r="GTB80" s="15"/>
      <c r="GTC80" s="15"/>
      <c r="GTD80" s="15"/>
      <c r="GTE80" s="15"/>
      <c r="GTF80" s="15"/>
      <c r="GTG80" s="15"/>
      <c r="GTH80" s="15"/>
      <c r="GTI80" s="15"/>
      <c r="GTJ80" s="15"/>
      <c r="GTK80" s="15"/>
      <c r="GTL80" s="15"/>
      <c r="GTM80" s="15"/>
      <c r="GTN80" s="15"/>
      <c r="GTO80" s="15"/>
      <c r="GTP80" s="15"/>
      <c r="GTQ80" s="15"/>
      <c r="GTR80" s="15"/>
      <c r="GTS80" s="15"/>
      <c r="GTT80" s="15"/>
      <c r="GTU80" s="15"/>
      <c r="GTV80" s="15"/>
      <c r="GTW80" s="15"/>
      <c r="GTX80" s="15"/>
      <c r="GTY80" s="15"/>
      <c r="GTZ80" s="15"/>
      <c r="GUA80" s="15"/>
      <c r="GUB80" s="15"/>
      <c r="GUC80" s="15"/>
      <c r="GUD80" s="15"/>
      <c r="GUE80" s="15"/>
      <c r="GUF80" s="15"/>
      <c r="GUG80" s="15"/>
      <c r="GUH80" s="15"/>
      <c r="GUI80" s="15"/>
      <c r="GUJ80" s="15"/>
      <c r="GUK80" s="15"/>
      <c r="GUL80" s="15"/>
      <c r="GUM80" s="15"/>
      <c r="GUN80" s="15"/>
      <c r="GUO80" s="15"/>
      <c r="GUP80" s="15"/>
      <c r="GUQ80" s="15"/>
      <c r="GUR80" s="15"/>
      <c r="GUS80" s="15"/>
      <c r="GUT80" s="15"/>
      <c r="GUU80" s="15"/>
      <c r="GUV80" s="15"/>
      <c r="GUW80" s="15"/>
      <c r="GUX80" s="15"/>
      <c r="GUY80" s="15"/>
      <c r="GUZ80" s="15"/>
      <c r="GVA80" s="15"/>
      <c r="GVB80" s="15"/>
      <c r="GVC80" s="15"/>
      <c r="GVD80" s="15"/>
      <c r="GVE80" s="15"/>
      <c r="GVF80" s="15"/>
      <c r="GVG80" s="15"/>
      <c r="GVH80" s="15"/>
      <c r="GVI80" s="15"/>
      <c r="GVJ80" s="15"/>
      <c r="GVK80" s="15"/>
      <c r="GVL80" s="15"/>
      <c r="GVM80" s="15"/>
      <c r="GVN80" s="15"/>
      <c r="GVO80" s="15"/>
      <c r="GVP80" s="15"/>
      <c r="GVQ80" s="15"/>
      <c r="GVR80" s="15"/>
      <c r="GVS80" s="15"/>
      <c r="GVT80" s="15"/>
      <c r="GVU80" s="15"/>
      <c r="GVV80" s="15"/>
      <c r="GVW80" s="15"/>
      <c r="GVX80" s="15"/>
      <c r="GVY80" s="15"/>
      <c r="GVZ80" s="15"/>
      <c r="GWA80" s="15"/>
      <c r="GWB80" s="15"/>
      <c r="GWC80" s="15"/>
      <c r="GWD80" s="15"/>
      <c r="GWE80" s="15"/>
      <c r="GWF80" s="15"/>
      <c r="GWG80" s="15"/>
      <c r="GWH80" s="15"/>
      <c r="GWI80" s="15"/>
      <c r="GWJ80" s="15"/>
      <c r="GWK80" s="15"/>
      <c r="GWL80" s="15"/>
      <c r="GWM80" s="15"/>
      <c r="GWN80" s="15"/>
      <c r="GWO80" s="15"/>
      <c r="GWP80" s="15"/>
      <c r="GWQ80" s="15"/>
      <c r="GWR80" s="15"/>
      <c r="GWS80" s="15"/>
      <c r="GWT80" s="15"/>
      <c r="GWU80" s="15"/>
      <c r="GWV80" s="15"/>
      <c r="GWW80" s="15"/>
      <c r="GWX80" s="15"/>
      <c r="GWY80" s="15"/>
      <c r="GWZ80" s="15"/>
      <c r="GXA80" s="15"/>
      <c r="GXB80" s="15"/>
      <c r="GXC80" s="15"/>
      <c r="GXD80" s="15"/>
      <c r="GXE80" s="15"/>
      <c r="GXF80" s="15"/>
      <c r="GXG80" s="15"/>
      <c r="GXH80" s="15"/>
      <c r="GXI80" s="15"/>
      <c r="GXJ80" s="15"/>
      <c r="GXK80" s="15"/>
      <c r="GXL80" s="15"/>
      <c r="GXM80" s="15"/>
      <c r="GXN80" s="15"/>
      <c r="GXO80" s="15"/>
      <c r="GXP80" s="15"/>
      <c r="GXQ80" s="15"/>
      <c r="GXR80" s="15"/>
      <c r="GXS80" s="15"/>
      <c r="GXT80" s="15"/>
      <c r="GXU80" s="15"/>
      <c r="GXV80" s="15"/>
      <c r="GXW80" s="15"/>
      <c r="GXX80" s="15"/>
      <c r="GXY80" s="15"/>
      <c r="GXZ80" s="15"/>
      <c r="GYA80" s="15"/>
      <c r="GYB80" s="15"/>
      <c r="GYC80" s="15"/>
      <c r="GYD80" s="15"/>
      <c r="GYE80" s="15"/>
      <c r="GYF80" s="15"/>
      <c r="GYG80" s="15"/>
      <c r="GYH80" s="15"/>
      <c r="GYI80" s="15"/>
      <c r="GYJ80" s="15"/>
      <c r="GYK80" s="15"/>
      <c r="GYL80" s="15"/>
      <c r="GYM80" s="15"/>
      <c r="GYN80" s="15"/>
      <c r="GYO80" s="15"/>
      <c r="GYP80" s="15"/>
      <c r="GYQ80" s="15"/>
      <c r="GYR80" s="15"/>
      <c r="GYS80" s="15"/>
      <c r="GYT80" s="15"/>
      <c r="GYU80" s="15"/>
      <c r="GYV80" s="15"/>
      <c r="GYW80" s="15"/>
      <c r="GYX80" s="15"/>
      <c r="GYY80" s="15"/>
      <c r="GYZ80" s="15"/>
      <c r="GZA80" s="15"/>
      <c r="GZB80" s="15"/>
      <c r="GZC80" s="15"/>
      <c r="GZD80" s="15"/>
      <c r="GZE80" s="15"/>
      <c r="GZF80" s="15"/>
      <c r="GZG80" s="15"/>
      <c r="GZH80" s="15"/>
      <c r="GZI80" s="15"/>
      <c r="GZJ80" s="15"/>
      <c r="GZK80" s="15"/>
      <c r="GZL80" s="15"/>
      <c r="GZM80" s="15"/>
      <c r="GZN80" s="15"/>
      <c r="GZO80" s="15"/>
      <c r="GZP80" s="15"/>
      <c r="GZQ80" s="15"/>
      <c r="GZR80" s="15"/>
      <c r="GZS80" s="15"/>
      <c r="GZT80" s="15"/>
      <c r="GZU80" s="15"/>
      <c r="GZV80" s="15"/>
      <c r="GZW80" s="15"/>
      <c r="GZX80" s="15"/>
      <c r="GZY80" s="15"/>
      <c r="GZZ80" s="15"/>
      <c r="HAA80" s="15"/>
      <c r="HAB80" s="15"/>
      <c r="HAC80" s="15"/>
      <c r="HAD80" s="15"/>
      <c r="HAE80" s="15"/>
      <c r="HAF80" s="15"/>
      <c r="HAG80" s="15"/>
      <c r="HAH80" s="15"/>
      <c r="HAI80" s="15"/>
      <c r="HAJ80" s="15"/>
      <c r="HAK80" s="15"/>
      <c r="HAL80" s="15"/>
      <c r="HAM80" s="15"/>
      <c r="HAN80" s="15"/>
      <c r="HAO80" s="15"/>
      <c r="HAP80" s="15"/>
      <c r="HAQ80" s="15"/>
      <c r="HAR80" s="15"/>
      <c r="HAS80" s="15"/>
      <c r="HAT80" s="15"/>
      <c r="HAU80" s="15"/>
      <c r="HAV80" s="15"/>
      <c r="HAW80" s="15"/>
      <c r="HAX80" s="15"/>
      <c r="HAY80" s="15"/>
      <c r="HAZ80" s="15"/>
      <c r="HBA80" s="15"/>
      <c r="HBB80" s="15"/>
      <c r="HBC80" s="15"/>
      <c r="HBD80" s="15"/>
      <c r="HBE80" s="15"/>
      <c r="HBF80" s="15"/>
      <c r="HBG80" s="15"/>
      <c r="HBH80" s="15"/>
      <c r="HBI80" s="15"/>
      <c r="HBJ80" s="15"/>
      <c r="HBK80" s="15"/>
      <c r="HBL80" s="15"/>
      <c r="HBM80" s="15"/>
      <c r="HBN80" s="15"/>
      <c r="HBO80" s="15"/>
      <c r="HBP80" s="15"/>
      <c r="HBQ80" s="15"/>
      <c r="HBR80" s="15"/>
      <c r="HBS80" s="15"/>
      <c r="HBT80" s="15"/>
      <c r="HBU80" s="15"/>
      <c r="HBV80" s="15"/>
      <c r="HBW80" s="15"/>
      <c r="HBX80" s="15"/>
      <c r="HBY80" s="15"/>
      <c r="HBZ80" s="15"/>
      <c r="HCA80" s="15"/>
      <c r="HCB80" s="15"/>
      <c r="HCC80" s="15"/>
      <c r="HCD80" s="15"/>
      <c r="HCE80" s="15"/>
      <c r="HCF80" s="15"/>
      <c r="HCG80" s="15"/>
      <c r="HCH80" s="15"/>
      <c r="HCI80" s="15"/>
      <c r="HCJ80" s="15"/>
      <c r="HCK80" s="15"/>
      <c r="HCL80" s="15"/>
      <c r="HCM80" s="15"/>
      <c r="HCN80" s="15"/>
      <c r="HCO80" s="15"/>
      <c r="HCP80" s="15"/>
      <c r="HCQ80" s="15"/>
      <c r="HCR80" s="15"/>
      <c r="HCS80" s="15"/>
      <c r="HCT80" s="15"/>
      <c r="HCU80" s="15"/>
      <c r="HCV80" s="15"/>
      <c r="HCW80" s="15"/>
      <c r="HCX80" s="15"/>
      <c r="HCY80" s="15"/>
      <c r="HCZ80" s="15"/>
      <c r="HDA80" s="15"/>
      <c r="HDB80" s="15"/>
      <c r="HDC80" s="15"/>
      <c r="HDD80" s="15"/>
      <c r="HDE80" s="15"/>
      <c r="HDF80" s="15"/>
      <c r="HDG80" s="15"/>
      <c r="HDH80" s="15"/>
      <c r="HDI80" s="15"/>
      <c r="HDJ80" s="15"/>
      <c r="HDK80" s="15"/>
      <c r="HDL80" s="15"/>
      <c r="HDM80" s="15"/>
      <c r="HDN80" s="15"/>
      <c r="HDO80" s="15"/>
      <c r="HDP80" s="15"/>
      <c r="HDQ80" s="15"/>
      <c r="HDR80" s="15"/>
      <c r="HDS80" s="15"/>
      <c r="HDT80" s="15"/>
      <c r="HDU80" s="15"/>
      <c r="HDV80" s="15"/>
      <c r="HDW80" s="15"/>
      <c r="HDX80" s="15"/>
      <c r="HDY80" s="15"/>
      <c r="HDZ80" s="15"/>
      <c r="HEA80" s="15"/>
      <c r="HEB80" s="15"/>
      <c r="HEC80" s="15"/>
      <c r="HED80" s="15"/>
      <c r="HEE80" s="15"/>
      <c r="HEF80" s="15"/>
      <c r="HEG80" s="15"/>
      <c r="HEH80" s="15"/>
      <c r="HEI80" s="15"/>
      <c r="HEJ80" s="15"/>
      <c r="HEK80" s="15"/>
      <c r="HEL80" s="15"/>
      <c r="HEM80" s="15"/>
      <c r="HEN80" s="15"/>
      <c r="HEO80" s="15"/>
      <c r="HEP80" s="15"/>
      <c r="HEQ80" s="15"/>
      <c r="HER80" s="15"/>
      <c r="HES80" s="15"/>
      <c r="HET80" s="15"/>
      <c r="HEU80" s="15"/>
      <c r="HEV80" s="15"/>
      <c r="HEW80" s="15"/>
      <c r="HEX80" s="15"/>
      <c r="HEY80" s="15"/>
      <c r="HEZ80" s="15"/>
      <c r="HFA80" s="15"/>
      <c r="HFB80" s="15"/>
      <c r="HFC80" s="15"/>
      <c r="HFD80" s="15"/>
      <c r="HFE80" s="15"/>
      <c r="HFF80" s="15"/>
      <c r="HFG80" s="15"/>
      <c r="HFH80" s="15"/>
      <c r="HFI80" s="15"/>
      <c r="HFJ80" s="15"/>
      <c r="HFK80" s="15"/>
      <c r="HFL80" s="15"/>
      <c r="HFM80" s="15"/>
      <c r="HFN80" s="15"/>
      <c r="HFO80" s="15"/>
      <c r="HFP80" s="15"/>
      <c r="HFQ80" s="15"/>
      <c r="HFR80" s="15"/>
      <c r="HFS80" s="15"/>
      <c r="HFT80" s="15"/>
      <c r="HFU80" s="15"/>
      <c r="HFV80" s="15"/>
      <c r="HFW80" s="15"/>
      <c r="HFX80" s="15"/>
      <c r="HFY80" s="15"/>
      <c r="HFZ80" s="15"/>
      <c r="HGA80" s="15"/>
      <c r="HGB80" s="15"/>
      <c r="HGC80" s="15"/>
      <c r="HGD80" s="15"/>
      <c r="HGE80" s="15"/>
      <c r="HGF80" s="15"/>
      <c r="HGG80" s="15"/>
      <c r="HGH80" s="15"/>
      <c r="HGI80" s="15"/>
      <c r="HGJ80" s="15"/>
      <c r="HGK80" s="15"/>
      <c r="HGL80" s="15"/>
      <c r="HGM80" s="15"/>
      <c r="HGN80" s="15"/>
      <c r="HGO80" s="15"/>
      <c r="HGP80" s="15"/>
      <c r="HGQ80" s="15"/>
      <c r="HGR80" s="15"/>
      <c r="HGS80" s="15"/>
      <c r="HGT80" s="15"/>
      <c r="HGU80" s="15"/>
      <c r="HGV80" s="15"/>
      <c r="HGW80" s="15"/>
      <c r="HGX80" s="15"/>
      <c r="HGY80" s="15"/>
      <c r="HGZ80" s="15"/>
      <c r="HHA80" s="15"/>
      <c r="HHB80" s="15"/>
      <c r="HHC80" s="15"/>
      <c r="HHD80" s="15"/>
      <c r="HHE80" s="15"/>
      <c r="HHF80" s="15"/>
      <c r="HHG80" s="15"/>
      <c r="HHH80" s="15"/>
      <c r="HHI80" s="15"/>
      <c r="HHJ80" s="15"/>
      <c r="HHK80" s="15"/>
      <c r="HHL80" s="15"/>
      <c r="HHM80" s="15"/>
      <c r="HHN80" s="15"/>
      <c r="HHO80" s="15"/>
      <c r="HHP80" s="15"/>
      <c r="HHQ80" s="15"/>
      <c r="HHR80" s="15"/>
      <c r="HHS80" s="15"/>
      <c r="HHT80" s="15"/>
      <c r="HHU80" s="15"/>
      <c r="HHV80" s="15"/>
      <c r="HHW80" s="15"/>
      <c r="HHX80" s="15"/>
      <c r="HHY80" s="15"/>
      <c r="HHZ80" s="15"/>
      <c r="HIA80" s="15"/>
      <c r="HIB80" s="15"/>
      <c r="HIC80" s="15"/>
      <c r="HID80" s="15"/>
      <c r="HIE80" s="15"/>
      <c r="HIF80" s="15"/>
      <c r="HIG80" s="15"/>
      <c r="HIH80" s="15"/>
      <c r="HII80" s="15"/>
      <c r="HIJ80" s="15"/>
      <c r="HIK80" s="15"/>
      <c r="HIL80" s="15"/>
      <c r="HIM80" s="15"/>
      <c r="HIN80" s="15"/>
      <c r="HIO80" s="15"/>
      <c r="HIP80" s="15"/>
      <c r="HIQ80" s="15"/>
      <c r="HIR80" s="15"/>
      <c r="HIS80" s="15"/>
      <c r="HIT80" s="15"/>
      <c r="HIU80" s="15"/>
      <c r="HIV80" s="15"/>
      <c r="HIW80" s="15"/>
      <c r="HIX80" s="15"/>
      <c r="HIY80" s="15"/>
      <c r="HIZ80" s="15"/>
      <c r="HJA80" s="15"/>
      <c r="HJB80" s="15"/>
      <c r="HJC80" s="15"/>
      <c r="HJD80" s="15"/>
      <c r="HJE80" s="15"/>
      <c r="HJF80" s="15"/>
      <c r="HJG80" s="15"/>
      <c r="HJH80" s="15"/>
      <c r="HJI80" s="15"/>
      <c r="HJJ80" s="15"/>
      <c r="HJK80" s="15"/>
      <c r="HJL80" s="15"/>
      <c r="HJM80" s="15"/>
      <c r="HJN80" s="15"/>
      <c r="HJO80" s="15"/>
      <c r="HJP80" s="15"/>
      <c r="HJQ80" s="15"/>
      <c r="HJR80" s="15"/>
      <c r="HJS80" s="15"/>
      <c r="HJT80" s="15"/>
      <c r="HJU80" s="15"/>
      <c r="HJV80" s="15"/>
      <c r="HJW80" s="15"/>
      <c r="HJX80" s="15"/>
      <c r="HJY80" s="15"/>
      <c r="HJZ80" s="15"/>
      <c r="HKA80" s="15"/>
      <c r="HKB80" s="15"/>
      <c r="HKC80" s="15"/>
      <c r="HKD80" s="15"/>
      <c r="HKE80" s="15"/>
      <c r="HKF80" s="15"/>
      <c r="HKG80" s="15"/>
      <c r="HKH80" s="15"/>
      <c r="HKI80" s="15"/>
      <c r="HKJ80" s="15"/>
      <c r="HKK80" s="15"/>
      <c r="HKL80" s="15"/>
      <c r="HKM80" s="15"/>
      <c r="HKN80" s="15"/>
      <c r="HKO80" s="15"/>
      <c r="HKP80" s="15"/>
      <c r="HKQ80" s="15"/>
      <c r="HKR80" s="15"/>
      <c r="HKS80" s="15"/>
      <c r="HKT80" s="15"/>
      <c r="HKU80" s="15"/>
      <c r="HKV80" s="15"/>
      <c r="HKW80" s="15"/>
      <c r="HKX80" s="15"/>
      <c r="HKY80" s="15"/>
      <c r="HKZ80" s="15"/>
      <c r="HLA80" s="15"/>
      <c r="HLB80" s="15"/>
      <c r="HLC80" s="15"/>
      <c r="HLD80" s="15"/>
      <c r="HLE80" s="15"/>
      <c r="HLF80" s="15"/>
      <c r="HLG80" s="15"/>
      <c r="HLH80" s="15"/>
      <c r="HLI80" s="15"/>
      <c r="HLJ80" s="15"/>
      <c r="HLK80" s="15"/>
      <c r="HLL80" s="15"/>
      <c r="HLM80" s="15"/>
      <c r="HLN80" s="15"/>
      <c r="HLO80" s="15"/>
      <c r="HLP80" s="15"/>
      <c r="HLQ80" s="15"/>
      <c r="HLR80" s="15"/>
      <c r="HLS80" s="15"/>
      <c r="HLT80" s="15"/>
      <c r="HLU80" s="15"/>
      <c r="HLV80" s="15"/>
      <c r="HLW80" s="15"/>
      <c r="HLX80" s="15"/>
      <c r="HLY80" s="15"/>
      <c r="HLZ80" s="15"/>
      <c r="HMA80" s="15"/>
      <c r="HMB80" s="15"/>
      <c r="HMC80" s="15"/>
      <c r="HMD80" s="15"/>
      <c r="HME80" s="15"/>
      <c r="HMF80" s="15"/>
      <c r="HMG80" s="15"/>
      <c r="HMH80" s="15"/>
      <c r="HMI80" s="15"/>
      <c r="HMJ80" s="15"/>
      <c r="HMK80" s="15"/>
      <c r="HML80" s="15"/>
      <c r="HMM80" s="15"/>
      <c r="HMN80" s="15"/>
      <c r="HMO80" s="15"/>
      <c r="HMP80" s="15"/>
      <c r="HMQ80" s="15"/>
      <c r="HMR80" s="15"/>
      <c r="HMS80" s="15"/>
      <c r="HMT80" s="15"/>
      <c r="HMU80" s="15"/>
      <c r="HMV80" s="15"/>
      <c r="HMW80" s="15"/>
      <c r="HMX80" s="15"/>
      <c r="HMY80" s="15"/>
      <c r="HMZ80" s="15"/>
      <c r="HNA80" s="15"/>
      <c r="HNB80" s="15"/>
      <c r="HNC80" s="15"/>
      <c r="HND80" s="15"/>
      <c r="HNE80" s="15"/>
      <c r="HNF80" s="15"/>
      <c r="HNG80" s="15"/>
      <c r="HNH80" s="15"/>
      <c r="HNI80" s="15"/>
      <c r="HNJ80" s="15"/>
      <c r="HNK80" s="15"/>
      <c r="HNL80" s="15"/>
      <c r="HNM80" s="15"/>
      <c r="HNN80" s="15"/>
      <c r="HNO80" s="15"/>
      <c r="HNP80" s="15"/>
      <c r="HNQ80" s="15"/>
      <c r="HNR80" s="15"/>
      <c r="HNS80" s="15"/>
      <c r="HNT80" s="15"/>
      <c r="HNU80" s="15"/>
      <c r="HNV80" s="15"/>
      <c r="HNW80" s="15"/>
      <c r="HNX80" s="15"/>
      <c r="HNY80" s="15"/>
      <c r="HNZ80" s="15"/>
      <c r="HOA80" s="15"/>
      <c r="HOB80" s="15"/>
      <c r="HOC80" s="15"/>
      <c r="HOD80" s="15"/>
      <c r="HOE80" s="15"/>
      <c r="HOF80" s="15"/>
      <c r="HOG80" s="15"/>
      <c r="HOH80" s="15"/>
      <c r="HOI80" s="15"/>
      <c r="HOJ80" s="15"/>
      <c r="HOK80" s="15"/>
      <c r="HOL80" s="15"/>
      <c r="HOM80" s="15"/>
      <c r="HON80" s="15"/>
      <c r="HOO80" s="15"/>
      <c r="HOP80" s="15"/>
      <c r="HOQ80" s="15"/>
      <c r="HOR80" s="15"/>
      <c r="HOS80" s="15"/>
      <c r="HOT80" s="15"/>
      <c r="HOU80" s="15"/>
      <c r="HOV80" s="15"/>
      <c r="HOW80" s="15"/>
      <c r="HOX80" s="15"/>
      <c r="HOY80" s="15"/>
      <c r="HOZ80" s="15"/>
      <c r="HPA80" s="15"/>
      <c r="HPB80" s="15"/>
      <c r="HPC80" s="15"/>
      <c r="HPD80" s="15"/>
      <c r="HPE80" s="15"/>
      <c r="HPF80" s="15"/>
      <c r="HPG80" s="15"/>
      <c r="HPH80" s="15"/>
      <c r="HPI80" s="15"/>
      <c r="HPJ80" s="15"/>
      <c r="HPK80" s="15"/>
      <c r="HPL80" s="15"/>
      <c r="HPM80" s="15"/>
      <c r="HPN80" s="15"/>
      <c r="HPO80" s="15"/>
      <c r="HPP80" s="15"/>
      <c r="HPQ80" s="15"/>
      <c r="HPR80" s="15"/>
      <c r="HPS80" s="15"/>
      <c r="HPT80" s="15"/>
      <c r="HPU80" s="15"/>
      <c r="HPV80" s="15"/>
      <c r="HPW80" s="15"/>
      <c r="HPX80" s="15"/>
      <c r="HPY80" s="15"/>
      <c r="HPZ80" s="15"/>
      <c r="HQA80" s="15"/>
      <c r="HQB80" s="15"/>
      <c r="HQC80" s="15"/>
      <c r="HQD80" s="15"/>
      <c r="HQE80" s="15"/>
      <c r="HQF80" s="15"/>
      <c r="HQG80" s="15"/>
      <c r="HQH80" s="15"/>
      <c r="HQI80" s="15"/>
      <c r="HQJ80" s="15"/>
      <c r="HQK80" s="15"/>
      <c r="HQL80" s="15"/>
      <c r="HQM80" s="15"/>
      <c r="HQN80" s="15"/>
      <c r="HQO80" s="15"/>
      <c r="HQP80" s="15"/>
      <c r="HQQ80" s="15"/>
      <c r="HQR80" s="15"/>
      <c r="HQS80" s="15"/>
      <c r="HQT80" s="15"/>
      <c r="HQU80" s="15"/>
      <c r="HQV80" s="15"/>
      <c r="HQW80" s="15"/>
      <c r="HQX80" s="15"/>
      <c r="HQY80" s="15"/>
      <c r="HQZ80" s="15"/>
      <c r="HRA80" s="15"/>
      <c r="HRB80" s="15"/>
      <c r="HRC80" s="15"/>
      <c r="HRD80" s="15"/>
      <c r="HRE80" s="15"/>
      <c r="HRF80" s="15"/>
      <c r="HRG80" s="15"/>
      <c r="HRH80" s="15"/>
      <c r="HRI80" s="15"/>
      <c r="HRJ80" s="15"/>
      <c r="HRK80" s="15"/>
      <c r="HRL80" s="15"/>
      <c r="HRM80" s="15"/>
      <c r="HRN80" s="15"/>
      <c r="HRO80" s="15"/>
      <c r="HRP80" s="15"/>
      <c r="HRQ80" s="15"/>
      <c r="HRR80" s="15"/>
      <c r="HRS80" s="15"/>
      <c r="HRT80" s="15"/>
      <c r="HRU80" s="15"/>
      <c r="HRV80" s="15"/>
      <c r="HRW80" s="15"/>
      <c r="HRX80" s="15"/>
      <c r="HRY80" s="15"/>
      <c r="HRZ80" s="15"/>
      <c r="HSA80" s="15"/>
      <c r="HSB80" s="15"/>
      <c r="HSC80" s="15"/>
      <c r="HSD80" s="15"/>
      <c r="HSE80" s="15"/>
      <c r="HSF80" s="15"/>
      <c r="HSG80" s="15"/>
      <c r="HSH80" s="15"/>
      <c r="HSI80" s="15"/>
      <c r="HSJ80" s="15"/>
      <c r="HSK80" s="15"/>
      <c r="HSL80" s="15"/>
      <c r="HSM80" s="15"/>
      <c r="HSN80" s="15"/>
      <c r="HSO80" s="15"/>
      <c r="HSP80" s="15"/>
      <c r="HSQ80" s="15"/>
      <c r="HSR80" s="15"/>
      <c r="HSS80" s="15"/>
      <c r="HST80" s="15"/>
      <c r="HSU80" s="15"/>
      <c r="HSV80" s="15"/>
      <c r="HSW80" s="15"/>
      <c r="HSX80" s="15"/>
      <c r="HSY80" s="15"/>
      <c r="HSZ80" s="15"/>
      <c r="HTA80" s="15"/>
      <c r="HTB80" s="15"/>
      <c r="HTC80" s="15"/>
      <c r="HTD80" s="15"/>
      <c r="HTE80" s="15"/>
      <c r="HTF80" s="15"/>
      <c r="HTG80" s="15"/>
      <c r="HTH80" s="15"/>
      <c r="HTI80" s="15"/>
      <c r="HTJ80" s="15"/>
      <c r="HTK80" s="15"/>
      <c r="HTL80" s="15"/>
      <c r="HTM80" s="15"/>
      <c r="HTN80" s="15"/>
      <c r="HTO80" s="15"/>
      <c r="HTP80" s="15"/>
      <c r="HTQ80" s="15"/>
      <c r="HTR80" s="15"/>
      <c r="HTS80" s="15"/>
      <c r="HTT80" s="15"/>
      <c r="HTU80" s="15"/>
      <c r="HTV80" s="15"/>
      <c r="HTW80" s="15"/>
      <c r="HTX80" s="15"/>
      <c r="HTY80" s="15"/>
      <c r="HTZ80" s="15"/>
      <c r="HUA80" s="15"/>
      <c r="HUB80" s="15"/>
      <c r="HUC80" s="15"/>
      <c r="HUD80" s="15"/>
      <c r="HUE80" s="15"/>
      <c r="HUF80" s="15"/>
      <c r="HUG80" s="15"/>
      <c r="HUH80" s="15"/>
      <c r="HUI80" s="15"/>
      <c r="HUJ80" s="15"/>
      <c r="HUK80" s="15"/>
      <c r="HUL80" s="15"/>
      <c r="HUM80" s="15"/>
      <c r="HUN80" s="15"/>
      <c r="HUO80" s="15"/>
      <c r="HUP80" s="15"/>
      <c r="HUQ80" s="15"/>
      <c r="HUR80" s="15"/>
      <c r="HUS80" s="15"/>
      <c r="HUT80" s="15"/>
      <c r="HUU80" s="15"/>
      <c r="HUV80" s="15"/>
      <c r="HUW80" s="15"/>
      <c r="HUX80" s="15"/>
      <c r="HUY80" s="15"/>
      <c r="HUZ80" s="15"/>
      <c r="HVA80" s="15"/>
      <c r="HVB80" s="15"/>
      <c r="HVC80" s="15"/>
      <c r="HVD80" s="15"/>
      <c r="HVE80" s="15"/>
      <c r="HVF80" s="15"/>
      <c r="HVG80" s="15"/>
      <c r="HVH80" s="15"/>
      <c r="HVI80" s="15"/>
      <c r="HVJ80" s="15"/>
      <c r="HVK80" s="15"/>
      <c r="HVL80" s="15"/>
      <c r="HVM80" s="15"/>
      <c r="HVN80" s="15"/>
      <c r="HVO80" s="15"/>
      <c r="HVP80" s="15"/>
      <c r="HVQ80" s="15"/>
      <c r="HVR80" s="15"/>
      <c r="HVS80" s="15"/>
      <c r="HVT80" s="15"/>
      <c r="HVU80" s="15"/>
      <c r="HVV80" s="15"/>
      <c r="HVW80" s="15"/>
      <c r="HVX80" s="15"/>
      <c r="HVY80" s="15"/>
      <c r="HVZ80" s="15"/>
      <c r="HWA80" s="15"/>
      <c r="HWB80" s="15"/>
      <c r="HWC80" s="15"/>
      <c r="HWD80" s="15"/>
      <c r="HWE80" s="15"/>
      <c r="HWF80" s="15"/>
      <c r="HWG80" s="15"/>
      <c r="HWH80" s="15"/>
      <c r="HWI80" s="15"/>
      <c r="HWJ80" s="15"/>
      <c r="HWK80" s="15"/>
      <c r="HWL80" s="15"/>
      <c r="HWM80" s="15"/>
      <c r="HWN80" s="15"/>
      <c r="HWO80" s="15"/>
      <c r="HWP80" s="15"/>
      <c r="HWQ80" s="15"/>
      <c r="HWR80" s="15"/>
      <c r="HWS80" s="15"/>
      <c r="HWT80" s="15"/>
      <c r="HWU80" s="15"/>
      <c r="HWV80" s="15"/>
      <c r="HWW80" s="15"/>
      <c r="HWX80" s="15"/>
      <c r="HWY80" s="15"/>
      <c r="HWZ80" s="15"/>
      <c r="HXA80" s="15"/>
      <c r="HXB80" s="15"/>
      <c r="HXC80" s="15"/>
      <c r="HXD80" s="15"/>
      <c r="HXE80" s="15"/>
      <c r="HXF80" s="15"/>
      <c r="HXG80" s="15"/>
      <c r="HXH80" s="15"/>
      <c r="HXI80" s="15"/>
      <c r="HXJ80" s="15"/>
      <c r="HXK80" s="15"/>
      <c r="HXL80" s="15"/>
      <c r="HXM80" s="15"/>
      <c r="HXN80" s="15"/>
      <c r="HXO80" s="15"/>
      <c r="HXP80" s="15"/>
      <c r="HXQ80" s="15"/>
      <c r="HXR80" s="15"/>
      <c r="HXS80" s="15"/>
      <c r="HXT80" s="15"/>
      <c r="HXU80" s="15"/>
      <c r="HXV80" s="15"/>
      <c r="HXW80" s="15"/>
      <c r="HXX80" s="15"/>
      <c r="HXY80" s="15"/>
      <c r="HXZ80" s="15"/>
      <c r="HYA80" s="15"/>
      <c r="HYB80" s="15"/>
      <c r="HYC80" s="15"/>
      <c r="HYD80" s="15"/>
      <c r="HYE80" s="15"/>
      <c r="HYF80" s="15"/>
      <c r="HYG80" s="15"/>
      <c r="HYH80" s="15"/>
      <c r="HYI80" s="15"/>
      <c r="HYJ80" s="15"/>
      <c r="HYK80" s="15"/>
      <c r="HYL80" s="15"/>
      <c r="HYM80" s="15"/>
      <c r="HYN80" s="15"/>
      <c r="HYO80" s="15"/>
      <c r="HYP80" s="15"/>
      <c r="HYQ80" s="15"/>
      <c r="HYR80" s="15"/>
      <c r="HYS80" s="15"/>
      <c r="HYT80" s="15"/>
      <c r="HYU80" s="15"/>
      <c r="HYV80" s="15"/>
      <c r="HYW80" s="15"/>
      <c r="HYX80" s="15"/>
      <c r="HYY80" s="15"/>
      <c r="HYZ80" s="15"/>
      <c r="HZA80" s="15"/>
      <c r="HZB80" s="15"/>
      <c r="HZC80" s="15"/>
      <c r="HZD80" s="15"/>
      <c r="HZE80" s="15"/>
      <c r="HZF80" s="15"/>
      <c r="HZG80" s="15"/>
      <c r="HZH80" s="15"/>
      <c r="HZI80" s="15"/>
      <c r="HZJ80" s="15"/>
      <c r="HZK80" s="15"/>
      <c r="HZL80" s="15"/>
      <c r="HZM80" s="15"/>
      <c r="HZN80" s="15"/>
      <c r="HZO80" s="15"/>
      <c r="HZP80" s="15"/>
      <c r="HZQ80" s="15"/>
      <c r="HZR80" s="15"/>
      <c r="HZS80" s="15"/>
      <c r="HZT80" s="15"/>
      <c r="HZU80" s="15"/>
      <c r="HZV80" s="15"/>
      <c r="HZW80" s="15"/>
      <c r="HZX80" s="15"/>
      <c r="HZY80" s="15"/>
      <c r="HZZ80" s="15"/>
      <c r="IAA80" s="15"/>
      <c r="IAB80" s="15"/>
      <c r="IAC80" s="15"/>
      <c r="IAD80" s="15"/>
      <c r="IAE80" s="15"/>
      <c r="IAF80" s="15"/>
      <c r="IAG80" s="15"/>
      <c r="IAH80" s="15"/>
      <c r="IAI80" s="15"/>
      <c r="IAJ80" s="15"/>
      <c r="IAK80" s="15"/>
      <c r="IAL80" s="15"/>
      <c r="IAM80" s="15"/>
      <c r="IAN80" s="15"/>
      <c r="IAO80" s="15"/>
      <c r="IAP80" s="15"/>
      <c r="IAQ80" s="15"/>
      <c r="IAR80" s="15"/>
      <c r="IAS80" s="15"/>
      <c r="IAT80" s="15"/>
      <c r="IAU80" s="15"/>
      <c r="IAV80" s="15"/>
      <c r="IAW80" s="15"/>
      <c r="IAX80" s="15"/>
      <c r="IAY80" s="15"/>
      <c r="IAZ80" s="15"/>
      <c r="IBA80" s="15"/>
      <c r="IBB80" s="15"/>
      <c r="IBC80" s="15"/>
      <c r="IBD80" s="15"/>
      <c r="IBE80" s="15"/>
      <c r="IBF80" s="15"/>
      <c r="IBG80" s="15"/>
      <c r="IBH80" s="15"/>
      <c r="IBI80" s="15"/>
      <c r="IBJ80" s="15"/>
      <c r="IBK80" s="15"/>
      <c r="IBL80" s="15"/>
      <c r="IBM80" s="15"/>
      <c r="IBN80" s="15"/>
      <c r="IBO80" s="15"/>
      <c r="IBP80" s="15"/>
      <c r="IBQ80" s="15"/>
      <c r="IBR80" s="15"/>
      <c r="IBS80" s="15"/>
      <c r="IBT80" s="15"/>
      <c r="IBU80" s="15"/>
      <c r="IBV80" s="15"/>
      <c r="IBW80" s="15"/>
      <c r="IBX80" s="15"/>
      <c r="IBY80" s="15"/>
      <c r="IBZ80" s="15"/>
      <c r="ICA80" s="15"/>
      <c r="ICB80" s="15"/>
      <c r="ICC80" s="15"/>
      <c r="ICD80" s="15"/>
      <c r="ICE80" s="15"/>
      <c r="ICF80" s="15"/>
      <c r="ICG80" s="15"/>
      <c r="ICH80" s="15"/>
      <c r="ICI80" s="15"/>
      <c r="ICJ80" s="15"/>
      <c r="ICK80" s="15"/>
      <c r="ICL80" s="15"/>
      <c r="ICM80" s="15"/>
      <c r="ICN80" s="15"/>
      <c r="ICO80" s="15"/>
      <c r="ICP80" s="15"/>
      <c r="ICQ80" s="15"/>
      <c r="ICR80" s="15"/>
      <c r="ICS80" s="15"/>
      <c r="ICT80" s="15"/>
      <c r="ICU80" s="15"/>
      <c r="ICV80" s="15"/>
      <c r="ICW80" s="15"/>
      <c r="ICX80" s="15"/>
      <c r="ICY80" s="15"/>
      <c r="ICZ80" s="15"/>
      <c r="IDA80" s="15"/>
      <c r="IDB80" s="15"/>
      <c r="IDC80" s="15"/>
      <c r="IDD80" s="15"/>
      <c r="IDE80" s="15"/>
      <c r="IDF80" s="15"/>
      <c r="IDG80" s="15"/>
      <c r="IDH80" s="15"/>
      <c r="IDI80" s="15"/>
      <c r="IDJ80" s="15"/>
      <c r="IDK80" s="15"/>
      <c r="IDL80" s="15"/>
      <c r="IDM80" s="15"/>
      <c r="IDN80" s="15"/>
      <c r="IDO80" s="15"/>
      <c r="IDP80" s="15"/>
      <c r="IDQ80" s="15"/>
      <c r="IDR80" s="15"/>
      <c r="IDS80" s="15"/>
      <c r="IDT80" s="15"/>
      <c r="IDU80" s="15"/>
      <c r="IDV80" s="15"/>
      <c r="IDW80" s="15"/>
      <c r="IDX80" s="15"/>
      <c r="IDY80" s="15"/>
      <c r="IDZ80" s="15"/>
      <c r="IEA80" s="15"/>
      <c r="IEB80" s="15"/>
      <c r="IEC80" s="15"/>
      <c r="IED80" s="15"/>
      <c r="IEE80" s="15"/>
      <c r="IEF80" s="15"/>
      <c r="IEG80" s="15"/>
      <c r="IEH80" s="15"/>
      <c r="IEI80" s="15"/>
      <c r="IEJ80" s="15"/>
      <c r="IEK80" s="15"/>
      <c r="IEL80" s="15"/>
      <c r="IEM80" s="15"/>
      <c r="IEN80" s="15"/>
      <c r="IEO80" s="15"/>
      <c r="IEP80" s="15"/>
      <c r="IEQ80" s="15"/>
      <c r="IER80" s="15"/>
      <c r="IES80" s="15"/>
      <c r="IET80" s="15"/>
      <c r="IEU80" s="15"/>
      <c r="IEV80" s="15"/>
      <c r="IEW80" s="15"/>
      <c r="IEX80" s="15"/>
      <c r="IEY80" s="15"/>
      <c r="IEZ80" s="15"/>
      <c r="IFA80" s="15"/>
      <c r="IFB80" s="15"/>
      <c r="IFC80" s="15"/>
      <c r="IFD80" s="15"/>
      <c r="IFE80" s="15"/>
      <c r="IFF80" s="15"/>
      <c r="IFG80" s="15"/>
      <c r="IFH80" s="15"/>
      <c r="IFI80" s="15"/>
      <c r="IFJ80" s="15"/>
      <c r="IFK80" s="15"/>
      <c r="IFL80" s="15"/>
      <c r="IFM80" s="15"/>
      <c r="IFN80" s="15"/>
      <c r="IFO80" s="15"/>
      <c r="IFP80" s="15"/>
      <c r="IFQ80" s="15"/>
      <c r="IFR80" s="15"/>
      <c r="IFS80" s="15"/>
      <c r="IFT80" s="15"/>
      <c r="IFU80" s="15"/>
      <c r="IFV80" s="15"/>
      <c r="IFW80" s="15"/>
      <c r="IFX80" s="15"/>
      <c r="IFY80" s="15"/>
      <c r="IFZ80" s="15"/>
      <c r="IGA80" s="15"/>
      <c r="IGB80" s="15"/>
      <c r="IGC80" s="15"/>
      <c r="IGD80" s="15"/>
      <c r="IGE80" s="15"/>
      <c r="IGF80" s="15"/>
      <c r="IGG80" s="15"/>
      <c r="IGH80" s="15"/>
      <c r="IGI80" s="15"/>
      <c r="IGJ80" s="15"/>
      <c r="IGK80" s="15"/>
      <c r="IGL80" s="15"/>
      <c r="IGM80" s="15"/>
      <c r="IGN80" s="15"/>
      <c r="IGO80" s="15"/>
      <c r="IGP80" s="15"/>
      <c r="IGQ80" s="15"/>
      <c r="IGR80" s="15"/>
      <c r="IGS80" s="15"/>
      <c r="IGT80" s="15"/>
      <c r="IGU80" s="15"/>
      <c r="IGV80" s="15"/>
      <c r="IGW80" s="15"/>
      <c r="IGX80" s="15"/>
      <c r="IGY80" s="15"/>
      <c r="IGZ80" s="15"/>
      <c r="IHA80" s="15"/>
      <c r="IHB80" s="15"/>
      <c r="IHC80" s="15"/>
      <c r="IHD80" s="15"/>
      <c r="IHE80" s="15"/>
      <c r="IHF80" s="15"/>
      <c r="IHG80" s="15"/>
      <c r="IHH80" s="15"/>
      <c r="IHI80" s="15"/>
      <c r="IHJ80" s="15"/>
      <c r="IHK80" s="15"/>
      <c r="IHL80" s="15"/>
      <c r="IHM80" s="15"/>
      <c r="IHN80" s="15"/>
      <c r="IHO80" s="15"/>
      <c r="IHP80" s="15"/>
      <c r="IHQ80" s="15"/>
      <c r="IHR80" s="15"/>
      <c r="IHS80" s="15"/>
      <c r="IHT80" s="15"/>
      <c r="IHU80" s="15"/>
      <c r="IHV80" s="15"/>
      <c r="IHW80" s="15"/>
      <c r="IHX80" s="15"/>
      <c r="IHY80" s="15"/>
      <c r="IHZ80" s="15"/>
      <c r="IIA80" s="15"/>
      <c r="IIB80" s="15"/>
      <c r="IIC80" s="15"/>
      <c r="IID80" s="15"/>
      <c r="IIE80" s="15"/>
      <c r="IIF80" s="15"/>
      <c r="IIG80" s="15"/>
      <c r="IIH80" s="15"/>
      <c r="III80" s="15"/>
      <c r="IIJ80" s="15"/>
      <c r="IIK80" s="15"/>
      <c r="IIL80" s="15"/>
      <c r="IIM80" s="15"/>
      <c r="IIN80" s="15"/>
      <c r="IIO80" s="15"/>
      <c r="IIP80" s="15"/>
      <c r="IIQ80" s="15"/>
      <c r="IIR80" s="15"/>
      <c r="IIS80" s="15"/>
      <c r="IIT80" s="15"/>
      <c r="IIU80" s="15"/>
      <c r="IIV80" s="15"/>
      <c r="IIW80" s="15"/>
      <c r="IIX80" s="15"/>
      <c r="IIY80" s="15"/>
      <c r="IIZ80" s="15"/>
      <c r="IJA80" s="15"/>
      <c r="IJB80" s="15"/>
      <c r="IJC80" s="15"/>
      <c r="IJD80" s="15"/>
      <c r="IJE80" s="15"/>
      <c r="IJF80" s="15"/>
      <c r="IJG80" s="15"/>
      <c r="IJH80" s="15"/>
      <c r="IJI80" s="15"/>
      <c r="IJJ80" s="15"/>
      <c r="IJK80" s="15"/>
      <c r="IJL80" s="15"/>
      <c r="IJM80" s="15"/>
      <c r="IJN80" s="15"/>
      <c r="IJO80" s="15"/>
      <c r="IJP80" s="15"/>
      <c r="IJQ80" s="15"/>
      <c r="IJR80" s="15"/>
      <c r="IJS80" s="15"/>
      <c r="IJT80" s="15"/>
      <c r="IJU80" s="15"/>
      <c r="IJV80" s="15"/>
      <c r="IJW80" s="15"/>
      <c r="IJX80" s="15"/>
      <c r="IJY80" s="15"/>
      <c r="IJZ80" s="15"/>
      <c r="IKA80" s="15"/>
      <c r="IKB80" s="15"/>
      <c r="IKC80" s="15"/>
      <c r="IKD80" s="15"/>
      <c r="IKE80" s="15"/>
      <c r="IKF80" s="15"/>
      <c r="IKG80" s="15"/>
      <c r="IKH80" s="15"/>
      <c r="IKI80" s="15"/>
      <c r="IKJ80" s="15"/>
      <c r="IKK80" s="15"/>
      <c r="IKL80" s="15"/>
      <c r="IKM80" s="15"/>
      <c r="IKN80" s="15"/>
      <c r="IKO80" s="15"/>
      <c r="IKP80" s="15"/>
      <c r="IKQ80" s="15"/>
      <c r="IKR80" s="15"/>
      <c r="IKS80" s="15"/>
      <c r="IKT80" s="15"/>
      <c r="IKU80" s="15"/>
      <c r="IKV80" s="15"/>
      <c r="IKW80" s="15"/>
      <c r="IKX80" s="15"/>
      <c r="IKY80" s="15"/>
      <c r="IKZ80" s="15"/>
      <c r="ILA80" s="15"/>
      <c r="ILB80" s="15"/>
      <c r="ILC80" s="15"/>
      <c r="ILD80" s="15"/>
      <c r="ILE80" s="15"/>
      <c r="ILF80" s="15"/>
      <c r="ILG80" s="15"/>
      <c r="ILH80" s="15"/>
      <c r="ILI80" s="15"/>
      <c r="ILJ80" s="15"/>
      <c r="ILK80" s="15"/>
      <c r="ILL80" s="15"/>
      <c r="ILM80" s="15"/>
      <c r="ILN80" s="15"/>
      <c r="ILO80" s="15"/>
      <c r="ILP80" s="15"/>
      <c r="ILQ80" s="15"/>
      <c r="ILR80" s="15"/>
      <c r="ILS80" s="15"/>
      <c r="ILT80" s="15"/>
      <c r="ILU80" s="15"/>
      <c r="ILV80" s="15"/>
      <c r="ILW80" s="15"/>
      <c r="ILX80" s="15"/>
      <c r="ILY80" s="15"/>
      <c r="ILZ80" s="15"/>
      <c r="IMA80" s="15"/>
      <c r="IMB80" s="15"/>
      <c r="IMC80" s="15"/>
      <c r="IMD80" s="15"/>
      <c r="IME80" s="15"/>
      <c r="IMF80" s="15"/>
      <c r="IMG80" s="15"/>
      <c r="IMH80" s="15"/>
      <c r="IMI80" s="15"/>
      <c r="IMJ80" s="15"/>
      <c r="IMK80" s="15"/>
      <c r="IML80" s="15"/>
      <c r="IMM80" s="15"/>
      <c r="IMN80" s="15"/>
      <c r="IMO80" s="15"/>
      <c r="IMP80" s="15"/>
      <c r="IMQ80" s="15"/>
      <c r="IMR80" s="15"/>
      <c r="IMS80" s="15"/>
      <c r="IMT80" s="15"/>
      <c r="IMU80" s="15"/>
      <c r="IMV80" s="15"/>
      <c r="IMW80" s="15"/>
      <c r="IMX80" s="15"/>
      <c r="IMY80" s="15"/>
      <c r="IMZ80" s="15"/>
      <c r="INA80" s="15"/>
      <c r="INB80" s="15"/>
      <c r="INC80" s="15"/>
      <c r="IND80" s="15"/>
      <c r="INE80" s="15"/>
      <c r="INF80" s="15"/>
      <c r="ING80" s="15"/>
      <c r="INH80" s="15"/>
      <c r="INI80" s="15"/>
      <c r="INJ80" s="15"/>
      <c r="INK80" s="15"/>
      <c r="INL80" s="15"/>
      <c r="INM80" s="15"/>
      <c r="INN80" s="15"/>
      <c r="INO80" s="15"/>
      <c r="INP80" s="15"/>
      <c r="INQ80" s="15"/>
      <c r="INR80" s="15"/>
      <c r="INS80" s="15"/>
      <c r="INT80" s="15"/>
      <c r="INU80" s="15"/>
      <c r="INV80" s="15"/>
      <c r="INW80" s="15"/>
      <c r="INX80" s="15"/>
      <c r="INY80" s="15"/>
      <c r="INZ80" s="15"/>
      <c r="IOA80" s="15"/>
      <c r="IOB80" s="15"/>
      <c r="IOC80" s="15"/>
      <c r="IOD80" s="15"/>
      <c r="IOE80" s="15"/>
      <c r="IOF80" s="15"/>
      <c r="IOG80" s="15"/>
      <c r="IOH80" s="15"/>
      <c r="IOI80" s="15"/>
      <c r="IOJ80" s="15"/>
      <c r="IOK80" s="15"/>
      <c r="IOL80" s="15"/>
      <c r="IOM80" s="15"/>
      <c r="ION80" s="15"/>
      <c r="IOO80" s="15"/>
      <c r="IOP80" s="15"/>
      <c r="IOQ80" s="15"/>
      <c r="IOR80" s="15"/>
      <c r="IOS80" s="15"/>
      <c r="IOT80" s="15"/>
      <c r="IOU80" s="15"/>
      <c r="IOV80" s="15"/>
      <c r="IOW80" s="15"/>
      <c r="IOX80" s="15"/>
      <c r="IOY80" s="15"/>
      <c r="IOZ80" s="15"/>
      <c r="IPA80" s="15"/>
      <c r="IPB80" s="15"/>
      <c r="IPC80" s="15"/>
      <c r="IPD80" s="15"/>
      <c r="IPE80" s="15"/>
      <c r="IPF80" s="15"/>
      <c r="IPG80" s="15"/>
      <c r="IPH80" s="15"/>
      <c r="IPI80" s="15"/>
      <c r="IPJ80" s="15"/>
      <c r="IPK80" s="15"/>
      <c r="IPL80" s="15"/>
      <c r="IPM80" s="15"/>
      <c r="IPN80" s="15"/>
      <c r="IPO80" s="15"/>
      <c r="IPP80" s="15"/>
      <c r="IPQ80" s="15"/>
      <c r="IPR80" s="15"/>
      <c r="IPS80" s="15"/>
      <c r="IPT80" s="15"/>
      <c r="IPU80" s="15"/>
      <c r="IPV80" s="15"/>
      <c r="IPW80" s="15"/>
      <c r="IPX80" s="15"/>
      <c r="IPY80" s="15"/>
      <c r="IPZ80" s="15"/>
      <c r="IQA80" s="15"/>
      <c r="IQB80" s="15"/>
      <c r="IQC80" s="15"/>
      <c r="IQD80" s="15"/>
      <c r="IQE80" s="15"/>
      <c r="IQF80" s="15"/>
      <c r="IQG80" s="15"/>
      <c r="IQH80" s="15"/>
      <c r="IQI80" s="15"/>
      <c r="IQJ80" s="15"/>
      <c r="IQK80" s="15"/>
      <c r="IQL80" s="15"/>
      <c r="IQM80" s="15"/>
      <c r="IQN80" s="15"/>
      <c r="IQO80" s="15"/>
      <c r="IQP80" s="15"/>
      <c r="IQQ80" s="15"/>
      <c r="IQR80" s="15"/>
      <c r="IQS80" s="15"/>
      <c r="IQT80" s="15"/>
      <c r="IQU80" s="15"/>
      <c r="IQV80" s="15"/>
      <c r="IQW80" s="15"/>
      <c r="IQX80" s="15"/>
      <c r="IQY80" s="15"/>
      <c r="IQZ80" s="15"/>
      <c r="IRA80" s="15"/>
      <c r="IRB80" s="15"/>
      <c r="IRC80" s="15"/>
      <c r="IRD80" s="15"/>
      <c r="IRE80" s="15"/>
      <c r="IRF80" s="15"/>
      <c r="IRG80" s="15"/>
      <c r="IRH80" s="15"/>
      <c r="IRI80" s="15"/>
      <c r="IRJ80" s="15"/>
      <c r="IRK80" s="15"/>
      <c r="IRL80" s="15"/>
      <c r="IRM80" s="15"/>
      <c r="IRN80" s="15"/>
      <c r="IRO80" s="15"/>
      <c r="IRP80" s="15"/>
      <c r="IRQ80" s="15"/>
      <c r="IRR80" s="15"/>
      <c r="IRS80" s="15"/>
      <c r="IRT80" s="15"/>
      <c r="IRU80" s="15"/>
      <c r="IRV80" s="15"/>
      <c r="IRW80" s="15"/>
      <c r="IRX80" s="15"/>
      <c r="IRY80" s="15"/>
      <c r="IRZ80" s="15"/>
      <c r="ISA80" s="15"/>
      <c r="ISB80" s="15"/>
      <c r="ISC80" s="15"/>
      <c r="ISD80" s="15"/>
      <c r="ISE80" s="15"/>
      <c r="ISF80" s="15"/>
      <c r="ISG80" s="15"/>
      <c r="ISH80" s="15"/>
      <c r="ISI80" s="15"/>
      <c r="ISJ80" s="15"/>
      <c r="ISK80" s="15"/>
      <c r="ISL80" s="15"/>
      <c r="ISM80" s="15"/>
      <c r="ISN80" s="15"/>
      <c r="ISO80" s="15"/>
      <c r="ISP80" s="15"/>
      <c r="ISQ80" s="15"/>
      <c r="ISR80" s="15"/>
      <c r="ISS80" s="15"/>
      <c r="IST80" s="15"/>
      <c r="ISU80" s="15"/>
      <c r="ISV80" s="15"/>
      <c r="ISW80" s="15"/>
      <c r="ISX80" s="15"/>
      <c r="ISY80" s="15"/>
      <c r="ISZ80" s="15"/>
      <c r="ITA80" s="15"/>
      <c r="ITB80" s="15"/>
      <c r="ITC80" s="15"/>
      <c r="ITD80" s="15"/>
      <c r="ITE80" s="15"/>
      <c r="ITF80" s="15"/>
      <c r="ITG80" s="15"/>
      <c r="ITH80" s="15"/>
      <c r="ITI80" s="15"/>
      <c r="ITJ80" s="15"/>
      <c r="ITK80" s="15"/>
      <c r="ITL80" s="15"/>
      <c r="ITM80" s="15"/>
      <c r="ITN80" s="15"/>
      <c r="ITO80" s="15"/>
      <c r="ITP80" s="15"/>
      <c r="ITQ80" s="15"/>
      <c r="ITR80" s="15"/>
      <c r="ITS80" s="15"/>
      <c r="ITT80" s="15"/>
      <c r="ITU80" s="15"/>
      <c r="ITV80" s="15"/>
      <c r="ITW80" s="15"/>
      <c r="ITX80" s="15"/>
      <c r="ITY80" s="15"/>
      <c r="ITZ80" s="15"/>
      <c r="IUA80" s="15"/>
      <c r="IUB80" s="15"/>
      <c r="IUC80" s="15"/>
      <c r="IUD80" s="15"/>
      <c r="IUE80" s="15"/>
      <c r="IUF80" s="15"/>
      <c r="IUG80" s="15"/>
      <c r="IUH80" s="15"/>
      <c r="IUI80" s="15"/>
      <c r="IUJ80" s="15"/>
      <c r="IUK80" s="15"/>
      <c r="IUL80" s="15"/>
      <c r="IUM80" s="15"/>
      <c r="IUN80" s="15"/>
      <c r="IUO80" s="15"/>
      <c r="IUP80" s="15"/>
      <c r="IUQ80" s="15"/>
      <c r="IUR80" s="15"/>
      <c r="IUS80" s="15"/>
      <c r="IUT80" s="15"/>
      <c r="IUU80" s="15"/>
      <c r="IUV80" s="15"/>
      <c r="IUW80" s="15"/>
      <c r="IUX80" s="15"/>
      <c r="IUY80" s="15"/>
      <c r="IUZ80" s="15"/>
      <c r="IVA80" s="15"/>
      <c r="IVB80" s="15"/>
      <c r="IVC80" s="15"/>
      <c r="IVD80" s="15"/>
      <c r="IVE80" s="15"/>
      <c r="IVF80" s="15"/>
      <c r="IVG80" s="15"/>
      <c r="IVH80" s="15"/>
      <c r="IVI80" s="15"/>
      <c r="IVJ80" s="15"/>
      <c r="IVK80" s="15"/>
      <c r="IVL80" s="15"/>
      <c r="IVM80" s="15"/>
      <c r="IVN80" s="15"/>
      <c r="IVO80" s="15"/>
      <c r="IVP80" s="15"/>
      <c r="IVQ80" s="15"/>
      <c r="IVR80" s="15"/>
      <c r="IVS80" s="15"/>
      <c r="IVT80" s="15"/>
      <c r="IVU80" s="15"/>
      <c r="IVV80" s="15"/>
      <c r="IVW80" s="15"/>
      <c r="IVX80" s="15"/>
      <c r="IVY80" s="15"/>
      <c r="IVZ80" s="15"/>
      <c r="IWA80" s="15"/>
      <c r="IWB80" s="15"/>
      <c r="IWC80" s="15"/>
      <c r="IWD80" s="15"/>
      <c r="IWE80" s="15"/>
      <c r="IWF80" s="15"/>
      <c r="IWG80" s="15"/>
      <c r="IWH80" s="15"/>
      <c r="IWI80" s="15"/>
      <c r="IWJ80" s="15"/>
      <c r="IWK80" s="15"/>
      <c r="IWL80" s="15"/>
      <c r="IWM80" s="15"/>
      <c r="IWN80" s="15"/>
      <c r="IWO80" s="15"/>
      <c r="IWP80" s="15"/>
      <c r="IWQ80" s="15"/>
      <c r="IWR80" s="15"/>
      <c r="IWS80" s="15"/>
      <c r="IWT80" s="15"/>
      <c r="IWU80" s="15"/>
      <c r="IWV80" s="15"/>
      <c r="IWW80" s="15"/>
      <c r="IWX80" s="15"/>
      <c r="IWY80" s="15"/>
      <c r="IWZ80" s="15"/>
      <c r="IXA80" s="15"/>
      <c r="IXB80" s="15"/>
      <c r="IXC80" s="15"/>
      <c r="IXD80" s="15"/>
      <c r="IXE80" s="15"/>
      <c r="IXF80" s="15"/>
      <c r="IXG80" s="15"/>
      <c r="IXH80" s="15"/>
      <c r="IXI80" s="15"/>
      <c r="IXJ80" s="15"/>
      <c r="IXK80" s="15"/>
      <c r="IXL80" s="15"/>
      <c r="IXM80" s="15"/>
      <c r="IXN80" s="15"/>
      <c r="IXO80" s="15"/>
      <c r="IXP80" s="15"/>
      <c r="IXQ80" s="15"/>
      <c r="IXR80" s="15"/>
      <c r="IXS80" s="15"/>
      <c r="IXT80" s="15"/>
      <c r="IXU80" s="15"/>
      <c r="IXV80" s="15"/>
      <c r="IXW80" s="15"/>
      <c r="IXX80" s="15"/>
      <c r="IXY80" s="15"/>
      <c r="IXZ80" s="15"/>
      <c r="IYA80" s="15"/>
      <c r="IYB80" s="15"/>
      <c r="IYC80" s="15"/>
      <c r="IYD80" s="15"/>
      <c r="IYE80" s="15"/>
      <c r="IYF80" s="15"/>
      <c r="IYG80" s="15"/>
      <c r="IYH80" s="15"/>
      <c r="IYI80" s="15"/>
      <c r="IYJ80" s="15"/>
      <c r="IYK80" s="15"/>
      <c r="IYL80" s="15"/>
      <c r="IYM80" s="15"/>
      <c r="IYN80" s="15"/>
      <c r="IYO80" s="15"/>
      <c r="IYP80" s="15"/>
      <c r="IYQ80" s="15"/>
      <c r="IYR80" s="15"/>
      <c r="IYS80" s="15"/>
      <c r="IYT80" s="15"/>
      <c r="IYU80" s="15"/>
      <c r="IYV80" s="15"/>
      <c r="IYW80" s="15"/>
      <c r="IYX80" s="15"/>
      <c r="IYY80" s="15"/>
      <c r="IYZ80" s="15"/>
      <c r="IZA80" s="15"/>
      <c r="IZB80" s="15"/>
      <c r="IZC80" s="15"/>
      <c r="IZD80" s="15"/>
      <c r="IZE80" s="15"/>
      <c r="IZF80" s="15"/>
      <c r="IZG80" s="15"/>
      <c r="IZH80" s="15"/>
      <c r="IZI80" s="15"/>
      <c r="IZJ80" s="15"/>
      <c r="IZK80" s="15"/>
      <c r="IZL80" s="15"/>
      <c r="IZM80" s="15"/>
      <c r="IZN80" s="15"/>
      <c r="IZO80" s="15"/>
      <c r="IZP80" s="15"/>
      <c r="IZQ80" s="15"/>
      <c r="IZR80" s="15"/>
      <c r="IZS80" s="15"/>
      <c r="IZT80" s="15"/>
      <c r="IZU80" s="15"/>
      <c r="IZV80" s="15"/>
      <c r="IZW80" s="15"/>
      <c r="IZX80" s="15"/>
      <c r="IZY80" s="15"/>
      <c r="IZZ80" s="15"/>
      <c r="JAA80" s="15"/>
      <c r="JAB80" s="15"/>
      <c r="JAC80" s="15"/>
      <c r="JAD80" s="15"/>
      <c r="JAE80" s="15"/>
      <c r="JAF80" s="15"/>
      <c r="JAG80" s="15"/>
      <c r="JAH80" s="15"/>
      <c r="JAI80" s="15"/>
      <c r="JAJ80" s="15"/>
      <c r="JAK80" s="15"/>
      <c r="JAL80" s="15"/>
      <c r="JAM80" s="15"/>
      <c r="JAN80" s="15"/>
      <c r="JAO80" s="15"/>
      <c r="JAP80" s="15"/>
      <c r="JAQ80" s="15"/>
      <c r="JAR80" s="15"/>
      <c r="JAS80" s="15"/>
      <c r="JAT80" s="15"/>
      <c r="JAU80" s="15"/>
      <c r="JAV80" s="15"/>
      <c r="JAW80" s="15"/>
      <c r="JAX80" s="15"/>
      <c r="JAY80" s="15"/>
      <c r="JAZ80" s="15"/>
      <c r="JBA80" s="15"/>
      <c r="JBB80" s="15"/>
      <c r="JBC80" s="15"/>
      <c r="JBD80" s="15"/>
      <c r="JBE80" s="15"/>
      <c r="JBF80" s="15"/>
      <c r="JBG80" s="15"/>
      <c r="JBH80" s="15"/>
      <c r="JBI80" s="15"/>
      <c r="JBJ80" s="15"/>
      <c r="JBK80" s="15"/>
      <c r="JBL80" s="15"/>
      <c r="JBM80" s="15"/>
      <c r="JBN80" s="15"/>
      <c r="JBO80" s="15"/>
      <c r="JBP80" s="15"/>
      <c r="JBQ80" s="15"/>
      <c r="JBR80" s="15"/>
      <c r="JBS80" s="15"/>
      <c r="JBT80" s="15"/>
      <c r="JBU80" s="15"/>
      <c r="JBV80" s="15"/>
      <c r="JBW80" s="15"/>
      <c r="JBX80" s="15"/>
      <c r="JBY80" s="15"/>
      <c r="JBZ80" s="15"/>
      <c r="JCA80" s="15"/>
      <c r="JCB80" s="15"/>
      <c r="JCC80" s="15"/>
      <c r="JCD80" s="15"/>
      <c r="JCE80" s="15"/>
      <c r="JCF80" s="15"/>
      <c r="JCG80" s="15"/>
      <c r="JCH80" s="15"/>
      <c r="JCI80" s="15"/>
      <c r="JCJ80" s="15"/>
      <c r="JCK80" s="15"/>
      <c r="JCL80" s="15"/>
      <c r="JCM80" s="15"/>
      <c r="JCN80" s="15"/>
      <c r="JCO80" s="15"/>
      <c r="JCP80" s="15"/>
      <c r="JCQ80" s="15"/>
      <c r="JCR80" s="15"/>
      <c r="JCS80" s="15"/>
      <c r="JCT80" s="15"/>
      <c r="JCU80" s="15"/>
      <c r="JCV80" s="15"/>
      <c r="JCW80" s="15"/>
      <c r="JCX80" s="15"/>
      <c r="JCY80" s="15"/>
      <c r="JCZ80" s="15"/>
      <c r="JDA80" s="15"/>
      <c r="JDB80" s="15"/>
      <c r="JDC80" s="15"/>
      <c r="JDD80" s="15"/>
      <c r="JDE80" s="15"/>
      <c r="JDF80" s="15"/>
      <c r="JDG80" s="15"/>
      <c r="JDH80" s="15"/>
      <c r="JDI80" s="15"/>
      <c r="JDJ80" s="15"/>
      <c r="JDK80" s="15"/>
      <c r="JDL80" s="15"/>
      <c r="JDM80" s="15"/>
      <c r="JDN80" s="15"/>
      <c r="JDO80" s="15"/>
      <c r="JDP80" s="15"/>
      <c r="JDQ80" s="15"/>
      <c r="JDR80" s="15"/>
      <c r="JDS80" s="15"/>
      <c r="JDT80" s="15"/>
      <c r="JDU80" s="15"/>
      <c r="JDV80" s="15"/>
      <c r="JDW80" s="15"/>
      <c r="JDX80" s="15"/>
      <c r="JDY80" s="15"/>
      <c r="JDZ80" s="15"/>
      <c r="JEA80" s="15"/>
      <c r="JEB80" s="15"/>
      <c r="JEC80" s="15"/>
      <c r="JED80" s="15"/>
      <c r="JEE80" s="15"/>
      <c r="JEF80" s="15"/>
      <c r="JEG80" s="15"/>
      <c r="JEH80" s="15"/>
      <c r="JEI80" s="15"/>
      <c r="JEJ80" s="15"/>
      <c r="JEK80" s="15"/>
      <c r="JEL80" s="15"/>
      <c r="JEM80" s="15"/>
      <c r="JEN80" s="15"/>
      <c r="JEO80" s="15"/>
      <c r="JEP80" s="15"/>
      <c r="JEQ80" s="15"/>
      <c r="JER80" s="15"/>
      <c r="JES80" s="15"/>
      <c r="JET80" s="15"/>
      <c r="JEU80" s="15"/>
      <c r="JEV80" s="15"/>
      <c r="JEW80" s="15"/>
      <c r="JEX80" s="15"/>
      <c r="JEY80" s="15"/>
      <c r="JEZ80" s="15"/>
      <c r="JFA80" s="15"/>
      <c r="JFB80" s="15"/>
      <c r="JFC80" s="15"/>
      <c r="JFD80" s="15"/>
      <c r="JFE80" s="15"/>
      <c r="JFF80" s="15"/>
      <c r="JFG80" s="15"/>
      <c r="JFH80" s="15"/>
      <c r="JFI80" s="15"/>
      <c r="JFJ80" s="15"/>
      <c r="JFK80" s="15"/>
      <c r="JFL80" s="15"/>
      <c r="JFM80" s="15"/>
      <c r="JFN80" s="15"/>
      <c r="JFO80" s="15"/>
      <c r="JFP80" s="15"/>
      <c r="JFQ80" s="15"/>
      <c r="JFR80" s="15"/>
      <c r="JFS80" s="15"/>
      <c r="JFT80" s="15"/>
      <c r="JFU80" s="15"/>
      <c r="JFV80" s="15"/>
      <c r="JFW80" s="15"/>
      <c r="JFX80" s="15"/>
      <c r="JFY80" s="15"/>
      <c r="JFZ80" s="15"/>
      <c r="JGA80" s="15"/>
      <c r="JGB80" s="15"/>
      <c r="JGC80" s="15"/>
      <c r="JGD80" s="15"/>
      <c r="JGE80" s="15"/>
      <c r="JGF80" s="15"/>
      <c r="JGG80" s="15"/>
      <c r="JGH80" s="15"/>
      <c r="JGI80" s="15"/>
      <c r="JGJ80" s="15"/>
      <c r="JGK80" s="15"/>
      <c r="JGL80" s="15"/>
      <c r="JGM80" s="15"/>
      <c r="JGN80" s="15"/>
      <c r="JGO80" s="15"/>
      <c r="JGP80" s="15"/>
      <c r="JGQ80" s="15"/>
      <c r="JGR80" s="15"/>
      <c r="JGS80" s="15"/>
      <c r="JGT80" s="15"/>
      <c r="JGU80" s="15"/>
      <c r="JGV80" s="15"/>
      <c r="JGW80" s="15"/>
      <c r="JGX80" s="15"/>
      <c r="JGY80" s="15"/>
      <c r="JGZ80" s="15"/>
      <c r="JHA80" s="15"/>
      <c r="JHB80" s="15"/>
      <c r="JHC80" s="15"/>
      <c r="JHD80" s="15"/>
      <c r="JHE80" s="15"/>
      <c r="JHF80" s="15"/>
      <c r="JHG80" s="15"/>
      <c r="JHH80" s="15"/>
      <c r="JHI80" s="15"/>
      <c r="JHJ80" s="15"/>
      <c r="JHK80" s="15"/>
      <c r="JHL80" s="15"/>
      <c r="JHM80" s="15"/>
      <c r="JHN80" s="15"/>
      <c r="JHO80" s="15"/>
      <c r="JHP80" s="15"/>
      <c r="JHQ80" s="15"/>
      <c r="JHR80" s="15"/>
      <c r="JHS80" s="15"/>
      <c r="JHT80" s="15"/>
      <c r="JHU80" s="15"/>
      <c r="JHV80" s="15"/>
      <c r="JHW80" s="15"/>
      <c r="JHX80" s="15"/>
      <c r="JHY80" s="15"/>
      <c r="JHZ80" s="15"/>
      <c r="JIA80" s="15"/>
      <c r="JIB80" s="15"/>
      <c r="JIC80" s="15"/>
      <c r="JID80" s="15"/>
      <c r="JIE80" s="15"/>
      <c r="JIF80" s="15"/>
      <c r="JIG80" s="15"/>
      <c r="JIH80" s="15"/>
      <c r="JII80" s="15"/>
      <c r="JIJ80" s="15"/>
      <c r="JIK80" s="15"/>
      <c r="JIL80" s="15"/>
      <c r="JIM80" s="15"/>
      <c r="JIN80" s="15"/>
      <c r="JIO80" s="15"/>
      <c r="JIP80" s="15"/>
      <c r="JIQ80" s="15"/>
      <c r="JIR80" s="15"/>
      <c r="JIS80" s="15"/>
      <c r="JIT80" s="15"/>
      <c r="JIU80" s="15"/>
      <c r="JIV80" s="15"/>
      <c r="JIW80" s="15"/>
      <c r="JIX80" s="15"/>
      <c r="JIY80" s="15"/>
      <c r="JIZ80" s="15"/>
      <c r="JJA80" s="15"/>
      <c r="JJB80" s="15"/>
      <c r="JJC80" s="15"/>
      <c r="JJD80" s="15"/>
      <c r="JJE80" s="15"/>
      <c r="JJF80" s="15"/>
      <c r="JJG80" s="15"/>
      <c r="JJH80" s="15"/>
      <c r="JJI80" s="15"/>
      <c r="JJJ80" s="15"/>
      <c r="JJK80" s="15"/>
      <c r="JJL80" s="15"/>
      <c r="JJM80" s="15"/>
      <c r="JJN80" s="15"/>
      <c r="JJO80" s="15"/>
      <c r="JJP80" s="15"/>
      <c r="JJQ80" s="15"/>
      <c r="JJR80" s="15"/>
      <c r="JJS80" s="15"/>
      <c r="JJT80" s="15"/>
      <c r="JJU80" s="15"/>
      <c r="JJV80" s="15"/>
      <c r="JJW80" s="15"/>
      <c r="JJX80" s="15"/>
      <c r="JJY80" s="15"/>
      <c r="JJZ80" s="15"/>
      <c r="JKA80" s="15"/>
      <c r="JKB80" s="15"/>
      <c r="JKC80" s="15"/>
      <c r="JKD80" s="15"/>
      <c r="JKE80" s="15"/>
      <c r="JKF80" s="15"/>
      <c r="JKG80" s="15"/>
      <c r="JKH80" s="15"/>
      <c r="JKI80" s="15"/>
      <c r="JKJ80" s="15"/>
      <c r="JKK80" s="15"/>
      <c r="JKL80" s="15"/>
      <c r="JKM80" s="15"/>
      <c r="JKN80" s="15"/>
      <c r="JKO80" s="15"/>
      <c r="JKP80" s="15"/>
      <c r="JKQ80" s="15"/>
      <c r="JKR80" s="15"/>
      <c r="JKS80" s="15"/>
      <c r="JKT80" s="15"/>
      <c r="JKU80" s="15"/>
      <c r="JKV80" s="15"/>
      <c r="JKW80" s="15"/>
      <c r="JKX80" s="15"/>
      <c r="JKY80" s="15"/>
      <c r="JKZ80" s="15"/>
      <c r="JLA80" s="15"/>
      <c r="JLB80" s="15"/>
      <c r="JLC80" s="15"/>
      <c r="JLD80" s="15"/>
      <c r="JLE80" s="15"/>
      <c r="JLF80" s="15"/>
      <c r="JLG80" s="15"/>
      <c r="JLH80" s="15"/>
      <c r="JLI80" s="15"/>
      <c r="JLJ80" s="15"/>
      <c r="JLK80" s="15"/>
      <c r="JLL80" s="15"/>
      <c r="JLM80" s="15"/>
      <c r="JLN80" s="15"/>
      <c r="JLO80" s="15"/>
      <c r="JLP80" s="15"/>
      <c r="JLQ80" s="15"/>
      <c r="JLR80" s="15"/>
      <c r="JLS80" s="15"/>
      <c r="JLT80" s="15"/>
      <c r="JLU80" s="15"/>
      <c r="JLV80" s="15"/>
      <c r="JLW80" s="15"/>
      <c r="JLX80" s="15"/>
      <c r="JLY80" s="15"/>
      <c r="JLZ80" s="15"/>
      <c r="JMA80" s="15"/>
      <c r="JMB80" s="15"/>
      <c r="JMC80" s="15"/>
      <c r="JMD80" s="15"/>
      <c r="JME80" s="15"/>
      <c r="JMF80" s="15"/>
      <c r="JMG80" s="15"/>
      <c r="JMH80" s="15"/>
      <c r="JMI80" s="15"/>
      <c r="JMJ80" s="15"/>
      <c r="JMK80" s="15"/>
      <c r="JML80" s="15"/>
      <c r="JMM80" s="15"/>
      <c r="JMN80" s="15"/>
      <c r="JMO80" s="15"/>
      <c r="JMP80" s="15"/>
      <c r="JMQ80" s="15"/>
      <c r="JMR80" s="15"/>
      <c r="JMS80" s="15"/>
      <c r="JMT80" s="15"/>
      <c r="JMU80" s="15"/>
      <c r="JMV80" s="15"/>
      <c r="JMW80" s="15"/>
      <c r="JMX80" s="15"/>
      <c r="JMY80" s="15"/>
      <c r="JMZ80" s="15"/>
      <c r="JNA80" s="15"/>
      <c r="JNB80" s="15"/>
      <c r="JNC80" s="15"/>
      <c r="JND80" s="15"/>
      <c r="JNE80" s="15"/>
      <c r="JNF80" s="15"/>
      <c r="JNG80" s="15"/>
      <c r="JNH80" s="15"/>
      <c r="JNI80" s="15"/>
      <c r="JNJ80" s="15"/>
      <c r="JNK80" s="15"/>
      <c r="JNL80" s="15"/>
      <c r="JNM80" s="15"/>
      <c r="JNN80" s="15"/>
      <c r="JNO80" s="15"/>
      <c r="JNP80" s="15"/>
      <c r="JNQ80" s="15"/>
      <c r="JNR80" s="15"/>
      <c r="JNS80" s="15"/>
      <c r="JNT80" s="15"/>
      <c r="JNU80" s="15"/>
      <c r="JNV80" s="15"/>
      <c r="JNW80" s="15"/>
      <c r="JNX80" s="15"/>
      <c r="JNY80" s="15"/>
      <c r="JNZ80" s="15"/>
      <c r="JOA80" s="15"/>
      <c r="JOB80" s="15"/>
      <c r="JOC80" s="15"/>
      <c r="JOD80" s="15"/>
      <c r="JOE80" s="15"/>
      <c r="JOF80" s="15"/>
      <c r="JOG80" s="15"/>
      <c r="JOH80" s="15"/>
      <c r="JOI80" s="15"/>
      <c r="JOJ80" s="15"/>
      <c r="JOK80" s="15"/>
      <c r="JOL80" s="15"/>
      <c r="JOM80" s="15"/>
      <c r="JON80" s="15"/>
      <c r="JOO80" s="15"/>
      <c r="JOP80" s="15"/>
      <c r="JOQ80" s="15"/>
      <c r="JOR80" s="15"/>
      <c r="JOS80" s="15"/>
      <c r="JOT80" s="15"/>
      <c r="JOU80" s="15"/>
      <c r="JOV80" s="15"/>
      <c r="JOW80" s="15"/>
      <c r="JOX80" s="15"/>
      <c r="JOY80" s="15"/>
      <c r="JOZ80" s="15"/>
      <c r="JPA80" s="15"/>
      <c r="JPB80" s="15"/>
      <c r="JPC80" s="15"/>
      <c r="JPD80" s="15"/>
      <c r="JPE80" s="15"/>
      <c r="JPF80" s="15"/>
      <c r="JPG80" s="15"/>
      <c r="JPH80" s="15"/>
      <c r="JPI80" s="15"/>
      <c r="JPJ80" s="15"/>
      <c r="JPK80" s="15"/>
      <c r="JPL80" s="15"/>
      <c r="JPM80" s="15"/>
      <c r="JPN80" s="15"/>
      <c r="JPO80" s="15"/>
      <c r="JPP80" s="15"/>
      <c r="JPQ80" s="15"/>
      <c r="JPR80" s="15"/>
      <c r="JPS80" s="15"/>
      <c r="JPT80" s="15"/>
      <c r="JPU80" s="15"/>
      <c r="JPV80" s="15"/>
      <c r="JPW80" s="15"/>
      <c r="JPX80" s="15"/>
      <c r="JPY80" s="15"/>
      <c r="JPZ80" s="15"/>
      <c r="JQA80" s="15"/>
      <c r="JQB80" s="15"/>
      <c r="JQC80" s="15"/>
      <c r="JQD80" s="15"/>
      <c r="JQE80" s="15"/>
      <c r="JQF80" s="15"/>
      <c r="JQG80" s="15"/>
      <c r="JQH80" s="15"/>
      <c r="JQI80" s="15"/>
      <c r="JQJ80" s="15"/>
      <c r="JQK80" s="15"/>
      <c r="JQL80" s="15"/>
      <c r="JQM80" s="15"/>
      <c r="JQN80" s="15"/>
      <c r="JQO80" s="15"/>
      <c r="JQP80" s="15"/>
      <c r="JQQ80" s="15"/>
      <c r="JQR80" s="15"/>
      <c r="JQS80" s="15"/>
      <c r="JQT80" s="15"/>
      <c r="JQU80" s="15"/>
      <c r="JQV80" s="15"/>
      <c r="JQW80" s="15"/>
      <c r="JQX80" s="15"/>
      <c r="JQY80" s="15"/>
      <c r="JQZ80" s="15"/>
      <c r="JRA80" s="15"/>
      <c r="JRB80" s="15"/>
      <c r="JRC80" s="15"/>
      <c r="JRD80" s="15"/>
      <c r="JRE80" s="15"/>
      <c r="JRF80" s="15"/>
      <c r="JRG80" s="15"/>
      <c r="JRH80" s="15"/>
      <c r="JRI80" s="15"/>
      <c r="JRJ80" s="15"/>
      <c r="JRK80" s="15"/>
      <c r="JRL80" s="15"/>
      <c r="JRM80" s="15"/>
      <c r="JRN80" s="15"/>
      <c r="JRO80" s="15"/>
      <c r="JRP80" s="15"/>
      <c r="JRQ80" s="15"/>
      <c r="JRR80" s="15"/>
      <c r="JRS80" s="15"/>
      <c r="JRT80" s="15"/>
      <c r="JRU80" s="15"/>
      <c r="JRV80" s="15"/>
      <c r="JRW80" s="15"/>
      <c r="JRX80" s="15"/>
      <c r="JRY80" s="15"/>
      <c r="JRZ80" s="15"/>
      <c r="JSA80" s="15"/>
      <c r="JSB80" s="15"/>
      <c r="JSC80" s="15"/>
      <c r="JSD80" s="15"/>
      <c r="JSE80" s="15"/>
      <c r="JSF80" s="15"/>
      <c r="JSG80" s="15"/>
      <c r="JSH80" s="15"/>
      <c r="JSI80" s="15"/>
      <c r="JSJ80" s="15"/>
      <c r="JSK80" s="15"/>
      <c r="JSL80" s="15"/>
      <c r="JSM80" s="15"/>
      <c r="JSN80" s="15"/>
      <c r="JSO80" s="15"/>
      <c r="JSP80" s="15"/>
      <c r="JSQ80" s="15"/>
      <c r="JSR80" s="15"/>
      <c r="JSS80" s="15"/>
      <c r="JST80" s="15"/>
      <c r="JSU80" s="15"/>
      <c r="JSV80" s="15"/>
      <c r="JSW80" s="15"/>
      <c r="JSX80" s="15"/>
      <c r="JSY80" s="15"/>
      <c r="JSZ80" s="15"/>
      <c r="JTA80" s="15"/>
      <c r="JTB80" s="15"/>
      <c r="JTC80" s="15"/>
      <c r="JTD80" s="15"/>
      <c r="JTE80" s="15"/>
      <c r="JTF80" s="15"/>
      <c r="JTG80" s="15"/>
      <c r="JTH80" s="15"/>
      <c r="JTI80" s="15"/>
      <c r="JTJ80" s="15"/>
      <c r="JTK80" s="15"/>
      <c r="JTL80" s="15"/>
      <c r="JTM80" s="15"/>
      <c r="JTN80" s="15"/>
      <c r="JTO80" s="15"/>
      <c r="JTP80" s="15"/>
      <c r="JTQ80" s="15"/>
      <c r="JTR80" s="15"/>
      <c r="JTS80" s="15"/>
      <c r="JTT80" s="15"/>
      <c r="JTU80" s="15"/>
      <c r="JTV80" s="15"/>
      <c r="JTW80" s="15"/>
      <c r="JTX80" s="15"/>
      <c r="JTY80" s="15"/>
      <c r="JTZ80" s="15"/>
      <c r="JUA80" s="15"/>
      <c r="JUB80" s="15"/>
      <c r="JUC80" s="15"/>
      <c r="JUD80" s="15"/>
      <c r="JUE80" s="15"/>
      <c r="JUF80" s="15"/>
      <c r="JUG80" s="15"/>
      <c r="JUH80" s="15"/>
      <c r="JUI80" s="15"/>
      <c r="JUJ80" s="15"/>
      <c r="JUK80" s="15"/>
      <c r="JUL80" s="15"/>
      <c r="JUM80" s="15"/>
      <c r="JUN80" s="15"/>
      <c r="JUO80" s="15"/>
      <c r="JUP80" s="15"/>
      <c r="JUQ80" s="15"/>
      <c r="JUR80" s="15"/>
      <c r="JUS80" s="15"/>
      <c r="JUT80" s="15"/>
      <c r="JUU80" s="15"/>
      <c r="JUV80" s="15"/>
      <c r="JUW80" s="15"/>
      <c r="JUX80" s="15"/>
      <c r="JUY80" s="15"/>
      <c r="JUZ80" s="15"/>
      <c r="JVA80" s="15"/>
      <c r="JVB80" s="15"/>
      <c r="JVC80" s="15"/>
      <c r="JVD80" s="15"/>
      <c r="JVE80" s="15"/>
      <c r="JVF80" s="15"/>
      <c r="JVG80" s="15"/>
      <c r="JVH80" s="15"/>
      <c r="JVI80" s="15"/>
      <c r="JVJ80" s="15"/>
      <c r="JVK80" s="15"/>
      <c r="JVL80" s="15"/>
      <c r="JVM80" s="15"/>
      <c r="JVN80" s="15"/>
      <c r="JVO80" s="15"/>
      <c r="JVP80" s="15"/>
      <c r="JVQ80" s="15"/>
      <c r="JVR80" s="15"/>
      <c r="JVS80" s="15"/>
      <c r="JVT80" s="15"/>
      <c r="JVU80" s="15"/>
      <c r="JVV80" s="15"/>
      <c r="JVW80" s="15"/>
      <c r="JVX80" s="15"/>
      <c r="JVY80" s="15"/>
      <c r="JVZ80" s="15"/>
      <c r="JWA80" s="15"/>
      <c r="JWB80" s="15"/>
      <c r="JWC80" s="15"/>
      <c r="JWD80" s="15"/>
      <c r="JWE80" s="15"/>
      <c r="JWF80" s="15"/>
      <c r="JWG80" s="15"/>
      <c r="JWH80" s="15"/>
      <c r="JWI80" s="15"/>
      <c r="JWJ80" s="15"/>
      <c r="JWK80" s="15"/>
      <c r="JWL80" s="15"/>
      <c r="JWM80" s="15"/>
      <c r="JWN80" s="15"/>
      <c r="JWO80" s="15"/>
      <c r="JWP80" s="15"/>
      <c r="JWQ80" s="15"/>
      <c r="JWR80" s="15"/>
      <c r="JWS80" s="15"/>
      <c r="JWT80" s="15"/>
      <c r="JWU80" s="15"/>
      <c r="JWV80" s="15"/>
      <c r="JWW80" s="15"/>
      <c r="JWX80" s="15"/>
      <c r="JWY80" s="15"/>
      <c r="JWZ80" s="15"/>
      <c r="JXA80" s="15"/>
      <c r="JXB80" s="15"/>
      <c r="JXC80" s="15"/>
      <c r="JXD80" s="15"/>
      <c r="JXE80" s="15"/>
      <c r="JXF80" s="15"/>
      <c r="JXG80" s="15"/>
      <c r="JXH80" s="15"/>
      <c r="JXI80" s="15"/>
      <c r="JXJ80" s="15"/>
      <c r="JXK80" s="15"/>
      <c r="JXL80" s="15"/>
      <c r="JXM80" s="15"/>
      <c r="JXN80" s="15"/>
      <c r="JXO80" s="15"/>
      <c r="JXP80" s="15"/>
      <c r="JXQ80" s="15"/>
      <c r="JXR80" s="15"/>
      <c r="JXS80" s="15"/>
      <c r="JXT80" s="15"/>
      <c r="JXU80" s="15"/>
      <c r="JXV80" s="15"/>
      <c r="JXW80" s="15"/>
      <c r="JXX80" s="15"/>
      <c r="JXY80" s="15"/>
      <c r="JXZ80" s="15"/>
      <c r="JYA80" s="15"/>
      <c r="JYB80" s="15"/>
      <c r="JYC80" s="15"/>
      <c r="JYD80" s="15"/>
      <c r="JYE80" s="15"/>
      <c r="JYF80" s="15"/>
      <c r="JYG80" s="15"/>
      <c r="JYH80" s="15"/>
      <c r="JYI80" s="15"/>
      <c r="JYJ80" s="15"/>
      <c r="JYK80" s="15"/>
      <c r="JYL80" s="15"/>
      <c r="JYM80" s="15"/>
      <c r="JYN80" s="15"/>
      <c r="JYO80" s="15"/>
      <c r="JYP80" s="15"/>
      <c r="JYQ80" s="15"/>
      <c r="JYR80" s="15"/>
      <c r="JYS80" s="15"/>
      <c r="JYT80" s="15"/>
      <c r="JYU80" s="15"/>
      <c r="JYV80" s="15"/>
      <c r="JYW80" s="15"/>
      <c r="JYX80" s="15"/>
      <c r="JYY80" s="15"/>
      <c r="JYZ80" s="15"/>
      <c r="JZA80" s="15"/>
      <c r="JZB80" s="15"/>
      <c r="JZC80" s="15"/>
      <c r="JZD80" s="15"/>
      <c r="JZE80" s="15"/>
      <c r="JZF80" s="15"/>
      <c r="JZG80" s="15"/>
      <c r="JZH80" s="15"/>
      <c r="JZI80" s="15"/>
      <c r="JZJ80" s="15"/>
      <c r="JZK80" s="15"/>
      <c r="JZL80" s="15"/>
      <c r="JZM80" s="15"/>
      <c r="JZN80" s="15"/>
      <c r="JZO80" s="15"/>
      <c r="JZP80" s="15"/>
      <c r="JZQ80" s="15"/>
      <c r="JZR80" s="15"/>
      <c r="JZS80" s="15"/>
      <c r="JZT80" s="15"/>
      <c r="JZU80" s="15"/>
      <c r="JZV80" s="15"/>
      <c r="JZW80" s="15"/>
      <c r="JZX80" s="15"/>
      <c r="JZY80" s="15"/>
      <c r="JZZ80" s="15"/>
      <c r="KAA80" s="15"/>
      <c r="KAB80" s="15"/>
      <c r="KAC80" s="15"/>
      <c r="KAD80" s="15"/>
      <c r="KAE80" s="15"/>
      <c r="KAF80" s="15"/>
      <c r="KAG80" s="15"/>
      <c r="KAH80" s="15"/>
      <c r="KAI80" s="15"/>
      <c r="KAJ80" s="15"/>
      <c r="KAK80" s="15"/>
      <c r="KAL80" s="15"/>
      <c r="KAM80" s="15"/>
      <c r="KAN80" s="15"/>
      <c r="KAO80" s="15"/>
      <c r="KAP80" s="15"/>
      <c r="KAQ80" s="15"/>
      <c r="KAR80" s="15"/>
      <c r="KAS80" s="15"/>
      <c r="KAT80" s="15"/>
      <c r="KAU80" s="15"/>
      <c r="KAV80" s="15"/>
      <c r="KAW80" s="15"/>
      <c r="KAX80" s="15"/>
      <c r="KAY80" s="15"/>
      <c r="KAZ80" s="15"/>
      <c r="KBA80" s="15"/>
      <c r="KBB80" s="15"/>
      <c r="KBC80" s="15"/>
      <c r="KBD80" s="15"/>
      <c r="KBE80" s="15"/>
      <c r="KBF80" s="15"/>
      <c r="KBG80" s="15"/>
      <c r="KBH80" s="15"/>
      <c r="KBI80" s="15"/>
      <c r="KBJ80" s="15"/>
      <c r="KBK80" s="15"/>
      <c r="KBL80" s="15"/>
      <c r="KBM80" s="15"/>
      <c r="KBN80" s="15"/>
      <c r="KBO80" s="15"/>
      <c r="KBP80" s="15"/>
      <c r="KBQ80" s="15"/>
      <c r="KBR80" s="15"/>
      <c r="KBS80" s="15"/>
      <c r="KBT80" s="15"/>
      <c r="KBU80" s="15"/>
      <c r="KBV80" s="15"/>
      <c r="KBW80" s="15"/>
      <c r="KBX80" s="15"/>
      <c r="KBY80" s="15"/>
      <c r="KBZ80" s="15"/>
      <c r="KCA80" s="15"/>
      <c r="KCB80" s="15"/>
      <c r="KCC80" s="15"/>
      <c r="KCD80" s="15"/>
      <c r="KCE80" s="15"/>
      <c r="KCF80" s="15"/>
      <c r="KCG80" s="15"/>
      <c r="KCH80" s="15"/>
      <c r="KCI80" s="15"/>
      <c r="KCJ80" s="15"/>
      <c r="KCK80" s="15"/>
      <c r="KCL80" s="15"/>
      <c r="KCM80" s="15"/>
      <c r="KCN80" s="15"/>
      <c r="KCO80" s="15"/>
      <c r="KCP80" s="15"/>
      <c r="KCQ80" s="15"/>
      <c r="KCR80" s="15"/>
      <c r="KCS80" s="15"/>
      <c r="KCT80" s="15"/>
      <c r="KCU80" s="15"/>
      <c r="KCV80" s="15"/>
      <c r="KCW80" s="15"/>
      <c r="KCX80" s="15"/>
      <c r="KCY80" s="15"/>
      <c r="KCZ80" s="15"/>
      <c r="KDA80" s="15"/>
      <c r="KDB80" s="15"/>
      <c r="KDC80" s="15"/>
      <c r="KDD80" s="15"/>
      <c r="KDE80" s="15"/>
      <c r="KDF80" s="15"/>
      <c r="KDG80" s="15"/>
      <c r="KDH80" s="15"/>
      <c r="KDI80" s="15"/>
      <c r="KDJ80" s="15"/>
      <c r="KDK80" s="15"/>
      <c r="KDL80" s="15"/>
      <c r="KDM80" s="15"/>
      <c r="KDN80" s="15"/>
      <c r="KDO80" s="15"/>
      <c r="KDP80" s="15"/>
      <c r="KDQ80" s="15"/>
      <c r="KDR80" s="15"/>
      <c r="KDS80" s="15"/>
      <c r="KDT80" s="15"/>
      <c r="KDU80" s="15"/>
      <c r="KDV80" s="15"/>
      <c r="KDW80" s="15"/>
      <c r="KDX80" s="15"/>
      <c r="KDY80" s="15"/>
      <c r="KDZ80" s="15"/>
      <c r="KEA80" s="15"/>
      <c r="KEB80" s="15"/>
      <c r="KEC80" s="15"/>
      <c r="KED80" s="15"/>
      <c r="KEE80" s="15"/>
      <c r="KEF80" s="15"/>
      <c r="KEG80" s="15"/>
      <c r="KEH80" s="15"/>
      <c r="KEI80" s="15"/>
      <c r="KEJ80" s="15"/>
      <c r="KEK80" s="15"/>
      <c r="KEL80" s="15"/>
      <c r="KEM80" s="15"/>
      <c r="KEN80" s="15"/>
      <c r="KEO80" s="15"/>
      <c r="KEP80" s="15"/>
      <c r="KEQ80" s="15"/>
      <c r="KER80" s="15"/>
      <c r="KES80" s="15"/>
      <c r="KET80" s="15"/>
      <c r="KEU80" s="15"/>
      <c r="KEV80" s="15"/>
      <c r="KEW80" s="15"/>
      <c r="KEX80" s="15"/>
      <c r="KEY80" s="15"/>
      <c r="KEZ80" s="15"/>
      <c r="KFA80" s="15"/>
      <c r="KFB80" s="15"/>
      <c r="KFC80" s="15"/>
      <c r="KFD80" s="15"/>
      <c r="KFE80" s="15"/>
      <c r="KFF80" s="15"/>
      <c r="KFG80" s="15"/>
      <c r="KFH80" s="15"/>
      <c r="KFI80" s="15"/>
      <c r="KFJ80" s="15"/>
      <c r="KFK80" s="15"/>
      <c r="KFL80" s="15"/>
      <c r="KFM80" s="15"/>
      <c r="KFN80" s="15"/>
      <c r="KFO80" s="15"/>
      <c r="KFP80" s="15"/>
      <c r="KFQ80" s="15"/>
      <c r="KFR80" s="15"/>
      <c r="KFS80" s="15"/>
      <c r="KFT80" s="15"/>
      <c r="KFU80" s="15"/>
      <c r="KFV80" s="15"/>
      <c r="KFW80" s="15"/>
      <c r="KFX80" s="15"/>
      <c r="KFY80" s="15"/>
      <c r="KFZ80" s="15"/>
      <c r="KGA80" s="15"/>
      <c r="KGB80" s="15"/>
      <c r="KGC80" s="15"/>
      <c r="KGD80" s="15"/>
      <c r="KGE80" s="15"/>
      <c r="KGF80" s="15"/>
      <c r="KGG80" s="15"/>
      <c r="KGH80" s="15"/>
      <c r="KGI80" s="15"/>
      <c r="KGJ80" s="15"/>
      <c r="KGK80" s="15"/>
      <c r="KGL80" s="15"/>
      <c r="KGM80" s="15"/>
      <c r="KGN80" s="15"/>
      <c r="KGO80" s="15"/>
      <c r="KGP80" s="15"/>
      <c r="KGQ80" s="15"/>
      <c r="KGR80" s="15"/>
      <c r="KGS80" s="15"/>
      <c r="KGT80" s="15"/>
      <c r="KGU80" s="15"/>
      <c r="KGV80" s="15"/>
      <c r="KGW80" s="15"/>
      <c r="KGX80" s="15"/>
      <c r="KGY80" s="15"/>
      <c r="KGZ80" s="15"/>
      <c r="KHA80" s="15"/>
      <c r="KHB80" s="15"/>
      <c r="KHC80" s="15"/>
      <c r="KHD80" s="15"/>
      <c r="KHE80" s="15"/>
      <c r="KHF80" s="15"/>
      <c r="KHG80" s="15"/>
      <c r="KHH80" s="15"/>
      <c r="KHI80" s="15"/>
      <c r="KHJ80" s="15"/>
      <c r="KHK80" s="15"/>
      <c r="KHL80" s="15"/>
      <c r="KHM80" s="15"/>
      <c r="KHN80" s="15"/>
      <c r="KHO80" s="15"/>
      <c r="KHP80" s="15"/>
      <c r="KHQ80" s="15"/>
      <c r="KHR80" s="15"/>
      <c r="KHS80" s="15"/>
      <c r="KHT80" s="15"/>
      <c r="KHU80" s="15"/>
      <c r="KHV80" s="15"/>
      <c r="KHW80" s="15"/>
      <c r="KHX80" s="15"/>
      <c r="KHY80" s="15"/>
      <c r="KHZ80" s="15"/>
      <c r="KIA80" s="15"/>
      <c r="KIB80" s="15"/>
      <c r="KIC80" s="15"/>
      <c r="KID80" s="15"/>
      <c r="KIE80" s="15"/>
      <c r="KIF80" s="15"/>
      <c r="KIG80" s="15"/>
      <c r="KIH80" s="15"/>
      <c r="KII80" s="15"/>
      <c r="KIJ80" s="15"/>
      <c r="KIK80" s="15"/>
      <c r="KIL80" s="15"/>
      <c r="KIM80" s="15"/>
      <c r="KIN80" s="15"/>
      <c r="KIO80" s="15"/>
      <c r="KIP80" s="15"/>
      <c r="KIQ80" s="15"/>
      <c r="KIR80" s="15"/>
      <c r="KIS80" s="15"/>
      <c r="KIT80" s="15"/>
      <c r="KIU80" s="15"/>
      <c r="KIV80" s="15"/>
      <c r="KIW80" s="15"/>
      <c r="KIX80" s="15"/>
      <c r="KIY80" s="15"/>
      <c r="KIZ80" s="15"/>
      <c r="KJA80" s="15"/>
      <c r="KJB80" s="15"/>
      <c r="KJC80" s="15"/>
      <c r="KJD80" s="15"/>
      <c r="KJE80" s="15"/>
      <c r="KJF80" s="15"/>
      <c r="KJG80" s="15"/>
      <c r="KJH80" s="15"/>
      <c r="KJI80" s="15"/>
      <c r="KJJ80" s="15"/>
      <c r="KJK80" s="15"/>
      <c r="KJL80" s="15"/>
      <c r="KJM80" s="15"/>
      <c r="KJN80" s="15"/>
      <c r="KJO80" s="15"/>
      <c r="KJP80" s="15"/>
      <c r="KJQ80" s="15"/>
      <c r="KJR80" s="15"/>
      <c r="KJS80" s="15"/>
      <c r="KJT80" s="15"/>
      <c r="KJU80" s="15"/>
      <c r="KJV80" s="15"/>
      <c r="KJW80" s="15"/>
      <c r="KJX80" s="15"/>
      <c r="KJY80" s="15"/>
      <c r="KJZ80" s="15"/>
      <c r="KKA80" s="15"/>
      <c r="KKB80" s="15"/>
      <c r="KKC80" s="15"/>
      <c r="KKD80" s="15"/>
      <c r="KKE80" s="15"/>
      <c r="KKF80" s="15"/>
      <c r="KKG80" s="15"/>
      <c r="KKH80" s="15"/>
      <c r="KKI80" s="15"/>
      <c r="KKJ80" s="15"/>
      <c r="KKK80" s="15"/>
      <c r="KKL80" s="15"/>
      <c r="KKM80" s="15"/>
      <c r="KKN80" s="15"/>
      <c r="KKO80" s="15"/>
      <c r="KKP80" s="15"/>
      <c r="KKQ80" s="15"/>
      <c r="KKR80" s="15"/>
      <c r="KKS80" s="15"/>
      <c r="KKT80" s="15"/>
      <c r="KKU80" s="15"/>
      <c r="KKV80" s="15"/>
      <c r="KKW80" s="15"/>
      <c r="KKX80" s="15"/>
      <c r="KKY80" s="15"/>
      <c r="KKZ80" s="15"/>
      <c r="KLA80" s="15"/>
      <c r="KLB80" s="15"/>
      <c r="KLC80" s="15"/>
      <c r="KLD80" s="15"/>
      <c r="KLE80" s="15"/>
      <c r="KLF80" s="15"/>
      <c r="KLG80" s="15"/>
      <c r="KLH80" s="15"/>
      <c r="KLI80" s="15"/>
      <c r="KLJ80" s="15"/>
      <c r="KLK80" s="15"/>
      <c r="KLL80" s="15"/>
      <c r="KLM80" s="15"/>
      <c r="KLN80" s="15"/>
      <c r="KLO80" s="15"/>
      <c r="KLP80" s="15"/>
      <c r="KLQ80" s="15"/>
      <c r="KLR80" s="15"/>
      <c r="KLS80" s="15"/>
      <c r="KLT80" s="15"/>
      <c r="KLU80" s="15"/>
      <c r="KLV80" s="15"/>
      <c r="KLW80" s="15"/>
      <c r="KLX80" s="15"/>
      <c r="KLY80" s="15"/>
      <c r="KLZ80" s="15"/>
      <c r="KMA80" s="15"/>
      <c r="KMB80" s="15"/>
      <c r="KMC80" s="15"/>
      <c r="KMD80" s="15"/>
      <c r="KME80" s="15"/>
      <c r="KMF80" s="15"/>
      <c r="KMG80" s="15"/>
      <c r="KMH80" s="15"/>
      <c r="KMI80" s="15"/>
      <c r="KMJ80" s="15"/>
      <c r="KMK80" s="15"/>
      <c r="KML80" s="15"/>
      <c r="KMM80" s="15"/>
      <c r="KMN80" s="15"/>
      <c r="KMO80" s="15"/>
      <c r="KMP80" s="15"/>
      <c r="KMQ80" s="15"/>
      <c r="KMR80" s="15"/>
      <c r="KMS80" s="15"/>
      <c r="KMT80" s="15"/>
      <c r="KMU80" s="15"/>
      <c r="KMV80" s="15"/>
      <c r="KMW80" s="15"/>
      <c r="KMX80" s="15"/>
      <c r="KMY80" s="15"/>
      <c r="KMZ80" s="15"/>
      <c r="KNA80" s="15"/>
      <c r="KNB80" s="15"/>
      <c r="KNC80" s="15"/>
      <c r="KND80" s="15"/>
      <c r="KNE80" s="15"/>
      <c r="KNF80" s="15"/>
      <c r="KNG80" s="15"/>
      <c r="KNH80" s="15"/>
      <c r="KNI80" s="15"/>
      <c r="KNJ80" s="15"/>
      <c r="KNK80" s="15"/>
      <c r="KNL80" s="15"/>
      <c r="KNM80" s="15"/>
      <c r="KNN80" s="15"/>
      <c r="KNO80" s="15"/>
      <c r="KNP80" s="15"/>
      <c r="KNQ80" s="15"/>
      <c r="KNR80" s="15"/>
      <c r="KNS80" s="15"/>
      <c r="KNT80" s="15"/>
      <c r="KNU80" s="15"/>
      <c r="KNV80" s="15"/>
      <c r="KNW80" s="15"/>
      <c r="KNX80" s="15"/>
      <c r="KNY80" s="15"/>
      <c r="KNZ80" s="15"/>
      <c r="KOA80" s="15"/>
      <c r="KOB80" s="15"/>
      <c r="KOC80" s="15"/>
      <c r="KOD80" s="15"/>
      <c r="KOE80" s="15"/>
      <c r="KOF80" s="15"/>
      <c r="KOG80" s="15"/>
      <c r="KOH80" s="15"/>
      <c r="KOI80" s="15"/>
      <c r="KOJ80" s="15"/>
      <c r="KOK80" s="15"/>
      <c r="KOL80" s="15"/>
      <c r="KOM80" s="15"/>
      <c r="KON80" s="15"/>
      <c r="KOO80" s="15"/>
      <c r="KOP80" s="15"/>
      <c r="KOQ80" s="15"/>
      <c r="KOR80" s="15"/>
      <c r="KOS80" s="15"/>
      <c r="KOT80" s="15"/>
      <c r="KOU80" s="15"/>
      <c r="KOV80" s="15"/>
      <c r="KOW80" s="15"/>
      <c r="KOX80" s="15"/>
      <c r="KOY80" s="15"/>
      <c r="KOZ80" s="15"/>
      <c r="KPA80" s="15"/>
      <c r="KPB80" s="15"/>
      <c r="KPC80" s="15"/>
      <c r="KPD80" s="15"/>
      <c r="KPE80" s="15"/>
      <c r="KPF80" s="15"/>
      <c r="KPG80" s="15"/>
      <c r="KPH80" s="15"/>
      <c r="KPI80" s="15"/>
      <c r="KPJ80" s="15"/>
      <c r="KPK80" s="15"/>
      <c r="KPL80" s="15"/>
      <c r="KPM80" s="15"/>
      <c r="KPN80" s="15"/>
      <c r="KPO80" s="15"/>
      <c r="KPP80" s="15"/>
      <c r="KPQ80" s="15"/>
      <c r="KPR80" s="15"/>
      <c r="KPS80" s="15"/>
      <c r="KPT80" s="15"/>
      <c r="KPU80" s="15"/>
      <c r="KPV80" s="15"/>
      <c r="KPW80" s="15"/>
      <c r="KPX80" s="15"/>
      <c r="KPY80" s="15"/>
      <c r="KPZ80" s="15"/>
      <c r="KQA80" s="15"/>
      <c r="KQB80" s="15"/>
      <c r="KQC80" s="15"/>
      <c r="KQD80" s="15"/>
      <c r="KQE80" s="15"/>
      <c r="KQF80" s="15"/>
      <c r="KQG80" s="15"/>
      <c r="KQH80" s="15"/>
      <c r="KQI80" s="15"/>
      <c r="KQJ80" s="15"/>
      <c r="KQK80" s="15"/>
      <c r="KQL80" s="15"/>
      <c r="KQM80" s="15"/>
      <c r="KQN80" s="15"/>
      <c r="KQO80" s="15"/>
      <c r="KQP80" s="15"/>
      <c r="KQQ80" s="15"/>
      <c r="KQR80" s="15"/>
      <c r="KQS80" s="15"/>
      <c r="KQT80" s="15"/>
      <c r="KQU80" s="15"/>
      <c r="KQV80" s="15"/>
      <c r="KQW80" s="15"/>
      <c r="KQX80" s="15"/>
      <c r="KQY80" s="15"/>
      <c r="KQZ80" s="15"/>
      <c r="KRA80" s="15"/>
      <c r="KRB80" s="15"/>
      <c r="KRC80" s="15"/>
      <c r="KRD80" s="15"/>
      <c r="KRE80" s="15"/>
      <c r="KRF80" s="15"/>
      <c r="KRG80" s="15"/>
      <c r="KRH80" s="15"/>
      <c r="KRI80" s="15"/>
      <c r="KRJ80" s="15"/>
      <c r="KRK80" s="15"/>
      <c r="KRL80" s="15"/>
      <c r="KRM80" s="15"/>
      <c r="KRN80" s="15"/>
      <c r="KRO80" s="15"/>
      <c r="KRP80" s="15"/>
      <c r="KRQ80" s="15"/>
      <c r="KRR80" s="15"/>
      <c r="KRS80" s="15"/>
      <c r="KRT80" s="15"/>
      <c r="KRU80" s="15"/>
      <c r="KRV80" s="15"/>
      <c r="KRW80" s="15"/>
      <c r="KRX80" s="15"/>
      <c r="KRY80" s="15"/>
      <c r="KRZ80" s="15"/>
      <c r="KSA80" s="15"/>
      <c r="KSB80" s="15"/>
      <c r="KSC80" s="15"/>
      <c r="KSD80" s="15"/>
      <c r="KSE80" s="15"/>
      <c r="KSF80" s="15"/>
      <c r="KSG80" s="15"/>
      <c r="KSH80" s="15"/>
      <c r="KSI80" s="15"/>
      <c r="KSJ80" s="15"/>
      <c r="KSK80" s="15"/>
      <c r="KSL80" s="15"/>
      <c r="KSM80" s="15"/>
      <c r="KSN80" s="15"/>
      <c r="KSO80" s="15"/>
      <c r="KSP80" s="15"/>
      <c r="KSQ80" s="15"/>
      <c r="KSR80" s="15"/>
      <c r="KSS80" s="15"/>
      <c r="KST80" s="15"/>
      <c r="KSU80" s="15"/>
      <c r="KSV80" s="15"/>
      <c r="KSW80" s="15"/>
      <c r="KSX80" s="15"/>
      <c r="KSY80" s="15"/>
      <c r="KSZ80" s="15"/>
      <c r="KTA80" s="15"/>
      <c r="KTB80" s="15"/>
      <c r="KTC80" s="15"/>
      <c r="KTD80" s="15"/>
      <c r="KTE80" s="15"/>
      <c r="KTF80" s="15"/>
      <c r="KTG80" s="15"/>
      <c r="KTH80" s="15"/>
      <c r="KTI80" s="15"/>
      <c r="KTJ80" s="15"/>
      <c r="KTK80" s="15"/>
      <c r="KTL80" s="15"/>
      <c r="KTM80" s="15"/>
      <c r="KTN80" s="15"/>
      <c r="KTO80" s="15"/>
      <c r="KTP80" s="15"/>
      <c r="KTQ80" s="15"/>
      <c r="KTR80" s="15"/>
      <c r="KTS80" s="15"/>
      <c r="KTT80" s="15"/>
      <c r="KTU80" s="15"/>
      <c r="KTV80" s="15"/>
      <c r="KTW80" s="15"/>
      <c r="KTX80" s="15"/>
      <c r="KTY80" s="15"/>
      <c r="KTZ80" s="15"/>
      <c r="KUA80" s="15"/>
      <c r="KUB80" s="15"/>
      <c r="KUC80" s="15"/>
      <c r="KUD80" s="15"/>
      <c r="KUE80" s="15"/>
      <c r="KUF80" s="15"/>
      <c r="KUG80" s="15"/>
      <c r="KUH80" s="15"/>
      <c r="KUI80" s="15"/>
      <c r="KUJ80" s="15"/>
      <c r="KUK80" s="15"/>
      <c r="KUL80" s="15"/>
      <c r="KUM80" s="15"/>
      <c r="KUN80" s="15"/>
      <c r="KUO80" s="15"/>
      <c r="KUP80" s="15"/>
      <c r="KUQ80" s="15"/>
      <c r="KUR80" s="15"/>
      <c r="KUS80" s="15"/>
      <c r="KUT80" s="15"/>
      <c r="KUU80" s="15"/>
      <c r="KUV80" s="15"/>
      <c r="KUW80" s="15"/>
      <c r="KUX80" s="15"/>
      <c r="KUY80" s="15"/>
      <c r="KUZ80" s="15"/>
      <c r="KVA80" s="15"/>
      <c r="KVB80" s="15"/>
      <c r="KVC80" s="15"/>
      <c r="KVD80" s="15"/>
      <c r="KVE80" s="15"/>
      <c r="KVF80" s="15"/>
      <c r="KVG80" s="15"/>
      <c r="KVH80" s="15"/>
      <c r="KVI80" s="15"/>
      <c r="KVJ80" s="15"/>
      <c r="KVK80" s="15"/>
      <c r="KVL80" s="15"/>
      <c r="KVM80" s="15"/>
      <c r="KVN80" s="15"/>
      <c r="KVO80" s="15"/>
      <c r="KVP80" s="15"/>
      <c r="KVQ80" s="15"/>
      <c r="KVR80" s="15"/>
      <c r="KVS80" s="15"/>
      <c r="KVT80" s="15"/>
      <c r="KVU80" s="15"/>
      <c r="KVV80" s="15"/>
      <c r="KVW80" s="15"/>
      <c r="KVX80" s="15"/>
      <c r="KVY80" s="15"/>
      <c r="KVZ80" s="15"/>
      <c r="KWA80" s="15"/>
      <c r="KWB80" s="15"/>
      <c r="KWC80" s="15"/>
      <c r="KWD80" s="15"/>
      <c r="KWE80" s="15"/>
      <c r="KWF80" s="15"/>
      <c r="KWG80" s="15"/>
      <c r="KWH80" s="15"/>
      <c r="KWI80" s="15"/>
      <c r="KWJ80" s="15"/>
      <c r="KWK80" s="15"/>
      <c r="KWL80" s="15"/>
      <c r="KWM80" s="15"/>
      <c r="KWN80" s="15"/>
      <c r="KWO80" s="15"/>
      <c r="KWP80" s="15"/>
      <c r="KWQ80" s="15"/>
      <c r="KWR80" s="15"/>
      <c r="KWS80" s="15"/>
      <c r="KWT80" s="15"/>
      <c r="KWU80" s="15"/>
      <c r="KWV80" s="15"/>
      <c r="KWW80" s="15"/>
      <c r="KWX80" s="15"/>
      <c r="KWY80" s="15"/>
      <c r="KWZ80" s="15"/>
      <c r="KXA80" s="15"/>
      <c r="KXB80" s="15"/>
      <c r="KXC80" s="15"/>
      <c r="KXD80" s="15"/>
      <c r="KXE80" s="15"/>
      <c r="KXF80" s="15"/>
      <c r="KXG80" s="15"/>
      <c r="KXH80" s="15"/>
      <c r="KXI80" s="15"/>
      <c r="KXJ80" s="15"/>
      <c r="KXK80" s="15"/>
      <c r="KXL80" s="15"/>
      <c r="KXM80" s="15"/>
      <c r="KXN80" s="15"/>
      <c r="KXO80" s="15"/>
      <c r="KXP80" s="15"/>
      <c r="KXQ80" s="15"/>
      <c r="KXR80" s="15"/>
      <c r="KXS80" s="15"/>
      <c r="KXT80" s="15"/>
      <c r="KXU80" s="15"/>
      <c r="KXV80" s="15"/>
      <c r="KXW80" s="15"/>
      <c r="KXX80" s="15"/>
      <c r="KXY80" s="15"/>
      <c r="KXZ80" s="15"/>
      <c r="KYA80" s="15"/>
      <c r="KYB80" s="15"/>
      <c r="KYC80" s="15"/>
      <c r="KYD80" s="15"/>
      <c r="KYE80" s="15"/>
      <c r="KYF80" s="15"/>
      <c r="KYG80" s="15"/>
      <c r="KYH80" s="15"/>
      <c r="KYI80" s="15"/>
      <c r="KYJ80" s="15"/>
      <c r="KYK80" s="15"/>
      <c r="KYL80" s="15"/>
      <c r="KYM80" s="15"/>
      <c r="KYN80" s="15"/>
      <c r="KYO80" s="15"/>
      <c r="KYP80" s="15"/>
      <c r="KYQ80" s="15"/>
      <c r="KYR80" s="15"/>
      <c r="KYS80" s="15"/>
      <c r="KYT80" s="15"/>
      <c r="KYU80" s="15"/>
      <c r="KYV80" s="15"/>
      <c r="KYW80" s="15"/>
      <c r="KYX80" s="15"/>
      <c r="KYY80" s="15"/>
      <c r="KYZ80" s="15"/>
      <c r="KZA80" s="15"/>
      <c r="KZB80" s="15"/>
      <c r="KZC80" s="15"/>
      <c r="KZD80" s="15"/>
      <c r="KZE80" s="15"/>
      <c r="KZF80" s="15"/>
      <c r="KZG80" s="15"/>
      <c r="KZH80" s="15"/>
      <c r="KZI80" s="15"/>
      <c r="KZJ80" s="15"/>
      <c r="KZK80" s="15"/>
      <c r="KZL80" s="15"/>
      <c r="KZM80" s="15"/>
      <c r="KZN80" s="15"/>
      <c r="KZO80" s="15"/>
      <c r="KZP80" s="15"/>
      <c r="KZQ80" s="15"/>
      <c r="KZR80" s="15"/>
      <c r="KZS80" s="15"/>
      <c r="KZT80" s="15"/>
      <c r="KZU80" s="15"/>
      <c r="KZV80" s="15"/>
      <c r="KZW80" s="15"/>
      <c r="KZX80" s="15"/>
      <c r="KZY80" s="15"/>
      <c r="KZZ80" s="15"/>
      <c r="LAA80" s="15"/>
      <c r="LAB80" s="15"/>
      <c r="LAC80" s="15"/>
      <c r="LAD80" s="15"/>
      <c r="LAE80" s="15"/>
      <c r="LAF80" s="15"/>
      <c r="LAG80" s="15"/>
      <c r="LAH80" s="15"/>
      <c r="LAI80" s="15"/>
      <c r="LAJ80" s="15"/>
      <c r="LAK80" s="15"/>
      <c r="LAL80" s="15"/>
      <c r="LAM80" s="15"/>
      <c r="LAN80" s="15"/>
      <c r="LAO80" s="15"/>
      <c r="LAP80" s="15"/>
      <c r="LAQ80" s="15"/>
      <c r="LAR80" s="15"/>
      <c r="LAS80" s="15"/>
      <c r="LAT80" s="15"/>
      <c r="LAU80" s="15"/>
      <c r="LAV80" s="15"/>
      <c r="LAW80" s="15"/>
      <c r="LAX80" s="15"/>
      <c r="LAY80" s="15"/>
      <c r="LAZ80" s="15"/>
      <c r="LBA80" s="15"/>
      <c r="LBB80" s="15"/>
      <c r="LBC80" s="15"/>
      <c r="LBD80" s="15"/>
      <c r="LBE80" s="15"/>
      <c r="LBF80" s="15"/>
      <c r="LBG80" s="15"/>
      <c r="LBH80" s="15"/>
      <c r="LBI80" s="15"/>
      <c r="LBJ80" s="15"/>
      <c r="LBK80" s="15"/>
      <c r="LBL80" s="15"/>
      <c r="LBM80" s="15"/>
      <c r="LBN80" s="15"/>
      <c r="LBO80" s="15"/>
      <c r="LBP80" s="15"/>
      <c r="LBQ80" s="15"/>
      <c r="LBR80" s="15"/>
      <c r="LBS80" s="15"/>
      <c r="LBT80" s="15"/>
      <c r="LBU80" s="15"/>
      <c r="LBV80" s="15"/>
      <c r="LBW80" s="15"/>
      <c r="LBX80" s="15"/>
      <c r="LBY80" s="15"/>
      <c r="LBZ80" s="15"/>
      <c r="LCA80" s="15"/>
      <c r="LCB80" s="15"/>
      <c r="LCC80" s="15"/>
      <c r="LCD80" s="15"/>
      <c r="LCE80" s="15"/>
      <c r="LCF80" s="15"/>
      <c r="LCG80" s="15"/>
      <c r="LCH80" s="15"/>
      <c r="LCI80" s="15"/>
      <c r="LCJ80" s="15"/>
      <c r="LCK80" s="15"/>
      <c r="LCL80" s="15"/>
      <c r="LCM80" s="15"/>
      <c r="LCN80" s="15"/>
      <c r="LCO80" s="15"/>
      <c r="LCP80" s="15"/>
      <c r="LCQ80" s="15"/>
      <c r="LCR80" s="15"/>
      <c r="LCS80" s="15"/>
      <c r="LCT80" s="15"/>
      <c r="LCU80" s="15"/>
      <c r="LCV80" s="15"/>
      <c r="LCW80" s="15"/>
      <c r="LCX80" s="15"/>
      <c r="LCY80" s="15"/>
      <c r="LCZ80" s="15"/>
      <c r="LDA80" s="15"/>
      <c r="LDB80" s="15"/>
      <c r="LDC80" s="15"/>
      <c r="LDD80" s="15"/>
      <c r="LDE80" s="15"/>
      <c r="LDF80" s="15"/>
      <c r="LDG80" s="15"/>
      <c r="LDH80" s="15"/>
      <c r="LDI80" s="15"/>
      <c r="LDJ80" s="15"/>
      <c r="LDK80" s="15"/>
      <c r="LDL80" s="15"/>
      <c r="LDM80" s="15"/>
      <c r="LDN80" s="15"/>
      <c r="LDO80" s="15"/>
      <c r="LDP80" s="15"/>
      <c r="LDQ80" s="15"/>
      <c r="LDR80" s="15"/>
      <c r="LDS80" s="15"/>
      <c r="LDT80" s="15"/>
      <c r="LDU80" s="15"/>
      <c r="LDV80" s="15"/>
      <c r="LDW80" s="15"/>
      <c r="LDX80" s="15"/>
      <c r="LDY80" s="15"/>
      <c r="LDZ80" s="15"/>
      <c r="LEA80" s="15"/>
      <c r="LEB80" s="15"/>
      <c r="LEC80" s="15"/>
      <c r="LED80" s="15"/>
      <c r="LEE80" s="15"/>
      <c r="LEF80" s="15"/>
      <c r="LEG80" s="15"/>
      <c r="LEH80" s="15"/>
      <c r="LEI80" s="15"/>
      <c r="LEJ80" s="15"/>
      <c r="LEK80" s="15"/>
      <c r="LEL80" s="15"/>
      <c r="LEM80" s="15"/>
      <c r="LEN80" s="15"/>
      <c r="LEO80" s="15"/>
      <c r="LEP80" s="15"/>
      <c r="LEQ80" s="15"/>
      <c r="LER80" s="15"/>
      <c r="LES80" s="15"/>
      <c r="LET80" s="15"/>
      <c r="LEU80" s="15"/>
      <c r="LEV80" s="15"/>
      <c r="LEW80" s="15"/>
      <c r="LEX80" s="15"/>
      <c r="LEY80" s="15"/>
      <c r="LEZ80" s="15"/>
      <c r="LFA80" s="15"/>
      <c r="LFB80" s="15"/>
      <c r="LFC80" s="15"/>
      <c r="LFD80" s="15"/>
      <c r="LFE80" s="15"/>
      <c r="LFF80" s="15"/>
      <c r="LFG80" s="15"/>
      <c r="LFH80" s="15"/>
      <c r="LFI80" s="15"/>
      <c r="LFJ80" s="15"/>
      <c r="LFK80" s="15"/>
      <c r="LFL80" s="15"/>
      <c r="LFM80" s="15"/>
      <c r="LFN80" s="15"/>
      <c r="LFO80" s="15"/>
      <c r="LFP80" s="15"/>
      <c r="LFQ80" s="15"/>
      <c r="LFR80" s="15"/>
      <c r="LFS80" s="15"/>
      <c r="LFT80" s="15"/>
      <c r="LFU80" s="15"/>
      <c r="LFV80" s="15"/>
      <c r="LFW80" s="15"/>
      <c r="LFX80" s="15"/>
      <c r="LFY80" s="15"/>
      <c r="LFZ80" s="15"/>
      <c r="LGA80" s="15"/>
      <c r="LGB80" s="15"/>
      <c r="LGC80" s="15"/>
      <c r="LGD80" s="15"/>
      <c r="LGE80" s="15"/>
      <c r="LGF80" s="15"/>
      <c r="LGG80" s="15"/>
      <c r="LGH80" s="15"/>
      <c r="LGI80" s="15"/>
      <c r="LGJ80" s="15"/>
      <c r="LGK80" s="15"/>
      <c r="LGL80" s="15"/>
      <c r="LGM80" s="15"/>
      <c r="LGN80" s="15"/>
      <c r="LGO80" s="15"/>
      <c r="LGP80" s="15"/>
      <c r="LGQ80" s="15"/>
      <c r="LGR80" s="15"/>
      <c r="LGS80" s="15"/>
      <c r="LGT80" s="15"/>
      <c r="LGU80" s="15"/>
      <c r="LGV80" s="15"/>
      <c r="LGW80" s="15"/>
      <c r="LGX80" s="15"/>
      <c r="LGY80" s="15"/>
      <c r="LGZ80" s="15"/>
      <c r="LHA80" s="15"/>
      <c r="LHB80" s="15"/>
      <c r="LHC80" s="15"/>
      <c r="LHD80" s="15"/>
      <c r="LHE80" s="15"/>
      <c r="LHF80" s="15"/>
      <c r="LHG80" s="15"/>
      <c r="LHH80" s="15"/>
      <c r="LHI80" s="15"/>
      <c r="LHJ80" s="15"/>
      <c r="LHK80" s="15"/>
      <c r="LHL80" s="15"/>
      <c r="LHM80" s="15"/>
      <c r="LHN80" s="15"/>
      <c r="LHO80" s="15"/>
      <c r="LHP80" s="15"/>
      <c r="LHQ80" s="15"/>
      <c r="LHR80" s="15"/>
      <c r="LHS80" s="15"/>
      <c r="LHT80" s="15"/>
      <c r="LHU80" s="15"/>
      <c r="LHV80" s="15"/>
      <c r="LHW80" s="15"/>
      <c r="LHX80" s="15"/>
      <c r="LHY80" s="15"/>
      <c r="LHZ80" s="15"/>
      <c r="LIA80" s="15"/>
      <c r="LIB80" s="15"/>
      <c r="LIC80" s="15"/>
      <c r="LID80" s="15"/>
      <c r="LIE80" s="15"/>
      <c r="LIF80" s="15"/>
      <c r="LIG80" s="15"/>
      <c r="LIH80" s="15"/>
      <c r="LII80" s="15"/>
      <c r="LIJ80" s="15"/>
      <c r="LIK80" s="15"/>
      <c r="LIL80" s="15"/>
      <c r="LIM80" s="15"/>
      <c r="LIN80" s="15"/>
      <c r="LIO80" s="15"/>
      <c r="LIP80" s="15"/>
      <c r="LIQ80" s="15"/>
      <c r="LIR80" s="15"/>
      <c r="LIS80" s="15"/>
      <c r="LIT80" s="15"/>
      <c r="LIU80" s="15"/>
      <c r="LIV80" s="15"/>
      <c r="LIW80" s="15"/>
      <c r="LIX80" s="15"/>
      <c r="LIY80" s="15"/>
      <c r="LIZ80" s="15"/>
      <c r="LJA80" s="15"/>
      <c r="LJB80" s="15"/>
      <c r="LJC80" s="15"/>
      <c r="LJD80" s="15"/>
      <c r="LJE80" s="15"/>
      <c r="LJF80" s="15"/>
      <c r="LJG80" s="15"/>
      <c r="LJH80" s="15"/>
      <c r="LJI80" s="15"/>
      <c r="LJJ80" s="15"/>
      <c r="LJK80" s="15"/>
      <c r="LJL80" s="15"/>
      <c r="LJM80" s="15"/>
      <c r="LJN80" s="15"/>
      <c r="LJO80" s="15"/>
      <c r="LJP80" s="15"/>
      <c r="LJQ80" s="15"/>
      <c r="LJR80" s="15"/>
      <c r="LJS80" s="15"/>
      <c r="LJT80" s="15"/>
      <c r="LJU80" s="15"/>
      <c r="LJV80" s="15"/>
      <c r="LJW80" s="15"/>
      <c r="LJX80" s="15"/>
      <c r="LJY80" s="15"/>
      <c r="LJZ80" s="15"/>
      <c r="LKA80" s="15"/>
      <c r="LKB80" s="15"/>
      <c r="LKC80" s="15"/>
      <c r="LKD80" s="15"/>
      <c r="LKE80" s="15"/>
      <c r="LKF80" s="15"/>
      <c r="LKG80" s="15"/>
      <c r="LKH80" s="15"/>
      <c r="LKI80" s="15"/>
      <c r="LKJ80" s="15"/>
      <c r="LKK80" s="15"/>
      <c r="LKL80" s="15"/>
      <c r="LKM80" s="15"/>
      <c r="LKN80" s="15"/>
      <c r="LKO80" s="15"/>
      <c r="LKP80" s="15"/>
      <c r="LKQ80" s="15"/>
      <c r="LKR80" s="15"/>
      <c r="LKS80" s="15"/>
      <c r="LKT80" s="15"/>
      <c r="LKU80" s="15"/>
      <c r="LKV80" s="15"/>
      <c r="LKW80" s="15"/>
      <c r="LKX80" s="15"/>
      <c r="LKY80" s="15"/>
      <c r="LKZ80" s="15"/>
      <c r="LLA80" s="15"/>
      <c r="LLB80" s="15"/>
      <c r="LLC80" s="15"/>
      <c r="LLD80" s="15"/>
      <c r="LLE80" s="15"/>
      <c r="LLF80" s="15"/>
      <c r="LLG80" s="15"/>
      <c r="LLH80" s="15"/>
      <c r="LLI80" s="15"/>
      <c r="LLJ80" s="15"/>
      <c r="LLK80" s="15"/>
      <c r="LLL80" s="15"/>
      <c r="LLM80" s="15"/>
      <c r="LLN80" s="15"/>
      <c r="LLO80" s="15"/>
      <c r="LLP80" s="15"/>
      <c r="LLQ80" s="15"/>
      <c r="LLR80" s="15"/>
      <c r="LLS80" s="15"/>
      <c r="LLT80" s="15"/>
      <c r="LLU80" s="15"/>
      <c r="LLV80" s="15"/>
      <c r="LLW80" s="15"/>
      <c r="LLX80" s="15"/>
      <c r="LLY80" s="15"/>
      <c r="LLZ80" s="15"/>
      <c r="LMA80" s="15"/>
      <c r="LMB80" s="15"/>
      <c r="LMC80" s="15"/>
      <c r="LMD80" s="15"/>
      <c r="LME80" s="15"/>
      <c r="LMF80" s="15"/>
      <c r="LMG80" s="15"/>
      <c r="LMH80" s="15"/>
      <c r="LMI80" s="15"/>
      <c r="LMJ80" s="15"/>
      <c r="LMK80" s="15"/>
      <c r="LML80" s="15"/>
      <c r="LMM80" s="15"/>
      <c r="LMN80" s="15"/>
      <c r="LMO80" s="15"/>
      <c r="LMP80" s="15"/>
      <c r="LMQ80" s="15"/>
      <c r="LMR80" s="15"/>
      <c r="LMS80" s="15"/>
      <c r="LMT80" s="15"/>
      <c r="LMU80" s="15"/>
      <c r="LMV80" s="15"/>
      <c r="LMW80" s="15"/>
      <c r="LMX80" s="15"/>
      <c r="LMY80" s="15"/>
      <c r="LMZ80" s="15"/>
      <c r="LNA80" s="15"/>
      <c r="LNB80" s="15"/>
      <c r="LNC80" s="15"/>
      <c r="LND80" s="15"/>
      <c r="LNE80" s="15"/>
      <c r="LNF80" s="15"/>
      <c r="LNG80" s="15"/>
      <c r="LNH80" s="15"/>
      <c r="LNI80" s="15"/>
      <c r="LNJ80" s="15"/>
      <c r="LNK80" s="15"/>
      <c r="LNL80" s="15"/>
      <c r="LNM80" s="15"/>
      <c r="LNN80" s="15"/>
      <c r="LNO80" s="15"/>
      <c r="LNP80" s="15"/>
      <c r="LNQ80" s="15"/>
      <c r="LNR80" s="15"/>
      <c r="LNS80" s="15"/>
      <c r="LNT80" s="15"/>
      <c r="LNU80" s="15"/>
      <c r="LNV80" s="15"/>
      <c r="LNW80" s="15"/>
      <c r="LNX80" s="15"/>
      <c r="LNY80" s="15"/>
      <c r="LNZ80" s="15"/>
      <c r="LOA80" s="15"/>
      <c r="LOB80" s="15"/>
      <c r="LOC80" s="15"/>
      <c r="LOD80" s="15"/>
      <c r="LOE80" s="15"/>
      <c r="LOF80" s="15"/>
      <c r="LOG80" s="15"/>
      <c r="LOH80" s="15"/>
      <c r="LOI80" s="15"/>
      <c r="LOJ80" s="15"/>
      <c r="LOK80" s="15"/>
      <c r="LOL80" s="15"/>
      <c r="LOM80" s="15"/>
      <c r="LON80" s="15"/>
      <c r="LOO80" s="15"/>
      <c r="LOP80" s="15"/>
      <c r="LOQ80" s="15"/>
      <c r="LOR80" s="15"/>
      <c r="LOS80" s="15"/>
      <c r="LOT80" s="15"/>
      <c r="LOU80" s="15"/>
      <c r="LOV80" s="15"/>
      <c r="LOW80" s="15"/>
      <c r="LOX80" s="15"/>
      <c r="LOY80" s="15"/>
      <c r="LOZ80" s="15"/>
      <c r="LPA80" s="15"/>
      <c r="LPB80" s="15"/>
      <c r="LPC80" s="15"/>
      <c r="LPD80" s="15"/>
      <c r="LPE80" s="15"/>
      <c r="LPF80" s="15"/>
      <c r="LPG80" s="15"/>
      <c r="LPH80" s="15"/>
      <c r="LPI80" s="15"/>
      <c r="LPJ80" s="15"/>
      <c r="LPK80" s="15"/>
      <c r="LPL80" s="15"/>
      <c r="LPM80" s="15"/>
      <c r="LPN80" s="15"/>
      <c r="LPO80" s="15"/>
      <c r="LPP80" s="15"/>
      <c r="LPQ80" s="15"/>
      <c r="LPR80" s="15"/>
      <c r="LPS80" s="15"/>
      <c r="LPT80" s="15"/>
      <c r="LPU80" s="15"/>
      <c r="LPV80" s="15"/>
      <c r="LPW80" s="15"/>
      <c r="LPX80" s="15"/>
      <c r="LPY80" s="15"/>
      <c r="LPZ80" s="15"/>
      <c r="LQA80" s="15"/>
      <c r="LQB80" s="15"/>
      <c r="LQC80" s="15"/>
      <c r="LQD80" s="15"/>
      <c r="LQE80" s="15"/>
      <c r="LQF80" s="15"/>
      <c r="LQG80" s="15"/>
      <c r="LQH80" s="15"/>
      <c r="LQI80" s="15"/>
      <c r="LQJ80" s="15"/>
      <c r="LQK80" s="15"/>
      <c r="LQL80" s="15"/>
      <c r="LQM80" s="15"/>
      <c r="LQN80" s="15"/>
      <c r="LQO80" s="15"/>
      <c r="LQP80" s="15"/>
      <c r="LQQ80" s="15"/>
      <c r="LQR80" s="15"/>
      <c r="LQS80" s="15"/>
      <c r="LQT80" s="15"/>
      <c r="LQU80" s="15"/>
      <c r="LQV80" s="15"/>
      <c r="LQW80" s="15"/>
      <c r="LQX80" s="15"/>
      <c r="LQY80" s="15"/>
      <c r="LQZ80" s="15"/>
      <c r="LRA80" s="15"/>
      <c r="LRB80" s="15"/>
      <c r="LRC80" s="15"/>
      <c r="LRD80" s="15"/>
      <c r="LRE80" s="15"/>
      <c r="LRF80" s="15"/>
      <c r="LRG80" s="15"/>
      <c r="LRH80" s="15"/>
      <c r="LRI80" s="15"/>
      <c r="LRJ80" s="15"/>
      <c r="LRK80" s="15"/>
      <c r="LRL80" s="15"/>
      <c r="LRM80" s="15"/>
      <c r="LRN80" s="15"/>
      <c r="LRO80" s="15"/>
      <c r="LRP80" s="15"/>
      <c r="LRQ80" s="15"/>
      <c r="LRR80" s="15"/>
      <c r="LRS80" s="15"/>
      <c r="LRT80" s="15"/>
      <c r="LRU80" s="15"/>
      <c r="LRV80" s="15"/>
      <c r="LRW80" s="15"/>
      <c r="LRX80" s="15"/>
      <c r="LRY80" s="15"/>
      <c r="LRZ80" s="15"/>
      <c r="LSA80" s="15"/>
      <c r="LSB80" s="15"/>
      <c r="LSC80" s="15"/>
      <c r="LSD80" s="15"/>
      <c r="LSE80" s="15"/>
      <c r="LSF80" s="15"/>
      <c r="LSG80" s="15"/>
      <c r="LSH80" s="15"/>
      <c r="LSI80" s="15"/>
      <c r="LSJ80" s="15"/>
      <c r="LSK80" s="15"/>
      <c r="LSL80" s="15"/>
      <c r="LSM80" s="15"/>
      <c r="LSN80" s="15"/>
      <c r="LSO80" s="15"/>
      <c r="LSP80" s="15"/>
      <c r="LSQ80" s="15"/>
      <c r="LSR80" s="15"/>
      <c r="LSS80" s="15"/>
      <c r="LST80" s="15"/>
      <c r="LSU80" s="15"/>
      <c r="LSV80" s="15"/>
      <c r="LSW80" s="15"/>
      <c r="LSX80" s="15"/>
      <c r="LSY80" s="15"/>
      <c r="LSZ80" s="15"/>
      <c r="LTA80" s="15"/>
      <c r="LTB80" s="15"/>
      <c r="LTC80" s="15"/>
      <c r="LTD80" s="15"/>
      <c r="LTE80" s="15"/>
      <c r="LTF80" s="15"/>
      <c r="LTG80" s="15"/>
      <c r="LTH80" s="15"/>
      <c r="LTI80" s="15"/>
      <c r="LTJ80" s="15"/>
      <c r="LTK80" s="15"/>
      <c r="LTL80" s="15"/>
      <c r="LTM80" s="15"/>
      <c r="LTN80" s="15"/>
      <c r="LTO80" s="15"/>
      <c r="LTP80" s="15"/>
      <c r="LTQ80" s="15"/>
      <c r="LTR80" s="15"/>
      <c r="LTS80" s="15"/>
      <c r="LTT80" s="15"/>
      <c r="LTU80" s="15"/>
      <c r="LTV80" s="15"/>
      <c r="LTW80" s="15"/>
      <c r="LTX80" s="15"/>
      <c r="LTY80" s="15"/>
      <c r="LTZ80" s="15"/>
      <c r="LUA80" s="15"/>
      <c r="LUB80" s="15"/>
      <c r="LUC80" s="15"/>
      <c r="LUD80" s="15"/>
      <c r="LUE80" s="15"/>
      <c r="LUF80" s="15"/>
      <c r="LUG80" s="15"/>
      <c r="LUH80" s="15"/>
      <c r="LUI80" s="15"/>
      <c r="LUJ80" s="15"/>
      <c r="LUK80" s="15"/>
      <c r="LUL80" s="15"/>
      <c r="LUM80" s="15"/>
      <c r="LUN80" s="15"/>
      <c r="LUO80" s="15"/>
      <c r="LUP80" s="15"/>
      <c r="LUQ80" s="15"/>
      <c r="LUR80" s="15"/>
      <c r="LUS80" s="15"/>
      <c r="LUT80" s="15"/>
      <c r="LUU80" s="15"/>
      <c r="LUV80" s="15"/>
      <c r="LUW80" s="15"/>
      <c r="LUX80" s="15"/>
      <c r="LUY80" s="15"/>
      <c r="LUZ80" s="15"/>
      <c r="LVA80" s="15"/>
      <c r="LVB80" s="15"/>
      <c r="LVC80" s="15"/>
      <c r="LVD80" s="15"/>
      <c r="LVE80" s="15"/>
      <c r="LVF80" s="15"/>
      <c r="LVG80" s="15"/>
      <c r="LVH80" s="15"/>
      <c r="LVI80" s="15"/>
      <c r="LVJ80" s="15"/>
      <c r="LVK80" s="15"/>
      <c r="LVL80" s="15"/>
      <c r="LVM80" s="15"/>
      <c r="LVN80" s="15"/>
      <c r="LVO80" s="15"/>
      <c r="LVP80" s="15"/>
      <c r="LVQ80" s="15"/>
      <c r="LVR80" s="15"/>
      <c r="LVS80" s="15"/>
      <c r="LVT80" s="15"/>
      <c r="LVU80" s="15"/>
      <c r="LVV80" s="15"/>
      <c r="LVW80" s="15"/>
      <c r="LVX80" s="15"/>
      <c r="LVY80" s="15"/>
      <c r="LVZ80" s="15"/>
      <c r="LWA80" s="15"/>
      <c r="LWB80" s="15"/>
      <c r="LWC80" s="15"/>
      <c r="LWD80" s="15"/>
      <c r="LWE80" s="15"/>
      <c r="LWF80" s="15"/>
      <c r="LWG80" s="15"/>
      <c r="LWH80" s="15"/>
      <c r="LWI80" s="15"/>
      <c r="LWJ80" s="15"/>
      <c r="LWK80" s="15"/>
      <c r="LWL80" s="15"/>
      <c r="LWM80" s="15"/>
      <c r="LWN80" s="15"/>
      <c r="LWO80" s="15"/>
      <c r="LWP80" s="15"/>
      <c r="LWQ80" s="15"/>
      <c r="LWR80" s="15"/>
      <c r="LWS80" s="15"/>
      <c r="LWT80" s="15"/>
      <c r="LWU80" s="15"/>
      <c r="LWV80" s="15"/>
      <c r="LWW80" s="15"/>
      <c r="LWX80" s="15"/>
      <c r="LWY80" s="15"/>
      <c r="LWZ80" s="15"/>
      <c r="LXA80" s="15"/>
      <c r="LXB80" s="15"/>
      <c r="LXC80" s="15"/>
      <c r="LXD80" s="15"/>
      <c r="LXE80" s="15"/>
      <c r="LXF80" s="15"/>
      <c r="LXG80" s="15"/>
      <c r="LXH80" s="15"/>
      <c r="LXI80" s="15"/>
      <c r="LXJ80" s="15"/>
      <c r="LXK80" s="15"/>
      <c r="LXL80" s="15"/>
      <c r="LXM80" s="15"/>
      <c r="LXN80" s="15"/>
      <c r="LXO80" s="15"/>
      <c r="LXP80" s="15"/>
      <c r="LXQ80" s="15"/>
      <c r="LXR80" s="15"/>
      <c r="LXS80" s="15"/>
      <c r="LXT80" s="15"/>
      <c r="LXU80" s="15"/>
      <c r="LXV80" s="15"/>
      <c r="LXW80" s="15"/>
      <c r="LXX80" s="15"/>
      <c r="LXY80" s="15"/>
      <c r="LXZ80" s="15"/>
      <c r="LYA80" s="15"/>
      <c r="LYB80" s="15"/>
      <c r="LYC80" s="15"/>
      <c r="LYD80" s="15"/>
      <c r="LYE80" s="15"/>
      <c r="LYF80" s="15"/>
      <c r="LYG80" s="15"/>
      <c r="LYH80" s="15"/>
      <c r="LYI80" s="15"/>
      <c r="LYJ80" s="15"/>
      <c r="LYK80" s="15"/>
      <c r="LYL80" s="15"/>
      <c r="LYM80" s="15"/>
      <c r="LYN80" s="15"/>
      <c r="LYO80" s="15"/>
      <c r="LYP80" s="15"/>
      <c r="LYQ80" s="15"/>
      <c r="LYR80" s="15"/>
      <c r="LYS80" s="15"/>
      <c r="LYT80" s="15"/>
      <c r="LYU80" s="15"/>
      <c r="LYV80" s="15"/>
      <c r="LYW80" s="15"/>
      <c r="LYX80" s="15"/>
      <c r="LYY80" s="15"/>
      <c r="LYZ80" s="15"/>
      <c r="LZA80" s="15"/>
      <c r="LZB80" s="15"/>
      <c r="LZC80" s="15"/>
      <c r="LZD80" s="15"/>
      <c r="LZE80" s="15"/>
      <c r="LZF80" s="15"/>
      <c r="LZG80" s="15"/>
      <c r="LZH80" s="15"/>
      <c r="LZI80" s="15"/>
      <c r="LZJ80" s="15"/>
      <c r="LZK80" s="15"/>
      <c r="LZL80" s="15"/>
      <c r="LZM80" s="15"/>
      <c r="LZN80" s="15"/>
      <c r="LZO80" s="15"/>
      <c r="LZP80" s="15"/>
      <c r="LZQ80" s="15"/>
      <c r="LZR80" s="15"/>
      <c r="LZS80" s="15"/>
      <c r="LZT80" s="15"/>
      <c r="LZU80" s="15"/>
      <c r="LZV80" s="15"/>
      <c r="LZW80" s="15"/>
      <c r="LZX80" s="15"/>
      <c r="LZY80" s="15"/>
      <c r="LZZ80" s="15"/>
      <c r="MAA80" s="15"/>
      <c r="MAB80" s="15"/>
      <c r="MAC80" s="15"/>
      <c r="MAD80" s="15"/>
      <c r="MAE80" s="15"/>
      <c r="MAF80" s="15"/>
      <c r="MAG80" s="15"/>
      <c r="MAH80" s="15"/>
      <c r="MAI80" s="15"/>
      <c r="MAJ80" s="15"/>
      <c r="MAK80" s="15"/>
      <c r="MAL80" s="15"/>
      <c r="MAM80" s="15"/>
      <c r="MAN80" s="15"/>
      <c r="MAO80" s="15"/>
      <c r="MAP80" s="15"/>
      <c r="MAQ80" s="15"/>
      <c r="MAR80" s="15"/>
      <c r="MAS80" s="15"/>
      <c r="MAT80" s="15"/>
      <c r="MAU80" s="15"/>
      <c r="MAV80" s="15"/>
      <c r="MAW80" s="15"/>
      <c r="MAX80" s="15"/>
      <c r="MAY80" s="15"/>
      <c r="MAZ80" s="15"/>
      <c r="MBA80" s="15"/>
      <c r="MBB80" s="15"/>
      <c r="MBC80" s="15"/>
      <c r="MBD80" s="15"/>
      <c r="MBE80" s="15"/>
      <c r="MBF80" s="15"/>
      <c r="MBG80" s="15"/>
      <c r="MBH80" s="15"/>
      <c r="MBI80" s="15"/>
      <c r="MBJ80" s="15"/>
      <c r="MBK80" s="15"/>
      <c r="MBL80" s="15"/>
      <c r="MBM80" s="15"/>
      <c r="MBN80" s="15"/>
      <c r="MBO80" s="15"/>
      <c r="MBP80" s="15"/>
      <c r="MBQ80" s="15"/>
      <c r="MBR80" s="15"/>
      <c r="MBS80" s="15"/>
      <c r="MBT80" s="15"/>
      <c r="MBU80" s="15"/>
      <c r="MBV80" s="15"/>
      <c r="MBW80" s="15"/>
      <c r="MBX80" s="15"/>
      <c r="MBY80" s="15"/>
      <c r="MBZ80" s="15"/>
      <c r="MCA80" s="15"/>
      <c r="MCB80" s="15"/>
      <c r="MCC80" s="15"/>
      <c r="MCD80" s="15"/>
      <c r="MCE80" s="15"/>
      <c r="MCF80" s="15"/>
      <c r="MCG80" s="15"/>
      <c r="MCH80" s="15"/>
      <c r="MCI80" s="15"/>
      <c r="MCJ80" s="15"/>
      <c r="MCK80" s="15"/>
      <c r="MCL80" s="15"/>
      <c r="MCM80" s="15"/>
      <c r="MCN80" s="15"/>
      <c r="MCO80" s="15"/>
      <c r="MCP80" s="15"/>
      <c r="MCQ80" s="15"/>
      <c r="MCR80" s="15"/>
      <c r="MCS80" s="15"/>
      <c r="MCT80" s="15"/>
      <c r="MCU80" s="15"/>
      <c r="MCV80" s="15"/>
      <c r="MCW80" s="15"/>
      <c r="MCX80" s="15"/>
      <c r="MCY80" s="15"/>
      <c r="MCZ80" s="15"/>
      <c r="MDA80" s="15"/>
      <c r="MDB80" s="15"/>
      <c r="MDC80" s="15"/>
      <c r="MDD80" s="15"/>
      <c r="MDE80" s="15"/>
      <c r="MDF80" s="15"/>
      <c r="MDG80" s="15"/>
      <c r="MDH80" s="15"/>
      <c r="MDI80" s="15"/>
      <c r="MDJ80" s="15"/>
      <c r="MDK80" s="15"/>
      <c r="MDL80" s="15"/>
      <c r="MDM80" s="15"/>
      <c r="MDN80" s="15"/>
      <c r="MDO80" s="15"/>
      <c r="MDP80" s="15"/>
      <c r="MDQ80" s="15"/>
      <c r="MDR80" s="15"/>
      <c r="MDS80" s="15"/>
      <c r="MDT80" s="15"/>
      <c r="MDU80" s="15"/>
      <c r="MDV80" s="15"/>
      <c r="MDW80" s="15"/>
      <c r="MDX80" s="15"/>
      <c r="MDY80" s="15"/>
      <c r="MDZ80" s="15"/>
      <c r="MEA80" s="15"/>
      <c r="MEB80" s="15"/>
      <c r="MEC80" s="15"/>
      <c r="MED80" s="15"/>
      <c r="MEE80" s="15"/>
      <c r="MEF80" s="15"/>
      <c r="MEG80" s="15"/>
      <c r="MEH80" s="15"/>
      <c r="MEI80" s="15"/>
      <c r="MEJ80" s="15"/>
      <c r="MEK80" s="15"/>
      <c r="MEL80" s="15"/>
      <c r="MEM80" s="15"/>
      <c r="MEN80" s="15"/>
      <c r="MEO80" s="15"/>
      <c r="MEP80" s="15"/>
      <c r="MEQ80" s="15"/>
      <c r="MER80" s="15"/>
      <c r="MES80" s="15"/>
      <c r="MET80" s="15"/>
      <c r="MEU80" s="15"/>
      <c r="MEV80" s="15"/>
      <c r="MEW80" s="15"/>
      <c r="MEX80" s="15"/>
      <c r="MEY80" s="15"/>
      <c r="MEZ80" s="15"/>
      <c r="MFA80" s="15"/>
      <c r="MFB80" s="15"/>
      <c r="MFC80" s="15"/>
      <c r="MFD80" s="15"/>
      <c r="MFE80" s="15"/>
      <c r="MFF80" s="15"/>
      <c r="MFG80" s="15"/>
      <c r="MFH80" s="15"/>
      <c r="MFI80" s="15"/>
      <c r="MFJ80" s="15"/>
      <c r="MFK80" s="15"/>
      <c r="MFL80" s="15"/>
      <c r="MFM80" s="15"/>
      <c r="MFN80" s="15"/>
      <c r="MFO80" s="15"/>
      <c r="MFP80" s="15"/>
      <c r="MFQ80" s="15"/>
      <c r="MFR80" s="15"/>
      <c r="MFS80" s="15"/>
      <c r="MFT80" s="15"/>
      <c r="MFU80" s="15"/>
      <c r="MFV80" s="15"/>
      <c r="MFW80" s="15"/>
      <c r="MFX80" s="15"/>
      <c r="MFY80" s="15"/>
      <c r="MFZ80" s="15"/>
      <c r="MGA80" s="15"/>
      <c r="MGB80" s="15"/>
      <c r="MGC80" s="15"/>
      <c r="MGD80" s="15"/>
      <c r="MGE80" s="15"/>
      <c r="MGF80" s="15"/>
      <c r="MGG80" s="15"/>
      <c r="MGH80" s="15"/>
      <c r="MGI80" s="15"/>
      <c r="MGJ80" s="15"/>
      <c r="MGK80" s="15"/>
      <c r="MGL80" s="15"/>
      <c r="MGM80" s="15"/>
      <c r="MGN80" s="15"/>
      <c r="MGO80" s="15"/>
      <c r="MGP80" s="15"/>
      <c r="MGQ80" s="15"/>
      <c r="MGR80" s="15"/>
      <c r="MGS80" s="15"/>
      <c r="MGT80" s="15"/>
      <c r="MGU80" s="15"/>
      <c r="MGV80" s="15"/>
      <c r="MGW80" s="15"/>
      <c r="MGX80" s="15"/>
      <c r="MGY80" s="15"/>
      <c r="MGZ80" s="15"/>
      <c r="MHA80" s="15"/>
      <c r="MHB80" s="15"/>
      <c r="MHC80" s="15"/>
      <c r="MHD80" s="15"/>
      <c r="MHE80" s="15"/>
      <c r="MHF80" s="15"/>
      <c r="MHG80" s="15"/>
      <c r="MHH80" s="15"/>
      <c r="MHI80" s="15"/>
      <c r="MHJ80" s="15"/>
      <c r="MHK80" s="15"/>
      <c r="MHL80" s="15"/>
      <c r="MHM80" s="15"/>
      <c r="MHN80" s="15"/>
      <c r="MHO80" s="15"/>
      <c r="MHP80" s="15"/>
      <c r="MHQ80" s="15"/>
      <c r="MHR80" s="15"/>
      <c r="MHS80" s="15"/>
      <c r="MHT80" s="15"/>
      <c r="MHU80" s="15"/>
      <c r="MHV80" s="15"/>
      <c r="MHW80" s="15"/>
      <c r="MHX80" s="15"/>
      <c r="MHY80" s="15"/>
      <c r="MHZ80" s="15"/>
      <c r="MIA80" s="15"/>
      <c r="MIB80" s="15"/>
      <c r="MIC80" s="15"/>
      <c r="MID80" s="15"/>
      <c r="MIE80" s="15"/>
      <c r="MIF80" s="15"/>
      <c r="MIG80" s="15"/>
      <c r="MIH80" s="15"/>
      <c r="MII80" s="15"/>
      <c r="MIJ80" s="15"/>
      <c r="MIK80" s="15"/>
      <c r="MIL80" s="15"/>
      <c r="MIM80" s="15"/>
      <c r="MIN80" s="15"/>
      <c r="MIO80" s="15"/>
      <c r="MIP80" s="15"/>
      <c r="MIQ80" s="15"/>
      <c r="MIR80" s="15"/>
      <c r="MIS80" s="15"/>
      <c r="MIT80" s="15"/>
      <c r="MIU80" s="15"/>
      <c r="MIV80" s="15"/>
      <c r="MIW80" s="15"/>
      <c r="MIX80" s="15"/>
      <c r="MIY80" s="15"/>
      <c r="MIZ80" s="15"/>
      <c r="MJA80" s="15"/>
      <c r="MJB80" s="15"/>
      <c r="MJC80" s="15"/>
      <c r="MJD80" s="15"/>
      <c r="MJE80" s="15"/>
      <c r="MJF80" s="15"/>
      <c r="MJG80" s="15"/>
      <c r="MJH80" s="15"/>
      <c r="MJI80" s="15"/>
      <c r="MJJ80" s="15"/>
      <c r="MJK80" s="15"/>
      <c r="MJL80" s="15"/>
      <c r="MJM80" s="15"/>
      <c r="MJN80" s="15"/>
      <c r="MJO80" s="15"/>
      <c r="MJP80" s="15"/>
      <c r="MJQ80" s="15"/>
      <c r="MJR80" s="15"/>
      <c r="MJS80" s="15"/>
      <c r="MJT80" s="15"/>
      <c r="MJU80" s="15"/>
      <c r="MJV80" s="15"/>
      <c r="MJW80" s="15"/>
      <c r="MJX80" s="15"/>
      <c r="MJY80" s="15"/>
      <c r="MJZ80" s="15"/>
      <c r="MKA80" s="15"/>
      <c r="MKB80" s="15"/>
      <c r="MKC80" s="15"/>
      <c r="MKD80" s="15"/>
      <c r="MKE80" s="15"/>
      <c r="MKF80" s="15"/>
      <c r="MKG80" s="15"/>
      <c r="MKH80" s="15"/>
      <c r="MKI80" s="15"/>
      <c r="MKJ80" s="15"/>
      <c r="MKK80" s="15"/>
      <c r="MKL80" s="15"/>
      <c r="MKM80" s="15"/>
      <c r="MKN80" s="15"/>
      <c r="MKO80" s="15"/>
      <c r="MKP80" s="15"/>
      <c r="MKQ80" s="15"/>
      <c r="MKR80" s="15"/>
      <c r="MKS80" s="15"/>
      <c r="MKT80" s="15"/>
      <c r="MKU80" s="15"/>
      <c r="MKV80" s="15"/>
      <c r="MKW80" s="15"/>
      <c r="MKX80" s="15"/>
      <c r="MKY80" s="15"/>
      <c r="MKZ80" s="15"/>
      <c r="MLA80" s="15"/>
      <c r="MLB80" s="15"/>
      <c r="MLC80" s="15"/>
      <c r="MLD80" s="15"/>
      <c r="MLE80" s="15"/>
      <c r="MLF80" s="15"/>
      <c r="MLG80" s="15"/>
      <c r="MLH80" s="15"/>
      <c r="MLI80" s="15"/>
      <c r="MLJ80" s="15"/>
      <c r="MLK80" s="15"/>
      <c r="MLL80" s="15"/>
      <c r="MLM80" s="15"/>
      <c r="MLN80" s="15"/>
      <c r="MLO80" s="15"/>
      <c r="MLP80" s="15"/>
      <c r="MLQ80" s="15"/>
      <c r="MLR80" s="15"/>
      <c r="MLS80" s="15"/>
      <c r="MLT80" s="15"/>
      <c r="MLU80" s="15"/>
      <c r="MLV80" s="15"/>
      <c r="MLW80" s="15"/>
      <c r="MLX80" s="15"/>
      <c r="MLY80" s="15"/>
      <c r="MLZ80" s="15"/>
      <c r="MMA80" s="15"/>
      <c r="MMB80" s="15"/>
      <c r="MMC80" s="15"/>
      <c r="MMD80" s="15"/>
      <c r="MME80" s="15"/>
      <c r="MMF80" s="15"/>
      <c r="MMG80" s="15"/>
      <c r="MMH80" s="15"/>
      <c r="MMI80" s="15"/>
      <c r="MMJ80" s="15"/>
      <c r="MMK80" s="15"/>
      <c r="MML80" s="15"/>
      <c r="MMM80" s="15"/>
      <c r="MMN80" s="15"/>
      <c r="MMO80" s="15"/>
      <c r="MMP80" s="15"/>
      <c r="MMQ80" s="15"/>
      <c r="MMR80" s="15"/>
      <c r="MMS80" s="15"/>
      <c r="MMT80" s="15"/>
      <c r="MMU80" s="15"/>
      <c r="MMV80" s="15"/>
      <c r="MMW80" s="15"/>
      <c r="MMX80" s="15"/>
      <c r="MMY80" s="15"/>
      <c r="MMZ80" s="15"/>
      <c r="MNA80" s="15"/>
      <c r="MNB80" s="15"/>
      <c r="MNC80" s="15"/>
      <c r="MND80" s="15"/>
      <c r="MNE80" s="15"/>
      <c r="MNF80" s="15"/>
      <c r="MNG80" s="15"/>
      <c r="MNH80" s="15"/>
      <c r="MNI80" s="15"/>
      <c r="MNJ80" s="15"/>
      <c r="MNK80" s="15"/>
      <c r="MNL80" s="15"/>
      <c r="MNM80" s="15"/>
      <c r="MNN80" s="15"/>
      <c r="MNO80" s="15"/>
      <c r="MNP80" s="15"/>
      <c r="MNQ80" s="15"/>
      <c r="MNR80" s="15"/>
      <c r="MNS80" s="15"/>
      <c r="MNT80" s="15"/>
      <c r="MNU80" s="15"/>
      <c r="MNV80" s="15"/>
      <c r="MNW80" s="15"/>
      <c r="MNX80" s="15"/>
      <c r="MNY80" s="15"/>
      <c r="MNZ80" s="15"/>
      <c r="MOA80" s="15"/>
      <c r="MOB80" s="15"/>
      <c r="MOC80" s="15"/>
      <c r="MOD80" s="15"/>
      <c r="MOE80" s="15"/>
      <c r="MOF80" s="15"/>
      <c r="MOG80" s="15"/>
      <c r="MOH80" s="15"/>
      <c r="MOI80" s="15"/>
      <c r="MOJ80" s="15"/>
      <c r="MOK80" s="15"/>
      <c r="MOL80" s="15"/>
      <c r="MOM80" s="15"/>
      <c r="MON80" s="15"/>
      <c r="MOO80" s="15"/>
      <c r="MOP80" s="15"/>
      <c r="MOQ80" s="15"/>
      <c r="MOR80" s="15"/>
      <c r="MOS80" s="15"/>
      <c r="MOT80" s="15"/>
      <c r="MOU80" s="15"/>
      <c r="MOV80" s="15"/>
      <c r="MOW80" s="15"/>
      <c r="MOX80" s="15"/>
      <c r="MOY80" s="15"/>
      <c r="MOZ80" s="15"/>
      <c r="MPA80" s="15"/>
      <c r="MPB80" s="15"/>
      <c r="MPC80" s="15"/>
      <c r="MPD80" s="15"/>
      <c r="MPE80" s="15"/>
      <c r="MPF80" s="15"/>
      <c r="MPG80" s="15"/>
      <c r="MPH80" s="15"/>
      <c r="MPI80" s="15"/>
      <c r="MPJ80" s="15"/>
      <c r="MPK80" s="15"/>
      <c r="MPL80" s="15"/>
      <c r="MPM80" s="15"/>
      <c r="MPN80" s="15"/>
      <c r="MPO80" s="15"/>
      <c r="MPP80" s="15"/>
      <c r="MPQ80" s="15"/>
      <c r="MPR80" s="15"/>
      <c r="MPS80" s="15"/>
      <c r="MPT80" s="15"/>
      <c r="MPU80" s="15"/>
      <c r="MPV80" s="15"/>
      <c r="MPW80" s="15"/>
      <c r="MPX80" s="15"/>
      <c r="MPY80" s="15"/>
      <c r="MPZ80" s="15"/>
      <c r="MQA80" s="15"/>
      <c r="MQB80" s="15"/>
      <c r="MQC80" s="15"/>
      <c r="MQD80" s="15"/>
      <c r="MQE80" s="15"/>
      <c r="MQF80" s="15"/>
      <c r="MQG80" s="15"/>
      <c r="MQH80" s="15"/>
      <c r="MQI80" s="15"/>
      <c r="MQJ80" s="15"/>
      <c r="MQK80" s="15"/>
      <c r="MQL80" s="15"/>
      <c r="MQM80" s="15"/>
      <c r="MQN80" s="15"/>
      <c r="MQO80" s="15"/>
      <c r="MQP80" s="15"/>
      <c r="MQQ80" s="15"/>
      <c r="MQR80" s="15"/>
      <c r="MQS80" s="15"/>
      <c r="MQT80" s="15"/>
      <c r="MQU80" s="15"/>
      <c r="MQV80" s="15"/>
      <c r="MQW80" s="15"/>
      <c r="MQX80" s="15"/>
      <c r="MQY80" s="15"/>
      <c r="MQZ80" s="15"/>
      <c r="MRA80" s="15"/>
      <c r="MRB80" s="15"/>
      <c r="MRC80" s="15"/>
      <c r="MRD80" s="15"/>
      <c r="MRE80" s="15"/>
      <c r="MRF80" s="15"/>
      <c r="MRG80" s="15"/>
      <c r="MRH80" s="15"/>
      <c r="MRI80" s="15"/>
      <c r="MRJ80" s="15"/>
      <c r="MRK80" s="15"/>
      <c r="MRL80" s="15"/>
      <c r="MRM80" s="15"/>
      <c r="MRN80" s="15"/>
      <c r="MRO80" s="15"/>
      <c r="MRP80" s="15"/>
      <c r="MRQ80" s="15"/>
      <c r="MRR80" s="15"/>
      <c r="MRS80" s="15"/>
      <c r="MRT80" s="15"/>
      <c r="MRU80" s="15"/>
      <c r="MRV80" s="15"/>
      <c r="MRW80" s="15"/>
      <c r="MRX80" s="15"/>
      <c r="MRY80" s="15"/>
      <c r="MRZ80" s="15"/>
      <c r="MSA80" s="15"/>
      <c r="MSB80" s="15"/>
      <c r="MSC80" s="15"/>
      <c r="MSD80" s="15"/>
      <c r="MSE80" s="15"/>
      <c r="MSF80" s="15"/>
      <c r="MSG80" s="15"/>
      <c r="MSH80" s="15"/>
      <c r="MSI80" s="15"/>
      <c r="MSJ80" s="15"/>
      <c r="MSK80" s="15"/>
      <c r="MSL80" s="15"/>
      <c r="MSM80" s="15"/>
      <c r="MSN80" s="15"/>
      <c r="MSO80" s="15"/>
      <c r="MSP80" s="15"/>
      <c r="MSQ80" s="15"/>
      <c r="MSR80" s="15"/>
      <c r="MSS80" s="15"/>
      <c r="MST80" s="15"/>
      <c r="MSU80" s="15"/>
      <c r="MSV80" s="15"/>
      <c r="MSW80" s="15"/>
      <c r="MSX80" s="15"/>
      <c r="MSY80" s="15"/>
      <c r="MSZ80" s="15"/>
      <c r="MTA80" s="15"/>
      <c r="MTB80" s="15"/>
      <c r="MTC80" s="15"/>
      <c r="MTD80" s="15"/>
      <c r="MTE80" s="15"/>
      <c r="MTF80" s="15"/>
      <c r="MTG80" s="15"/>
      <c r="MTH80" s="15"/>
      <c r="MTI80" s="15"/>
      <c r="MTJ80" s="15"/>
      <c r="MTK80" s="15"/>
      <c r="MTL80" s="15"/>
      <c r="MTM80" s="15"/>
      <c r="MTN80" s="15"/>
      <c r="MTO80" s="15"/>
      <c r="MTP80" s="15"/>
      <c r="MTQ80" s="15"/>
      <c r="MTR80" s="15"/>
      <c r="MTS80" s="15"/>
      <c r="MTT80" s="15"/>
      <c r="MTU80" s="15"/>
      <c r="MTV80" s="15"/>
      <c r="MTW80" s="15"/>
      <c r="MTX80" s="15"/>
      <c r="MTY80" s="15"/>
      <c r="MTZ80" s="15"/>
      <c r="MUA80" s="15"/>
      <c r="MUB80" s="15"/>
      <c r="MUC80" s="15"/>
      <c r="MUD80" s="15"/>
      <c r="MUE80" s="15"/>
      <c r="MUF80" s="15"/>
      <c r="MUG80" s="15"/>
      <c r="MUH80" s="15"/>
      <c r="MUI80" s="15"/>
      <c r="MUJ80" s="15"/>
      <c r="MUK80" s="15"/>
      <c r="MUL80" s="15"/>
      <c r="MUM80" s="15"/>
      <c r="MUN80" s="15"/>
      <c r="MUO80" s="15"/>
      <c r="MUP80" s="15"/>
      <c r="MUQ80" s="15"/>
      <c r="MUR80" s="15"/>
      <c r="MUS80" s="15"/>
      <c r="MUT80" s="15"/>
      <c r="MUU80" s="15"/>
      <c r="MUV80" s="15"/>
      <c r="MUW80" s="15"/>
      <c r="MUX80" s="15"/>
      <c r="MUY80" s="15"/>
      <c r="MUZ80" s="15"/>
      <c r="MVA80" s="15"/>
      <c r="MVB80" s="15"/>
      <c r="MVC80" s="15"/>
      <c r="MVD80" s="15"/>
      <c r="MVE80" s="15"/>
      <c r="MVF80" s="15"/>
      <c r="MVG80" s="15"/>
      <c r="MVH80" s="15"/>
      <c r="MVI80" s="15"/>
      <c r="MVJ80" s="15"/>
      <c r="MVK80" s="15"/>
      <c r="MVL80" s="15"/>
      <c r="MVM80" s="15"/>
      <c r="MVN80" s="15"/>
      <c r="MVO80" s="15"/>
      <c r="MVP80" s="15"/>
      <c r="MVQ80" s="15"/>
      <c r="MVR80" s="15"/>
      <c r="MVS80" s="15"/>
      <c r="MVT80" s="15"/>
      <c r="MVU80" s="15"/>
      <c r="MVV80" s="15"/>
      <c r="MVW80" s="15"/>
      <c r="MVX80" s="15"/>
      <c r="MVY80" s="15"/>
      <c r="MVZ80" s="15"/>
      <c r="MWA80" s="15"/>
      <c r="MWB80" s="15"/>
      <c r="MWC80" s="15"/>
      <c r="MWD80" s="15"/>
      <c r="MWE80" s="15"/>
      <c r="MWF80" s="15"/>
      <c r="MWG80" s="15"/>
      <c r="MWH80" s="15"/>
      <c r="MWI80" s="15"/>
      <c r="MWJ80" s="15"/>
      <c r="MWK80" s="15"/>
      <c r="MWL80" s="15"/>
      <c r="MWM80" s="15"/>
      <c r="MWN80" s="15"/>
      <c r="MWO80" s="15"/>
      <c r="MWP80" s="15"/>
      <c r="MWQ80" s="15"/>
      <c r="MWR80" s="15"/>
      <c r="MWS80" s="15"/>
      <c r="MWT80" s="15"/>
      <c r="MWU80" s="15"/>
      <c r="MWV80" s="15"/>
      <c r="MWW80" s="15"/>
      <c r="MWX80" s="15"/>
      <c r="MWY80" s="15"/>
      <c r="MWZ80" s="15"/>
      <c r="MXA80" s="15"/>
      <c r="MXB80" s="15"/>
      <c r="MXC80" s="15"/>
      <c r="MXD80" s="15"/>
      <c r="MXE80" s="15"/>
      <c r="MXF80" s="15"/>
      <c r="MXG80" s="15"/>
      <c r="MXH80" s="15"/>
      <c r="MXI80" s="15"/>
      <c r="MXJ80" s="15"/>
      <c r="MXK80" s="15"/>
      <c r="MXL80" s="15"/>
      <c r="MXM80" s="15"/>
      <c r="MXN80" s="15"/>
      <c r="MXO80" s="15"/>
      <c r="MXP80" s="15"/>
      <c r="MXQ80" s="15"/>
      <c r="MXR80" s="15"/>
      <c r="MXS80" s="15"/>
      <c r="MXT80" s="15"/>
      <c r="MXU80" s="15"/>
      <c r="MXV80" s="15"/>
      <c r="MXW80" s="15"/>
      <c r="MXX80" s="15"/>
      <c r="MXY80" s="15"/>
      <c r="MXZ80" s="15"/>
      <c r="MYA80" s="15"/>
      <c r="MYB80" s="15"/>
      <c r="MYC80" s="15"/>
      <c r="MYD80" s="15"/>
      <c r="MYE80" s="15"/>
      <c r="MYF80" s="15"/>
      <c r="MYG80" s="15"/>
      <c r="MYH80" s="15"/>
      <c r="MYI80" s="15"/>
      <c r="MYJ80" s="15"/>
      <c r="MYK80" s="15"/>
      <c r="MYL80" s="15"/>
      <c r="MYM80" s="15"/>
      <c r="MYN80" s="15"/>
      <c r="MYO80" s="15"/>
      <c r="MYP80" s="15"/>
      <c r="MYQ80" s="15"/>
      <c r="MYR80" s="15"/>
      <c r="MYS80" s="15"/>
      <c r="MYT80" s="15"/>
      <c r="MYU80" s="15"/>
      <c r="MYV80" s="15"/>
      <c r="MYW80" s="15"/>
      <c r="MYX80" s="15"/>
      <c r="MYY80" s="15"/>
      <c r="MYZ80" s="15"/>
      <c r="MZA80" s="15"/>
      <c r="MZB80" s="15"/>
      <c r="MZC80" s="15"/>
      <c r="MZD80" s="15"/>
      <c r="MZE80" s="15"/>
      <c r="MZF80" s="15"/>
      <c r="MZG80" s="15"/>
      <c r="MZH80" s="15"/>
      <c r="MZI80" s="15"/>
      <c r="MZJ80" s="15"/>
      <c r="MZK80" s="15"/>
      <c r="MZL80" s="15"/>
      <c r="MZM80" s="15"/>
      <c r="MZN80" s="15"/>
      <c r="MZO80" s="15"/>
      <c r="MZP80" s="15"/>
      <c r="MZQ80" s="15"/>
      <c r="MZR80" s="15"/>
      <c r="MZS80" s="15"/>
      <c r="MZT80" s="15"/>
      <c r="MZU80" s="15"/>
      <c r="MZV80" s="15"/>
      <c r="MZW80" s="15"/>
      <c r="MZX80" s="15"/>
      <c r="MZY80" s="15"/>
      <c r="MZZ80" s="15"/>
      <c r="NAA80" s="15"/>
      <c r="NAB80" s="15"/>
      <c r="NAC80" s="15"/>
      <c r="NAD80" s="15"/>
      <c r="NAE80" s="15"/>
      <c r="NAF80" s="15"/>
      <c r="NAG80" s="15"/>
      <c r="NAH80" s="15"/>
      <c r="NAI80" s="15"/>
      <c r="NAJ80" s="15"/>
      <c r="NAK80" s="15"/>
      <c r="NAL80" s="15"/>
      <c r="NAM80" s="15"/>
      <c r="NAN80" s="15"/>
      <c r="NAO80" s="15"/>
      <c r="NAP80" s="15"/>
      <c r="NAQ80" s="15"/>
      <c r="NAR80" s="15"/>
      <c r="NAS80" s="15"/>
      <c r="NAT80" s="15"/>
      <c r="NAU80" s="15"/>
      <c r="NAV80" s="15"/>
      <c r="NAW80" s="15"/>
      <c r="NAX80" s="15"/>
      <c r="NAY80" s="15"/>
      <c r="NAZ80" s="15"/>
      <c r="NBA80" s="15"/>
      <c r="NBB80" s="15"/>
      <c r="NBC80" s="15"/>
      <c r="NBD80" s="15"/>
      <c r="NBE80" s="15"/>
      <c r="NBF80" s="15"/>
      <c r="NBG80" s="15"/>
      <c r="NBH80" s="15"/>
      <c r="NBI80" s="15"/>
      <c r="NBJ80" s="15"/>
      <c r="NBK80" s="15"/>
      <c r="NBL80" s="15"/>
      <c r="NBM80" s="15"/>
      <c r="NBN80" s="15"/>
      <c r="NBO80" s="15"/>
      <c r="NBP80" s="15"/>
      <c r="NBQ80" s="15"/>
      <c r="NBR80" s="15"/>
      <c r="NBS80" s="15"/>
      <c r="NBT80" s="15"/>
      <c r="NBU80" s="15"/>
      <c r="NBV80" s="15"/>
      <c r="NBW80" s="15"/>
      <c r="NBX80" s="15"/>
      <c r="NBY80" s="15"/>
      <c r="NBZ80" s="15"/>
      <c r="NCA80" s="15"/>
      <c r="NCB80" s="15"/>
      <c r="NCC80" s="15"/>
      <c r="NCD80" s="15"/>
      <c r="NCE80" s="15"/>
      <c r="NCF80" s="15"/>
      <c r="NCG80" s="15"/>
      <c r="NCH80" s="15"/>
      <c r="NCI80" s="15"/>
      <c r="NCJ80" s="15"/>
      <c r="NCK80" s="15"/>
      <c r="NCL80" s="15"/>
      <c r="NCM80" s="15"/>
      <c r="NCN80" s="15"/>
      <c r="NCO80" s="15"/>
      <c r="NCP80" s="15"/>
      <c r="NCQ80" s="15"/>
      <c r="NCR80" s="15"/>
      <c r="NCS80" s="15"/>
      <c r="NCT80" s="15"/>
      <c r="NCU80" s="15"/>
      <c r="NCV80" s="15"/>
      <c r="NCW80" s="15"/>
      <c r="NCX80" s="15"/>
      <c r="NCY80" s="15"/>
      <c r="NCZ80" s="15"/>
      <c r="NDA80" s="15"/>
      <c r="NDB80" s="15"/>
      <c r="NDC80" s="15"/>
      <c r="NDD80" s="15"/>
      <c r="NDE80" s="15"/>
      <c r="NDF80" s="15"/>
      <c r="NDG80" s="15"/>
      <c r="NDH80" s="15"/>
      <c r="NDI80" s="15"/>
      <c r="NDJ80" s="15"/>
      <c r="NDK80" s="15"/>
      <c r="NDL80" s="15"/>
      <c r="NDM80" s="15"/>
      <c r="NDN80" s="15"/>
      <c r="NDO80" s="15"/>
      <c r="NDP80" s="15"/>
      <c r="NDQ80" s="15"/>
      <c r="NDR80" s="15"/>
      <c r="NDS80" s="15"/>
      <c r="NDT80" s="15"/>
      <c r="NDU80" s="15"/>
      <c r="NDV80" s="15"/>
      <c r="NDW80" s="15"/>
      <c r="NDX80" s="15"/>
      <c r="NDY80" s="15"/>
      <c r="NDZ80" s="15"/>
      <c r="NEA80" s="15"/>
      <c r="NEB80" s="15"/>
      <c r="NEC80" s="15"/>
      <c r="NED80" s="15"/>
      <c r="NEE80" s="15"/>
      <c r="NEF80" s="15"/>
      <c r="NEG80" s="15"/>
      <c r="NEH80" s="15"/>
      <c r="NEI80" s="15"/>
      <c r="NEJ80" s="15"/>
      <c r="NEK80" s="15"/>
      <c r="NEL80" s="15"/>
      <c r="NEM80" s="15"/>
      <c r="NEN80" s="15"/>
      <c r="NEO80" s="15"/>
      <c r="NEP80" s="15"/>
      <c r="NEQ80" s="15"/>
      <c r="NER80" s="15"/>
      <c r="NES80" s="15"/>
      <c r="NET80" s="15"/>
      <c r="NEU80" s="15"/>
      <c r="NEV80" s="15"/>
      <c r="NEW80" s="15"/>
      <c r="NEX80" s="15"/>
      <c r="NEY80" s="15"/>
      <c r="NEZ80" s="15"/>
      <c r="NFA80" s="15"/>
      <c r="NFB80" s="15"/>
      <c r="NFC80" s="15"/>
      <c r="NFD80" s="15"/>
      <c r="NFE80" s="15"/>
      <c r="NFF80" s="15"/>
      <c r="NFG80" s="15"/>
      <c r="NFH80" s="15"/>
      <c r="NFI80" s="15"/>
      <c r="NFJ80" s="15"/>
      <c r="NFK80" s="15"/>
      <c r="NFL80" s="15"/>
      <c r="NFM80" s="15"/>
      <c r="NFN80" s="15"/>
      <c r="NFO80" s="15"/>
      <c r="NFP80" s="15"/>
      <c r="NFQ80" s="15"/>
      <c r="NFR80" s="15"/>
      <c r="NFS80" s="15"/>
      <c r="NFT80" s="15"/>
      <c r="NFU80" s="15"/>
      <c r="NFV80" s="15"/>
      <c r="NFW80" s="15"/>
      <c r="NFX80" s="15"/>
      <c r="NFY80" s="15"/>
      <c r="NFZ80" s="15"/>
      <c r="NGA80" s="15"/>
      <c r="NGB80" s="15"/>
      <c r="NGC80" s="15"/>
      <c r="NGD80" s="15"/>
      <c r="NGE80" s="15"/>
      <c r="NGF80" s="15"/>
      <c r="NGG80" s="15"/>
      <c r="NGH80" s="15"/>
      <c r="NGI80" s="15"/>
      <c r="NGJ80" s="15"/>
      <c r="NGK80" s="15"/>
      <c r="NGL80" s="15"/>
      <c r="NGM80" s="15"/>
      <c r="NGN80" s="15"/>
      <c r="NGO80" s="15"/>
      <c r="NGP80" s="15"/>
      <c r="NGQ80" s="15"/>
      <c r="NGR80" s="15"/>
      <c r="NGS80" s="15"/>
      <c r="NGT80" s="15"/>
      <c r="NGU80" s="15"/>
      <c r="NGV80" s="15"/>
      <c r="NGW80" s="15"/>
      <c r="NGX80" s="15"/>
      <c r="NGY80" s="15"/>
      <c r="NGZ80" s="15"/>
      <c r="NHA80" s="15"/>
      <c r="NHB80" s="15"/>
      <c r="NHC80" s="15"/>
      <c r="NHD80" s="15"/>
      <c r="NHE80" s="15"/>
      <c r="NHF80" s="15"/>
      <c r="NHG80" s="15"/>
      <c r="NHH80" s="15"/>
      <c r="NHI80" s="15"/>
      <c r="NHJ80" s="15"/>
      <c r="NHK80" s="15"/>
      <c r="NHL80" s="15"/>
      <c r="NHM80" s="15"/>
      <c r="NHN80" s="15"/>
      <c r="NHO80" s="15"/>
      <c r="NHP80" s="15"/>
      <c r="NHQ80" s="15"/>
      <c r="NHR80" s="15"/>
      <c r="NHS80" s="15"/>
      <c r="NHT80" s="15"/>
      <c r="NHU80" s="15"/>
      <c r="NHV80" s="15"/>
      <c r="NHW80" s="15"/>
      <c r="NHX80" s="15"/>
      <c r="NHY80" s="15"/>
      <c r="NHZ80" s="15"/>
      <c r="NIA80" s="15"/>
      <c r="NIB80" s="15"/>
      <c r="NIC80" s="15"/>
      <c r="NID80" s="15"/>
      <c r="NIE80" s="15"/>
      <c r="NIF80" s="15"/>
      <c r="NIG80" s="15"/>
      <c r="NIH80" s="15"/>
      <c r="NII80" s="15"/>
      <c r="NIJ80" s="15"/>
      <c r="NIK80" s="15"/>
      <c r="NIL80" s="15"/>
      <c r="NIM80" s="15"/>
      <c r="NIN80" s="15"/>
      <c r="NIO80" s="15"/>
      <c r="NIP80" s="15"/>
      <c r="NIQ80" s="15"/>
      <c r="NIR80" s="15"/>
      <c r="NIS80" s="15"/>
      <c r="NIT80" s="15"/>
      <c r="NIU80" s="15"/>
      <c r="NIV80" s="15"/>
      <c r="NIW80" s="15"/>
      <c r="NIX80" s="15"/>
      <c r="NIY80" s="15"/>
      <c r="NIZ80" s="15"/>
      <c r="NJA80" s="15"/>
      <c r="NJB80" s="15"/>
      <c r="NJC80" s="15"/>
      <c r="NJD80" s="15"/>
      <c r="NJE80" s="15"/>
      <c r="NJF80" s="15"/>
      <c r="NJG80" s="15"/>
      <c r="NJH80" s="15"/>
      <c r="NJI80" s="15"/>
      <c r="NJJ80" s="15"/>
      <c r="NJK80" s="15"/>
      <c r="NJL80" s="15"/>
      <c r="NJM80" s="15"/>
      <c r="NJN80" s="15"/>
      <c r="NJO80" s="15"/>
      <c r="NJP80" s="15"/>
      <c r="NJQ80" s="15"/>
      <c r="NJR80" s="15"/>
      <c r="NJS80" s="15"/>
      <c r="NJT80" s="15"/>
      <c r="NJU80" s="15"/>
      <c r="NJV80" s="15"/>
      <c r="NJW80" s="15"/>
      <c r="NJX80" s="15"/>
      <c r="NJY80" s="15"/>
      <c r="NJZ80" s="15"/>
      <c r="NKA80" s="15"/>
      <c r="NKB80" s="15"/>
      <c r="NKC80" s="15"/>
      <c r="NKD80" s="15"/>
      <c r="NKE80" s="15"/>
      <c r="NKF80" s="15"/>
      <c r="NKG80" s="15"/>
      <c r="NKH80" s="15"/>
      <c r="NKI80" s="15"/>
      <c r="NKJ80" s="15"/>
      <c r="NKK80" s="15"/>
      <c r="NKL80" s="15"/>
      <c r="NKM80" s="15"/>
      <c r="NKN80" s="15"/>
      <c r="NKO80" s="15"/>
      <c r="NKP80" s="15"/>
      <c r="NKQ80" s="15"/>
      <c r="NKR80" s="15"/>
      <c r="NKS80" s="15"/>
      <c r="NKT80" s="15"/>
      <c r="NKU80" s="15"/>
      <c r="NKV80" s="15"/>
      <c r="NKW80" s="15"/>
      <c r="NKX80" s="15"/>
      <c r="NKY80" s="15"/>
      <c r="NKZ80" s="15"/>
      <c r="NLA80" s="15"/>
      <c r="NLB80" s="15"/>
      <c r="NLC80" s="15"/>
      <c r="NLD80" s="15"/>
      <c r="NLE80" s="15"/>
      <c r="NLF80" s="15"/>
      <c r="NLG80" s="15"/>
      <c r="NLH80" s="15"/>
      <c r="NLI80" s="15"/>
      <c r="NLJ80" s="15"/>
      <c r="NLK80" s="15"/>
      <c r="NLL80" s="15"/>
      <c r="NLM80" s="15"/>
      <c r="NLN80" s="15"/>
      <c r="NLO80" s="15"/>
      <c r="NLP80" s="15"/>
      <c r="NLQ80" s="15"/>
      <c r="NLR80" s="15"/>
      <c r="NLS80" s="15"/>
      <c r="NLT80" s="15"/>
      <c r="NLU80" s="15"/>
      <c r="NLV80" s="15"/>
      <c r="NLW80" s="15"/>
      <c r="NLX80" s="15"/>
      <c r="NLY80" s="15"/>
      <c r="NLZ80" s="15"/>
      <c r="NMA80" s="15"/>
      <c r="NMB80" s="15"/>
      <c r="NMC80" s="15"/>
      <c r="NMD80" s="15"/>
      <c r="NME80" s="15"/>
      <c r="NMF80" s="15"/>
      <c r="NMG80" s="15"/>
      <c r="NMH80" s="15"/>
      <c r="NMI80" s="15"/>
      <c r="NMJ80" s="15"/>
      <c r="NMK80" s="15"/>
      <c r="NML80" s="15"/>
      <c r="NMM80" s="15"/>
      <c r="NMN80" s="15"/>
      <c r="NMO80" s="15"/>
      <c r="NMP80" s="15"/>
      <c r="NMQ80" s="15"/>
      <c r="NMR80" s="15"/>
      <c r="NMS80" s="15"/>
      <c r="NMT80" s="15"/>
      <c r="NMU80" s="15"/>
      <c r="NMV80" s="15"/>
      <c r="NMW80" s="15"/>
      <c r="NMX80" s="15"/>
      <c r="NMY80" s="15"/>
      <c r="NMZ80" s="15"/>
      <c r="NNA80" s="15"/>
      <c r="NNB80" s="15"/>
      <c r="NNC80" s="15"/>
      <c r="NND80" s="15"/>
      <c r="NNE80" s="15"/>
      <c r="NNF80" s="15"/>
      <c r="NNG80" s="15"/>
      <c r="NNH80" s="15"/>
      <c r="NNI80" s="15"/>
      <c r="NNJ80" s="15"/>
      <c r="NNK80" s="15"/>
      <c r="NNL80" s="15"/>
      <c r="NNM80" s="15"/>
      <c r="NNN80" s="15"/>
      <c r="NNO80" s="15"/>
      <c r="NNP80" s="15"/>
      <c r="NNQ80" s="15"/>
      <c r="NNR80" s="15"/>
      <c r="NNS80" s="15"/>
      <c r="NNT80" s="15"/>
      <c r="NNU80" s="15"/>
      <c r="NNV80" s="15"/>
      <c r="NNW80" s="15"/>
      <c r="NNX80" s="15"/>
      <c r="NNY80" s="15"/>
      <c r="NNZ80" s="15"/>
      <c r="NOA80" s="15"/>
      <c r="NOB80" s="15"/>
      <c r="NOC80" s="15"/>
      <c r="NOD80" s="15"/>
      <c r="NOE80" s="15"/>
      <c r="NOF80" s="15"/>
      <c r="NOG80" s="15"/>
      <c r="NOH80" s="15"/>
      <c r="NOI80" s="15"/>
      <c r="NOJ80" s="15"/>
      <c r="NOK80" s="15"/>
      <c r="NOL80" s="15"/>
      <c r="NOM80" s="15"/>
      <c r="NON80" s="15"/>
      <c r="NOO80" s="15"/>
      <c r="NOP80" s="15"/>
      <c r="NOQ80" s="15"/>
      <c r="NOR80" s="15"/>
      <c r="NOS80" s="15"/>
      <c r="NOT80" s="15"/>
      <c r="NOU80" s="15"/>
      <c r="NOV80" s="15"/>
      <c r="NOW80" s="15"/>
      <c r="NOX80" s="15"/>
      <c r="NOY80" s="15"/>
      <c r="NOZ80" s="15"/>
      <c r="NPA80" s="15"/>
      <c r="NPB80" s="15"/>
      <c r="NPC80" s="15"/>
      <c r="NPD80" s="15"/>
      <c r="NPE80" s="15"/>
      <c r="NPF80" s="15"/>
      <c r="NPG80" s="15"/>
      <c r="NPH80" s="15"/>
      <c r="NPI80" s="15"/>
      <c r="NPJ80" s="15"/>
      <c r="NPK80" s="15"/>
      <c r="NPL80" s="15"/>
      <c r="NPM80" s="15"/>
      <c r="NPN80" s="15"/>
      <c r="NPO80" s="15"/>
      <c r="NPP80" s="15"/>
      <c r="NPQ80" s="15"/>
      <c r="NPR80" s="15"/>
      <c r="NPS80" s="15"/>
      <c r="NPT80" s="15"/>
      <c r="NPU80" s="15"/>
      <c r="NPV80" s="15"/>
      <c r="NPW80" s="15"/>
      <c r="NPX80" s="15"/>
      <c r="NPY80" s="15"/>
      <c r="NPZ80" s="15"/>
      <c r="NQA80" s="15"/>
      <c r="NQB80" s="15"/>
      <c r="NQC80" s="15"/>
      <c r="NQD80" s="15"/>
      <c r="NQE80" s="15"/>
      <c r="NQF80" s="15"/>
      <c r="NQG80" s="15"/>
      <c r="NQH80" s="15"/>
      <c r="NQI80" s="15"/>
      <c r="NQJ80" s="15"/>
      <c r="NQK80" s="15"/>
      <c r="NQL80" s="15"/>
      <c r="NQM80" s="15"/>
      <c r="NQN80" s="15"/>
      <c r="NQO80" s="15"/>
      <c r="NQP80" s="15"/>
      <c r="NQQ80" s="15"/>
      <c r="NQR80" s="15"/>
      <c r="NQS80" s="15"/>
      <c r="NQT80" s="15"/>
      <c r="NQU80" s="15"/>
      <c r="NQV80" s="15"/>
      <c r="NQW80" s="15"/>
      <c r="NQX80" s="15"/>
      <c r="NQY80" s="15"/>
      <c r="NQZ80" s="15"/>
      <c r="NRA80" s="15"/>
      <c r="NRB80" s="15"/>
      <c r="NRC80" s="15"/>
      <c r="NRD80" s="15"/>
      <c r="NRE80" s="15"/>
      <c r="NRF80" s="15"/>
      <c r="NRG80" s="15"/>
      <c r="NRH80" s="15"/>
      <c r="NRI80" s="15"/>
      <c r="NRJ80" s="15"/>
      <c r="NRK80" s="15"/>
      <c r="NRL80" s="15"/>
      <c r="NRM80" s="15"/>
      <c r="NRN80" s="15"/>
      <c r="NRO80" s="15"/>
      <c r="NRP80" s="15"/>
      <c r="NRQ80" s="15"/>
      <c r="NRR80" s="15"/>
      <c r="NRS80" s="15"/>
      <c r="NRT80" s="15"/>
      <c r="NRU80" s="15"/>
      <c r="NRV80" s="15"/>
      <c r="NRW80" s="15"/>
      <c r="NRX80" s="15"/>
      <c r="NRY80" s="15"/>
      <c r="NRZ80" s="15"/>
      <c r="NSA80" s="15"/>
      <c r="NSB80" s="15"/>
      <c r="NSC80" s="15"/>
      <c r="NSD80" s="15"/>
      <c r="NSE80" s="15"/>
      <c r="NSF80" s="15"/>
      <c r="NSG80" s="15"/>
      <c r="NSH80" s="15"/>
      <c r="NSI80" s="15"/>
      <c r="NSJ80" s="15"/>
      <c r="NSK80" s="15"/>
      <c r="NSL80" s="15"/>
      <c r="NSM80" s="15"/>
      <c r="NSN80" s="15"/>
      <c r="NSO80" s="15"/>
      <c r="NSP80" s="15"/>
      <c r="NSQ80" s="15"/>
      <c r="NSR80" s="15"/>
      <c r="NSS80" s="15"/>
      <c r="NST80" s="15"/>
      <c r="NSU80" s="15"/>
      <c r="NSV80" s="15"/>
      <c r="NSW80" s="15"/>
      <c r="NSX80" s="15"/>
      <c r="NSY80" s="15"/>
      <c r="NSZ80" s="15"/>
      <c r="NTA80" s="15"/>
      <c r="NTB80" s="15"/>
      <c r="NTC80" s="15"/>
      <c r="NTD80" s="15"/>
      <c r="NTE80" s="15"/>
      <c r="NTF80" s="15"/>
      <c r="NTG80" s="15"/>
      <c r="NTH80" s="15"/>
      <c r="NTI80" s="15"/>
      <c r="NTJ80" s="15"/>
      <c r="NTK80" s="15"/>
      <c r="NTL80" s="15"/>
      <c r="NTM80" s="15"/>
      <c r="NTN80" s="15"/>
      <c r="NTO80" s="15"/>
      <c r="NTP80" s="15"/>
      <c r="NTQ80" s="15"/>
      <c r="NTR80" s="15"/>
      <c r="NTS80" s="15"/>
      <c r="NTT80" s="15"/>
      <c r="NTU80" s="15"/>
      <c r="NTV80" s="15"/>
      <c r="NTW80" s="15"/>
      <c r="NTX80" s="15"/>
      <c r="NTY80" s="15"/>
      <c r="NTZ80" s="15"/>
      <c r="NUA80" s="15"/>
      <c r="NUB80" s="15"/>
      <c r="NUC80" s="15"/>
      <c r="NUD80" s="15"/>
      <c r="NUE80" s="15"/>
      <c r="NUF80" s="15"/>
      <c r="NUG80" s="15"/>
      <c r="NUH80" s="15"/>
      <c r="NUI80" s="15"/>
      <c r="NUJ80" s="15"/>
      <c r="NUK80" s="15"/>
      <c r="NUL80" s="15"/>
      <c r="NUM80" s="15"/>
      <c r="NUN80" s="15"/>
      <c r="NUO80" s="15"/>
      <c r="NUP80" s="15"/>
      <c r="NUQ80" s="15"/>
      <c r="NUR80" s="15"/>
      <c r="NUS80" s="15"/>
      <c r="NUT80" s="15"/>
      <c r="NUU80" s="15"/>
      <c r="NUV80" s="15"/>
      <c r="NUW80" s="15"/>
      <c r="NUX80" s="15"/>
      <c r="NUY80" s="15"/>
      <c r="NUZ80" s="15"/>
      <c r="NVA80" s="15"/>
      <c r="NVB80" s="15"/>
      <c r="NVC80" s="15"/>
      <c r="NVD80" s="15"/>
      <c r="NVE80" s="15"/>
      <c r="NVF80" s="15"/>
      <c r="NVG80" s="15"/>
      <c r="NVH80" s="15"/>
      <c r="NVI80" s="15"/>
      <c r="NVJ80" s="15"/>
      <c r="NVK80" s="15"/>
      <c r="NVL80" s="15"/>
      <c r="NVM80" s="15"/>
      <c r="NVN80" s="15"/>
      <c r="NVO80" s="15"/>
      <c r="NVP80" s="15"/>
      <c r="NVQ80" s="15"/>
      <c r="NVR80" s="15"/>
      <c r="NVS80" s="15"/>
      <c r="NVT80" s="15"/>
      <c r="NVU80" s="15"/>
      <c r="NVV80" s="15"/>
      <c r="NVW80" s="15"/>
      <c r="NVX80" s="15"/>
      <c r="NVY80" s="15"/>
      <c r="NVZ80" s="15"/>
      <c r="NWA80" s="15"/>
      <c r="NWB80" s="15"/>
      <c r="NWC80" s="15"/>
      <c r="NWD80" s="15"/>
      <c r="NWE80" s="15"/>
      <c r="NWF80" s="15"/>
      <c r="NWG80" s="15"/>
      <c r="NWH80" s="15"/>
      <c r="NWI80" s="15"/>
      <c r="NWJ80" s="15"/>
      <c r="NWK80" s="15"/>
      <c r="NWL80" s="15"/>
      <c r="NWM80" s="15"/>
      <c r="NWN80" s="15"/>
      <c r="NWO80" s="15"/>
      <c r="NWP80" s="15"/>
      <c r="NWQ80" s="15"/>
      <c r="NWR80" s="15"/>
      <c r="NWS80" s="15"/>
      <c r="NWT80" s="15"/>
      <c r="NWU80" s="15"/>
      <c r="NWV80" s="15"/>
      <c r="NWW80" s="15"/>
      <c r="NWX80" s="15"/>
      <c r="NWY80" s="15"/>
      <c r="NWZ80" s="15"/>
      <c r="NXA80" s="15"/>
      <c r="NXB80" s="15"/>
      <c r="NXC80" s="15"/>
      <c r="NXD80" s="15"/>
      <c r="NXE80" s="15"/>
      <c r="NXF80" s="15"/>
      <c r="NXG80" s="15"/>
      <c r="NXH80" s="15"/>
      <c r="NXI80" s="15"/>
      <c r="NXJ80" s="15"/>
      <c r="NXK80" s="15"/>
      <c r="NXL80" s="15"/>
      <c r="NXM80" s="15"/>
      <c r="NXN80" s="15"/>
      <c r="NXO80" s="15"/>
      <c r="NXP80" s="15"/>
      <c r="NXQ80" s="15"/>
      <c r="NXR80" s="15"/>
      <c r="NXS80" s="15"/>
      <c r="NXT80" s="15"/>
      <c r="NXU80" s="15"/>
      <c r="NXV80" s="15"/>
      <c r="NXW80" s="15"/>
      <c r="NXX80" s="15"/>
      <c r="NXY80" s="15"/>
      <c r="NXZ80" s="15"/>
      <c r="NYA80" s="15"/>
      <c r="NYB80" s="15"/>
      <c r="NYC80" s="15"/>
      <c r="NYD80" s="15"/>
      <c r="NYE80" s="15"/>
      <c r="NYF80" s="15"/>
      <c r="NYG80" s="15"/>
      <c r="NYH80" s="15"/>
      <c r="NYI80" s="15"/>
      <c r="NYJ80" s="15"/>
      <c r="NYK80" s="15"/>
      <c r="NYL80" s="15"/>
      <c r="NYM80" s="15"/>
      <c r="NYN80" s="15"/>
      <c r="NYO80" s="15"/>
      <c r="NYP80" s="15"/>
      <c r="NYQ80" s="15"/>
      <c r="NYR80" s="15"/>
      <c r="NYS80" s="15"/>
      <c r="NYT80" s="15"/>
      <c r="NYU80" s="15"/>
      <c r="NYV80" s="15"/>
      <c r="NYW80" s="15"/>
      <c r="NYX80" s="15"/>
      <c r="NYY80" s="15"/>
      <c r="NYZ80" s="15"/>
      <c r="NZA80" s="15"/>
      <c r="NZB80" s="15"/>
      <c r="NZC80" s="15"/>
      <c r="NZD80" s="15"/>
      <c r="NZE80" s="15"/>
      <c r="NZF80" s="15"/>
      <c r="NZG80" s="15"/>
      <c r="NZH80" s="15"/>
      <c r="NZI80" s="15"/>
      <c r="NZJ80" s="15"/>
      <c r="NZK80" s="15"/>
      <c r="NZL80" s="15"/>
      <c r="NZM80" s="15"/>
      <c r="NZN80" s="15"/>
      <c r="NZO80" s="15"/>
      <c r="NZP80" s="15"/>
      <c r="NZQ80" s="15"/>
      <c r="NZR80" s="15"/>
      <c r="NZS80" s="15"/>
      <c r="NZT80" s="15"/>
      <c r="NZU80" s="15"/>
      <c r="NZV80" s="15"/>
      <c r="NZW80" s="15"/>
      <c r="NZX80" s="15"/>
      <c r="NZY80" s="15"/>
      <c r="NZZ80" s="15"/>
      <c r="OAA80" s="15"/>
      <c r="OAB80" s="15"/>
      <c r="OAC80" s="15"/>
      <c r="OAD80" s="15"/>
      <c r="OAE80" s="15"/>
      <c r="OAF80" s="15"/>
      <c r="OAG80" s="15"/>
      <c r="OAH80" s="15"/>
      <c r="OAI80" s="15"/>
      <c r="OAJ80" s="15"/>
      <c r="OAK80" s="15"/>
      <c r="OAL80" s="15"/>
      <c r="OAM80" s="15"/>
      <c r="OAN80" s="15"/>
      <c r="OAO80" s="15"/>
      <c r="OAP80" s="15"/>
      <c r="OAQ80" s="15"/>
      <c r="OAR80" s="15"/>
      <c r="OAS80" s="15"/>
      <c r="OAT80" s="15"/>
      <c r="OAU80" s="15"/>
      <c r="OAV80" s="15"/>
      <c r="OAW80" s="15"/>
      <c r="OAX80" s="15"/>
      <c r="OAY80" s="15"/>
      <c r="OAZ80" s="15"/>
      <c r="OBA80" s="15"/>
      <c r="OBB80" s="15"/>
      <c r="OBC80" s="15"/>
      <c r="OBD80" s="15"/>
      <c r="OBE80" s="15"/>
      <c r="OBF80" s="15"/>
      <c r="OBG80" s="15"/>
      <c r="OBH80" s="15"/>
      <c r="OBI80" s="15"/>
      <c r="OBJ80" s="15"/>
      <c r="OBK80" s="15"/>
      <c r="OBL80" s="15"/>
      <c r="OBM80" s="15"/>
      <c r="OBN80" s="15"/>
      <c r="OBO80" s="15"/>
      <c r="OBP80" s="15"/>
      <c r="OBQ80" s="15"/>
      <c r="OBR80" s="15"/>
      <c r="OBS80" s="15"/>
      <c r="OBT80" s="15"/>
      <c r="OBU80" s="15"/>
      <c r="OBV80" s="15"/>
      <c r="OBW80" s="15"/>
      <c r="OBX80" s="15"/>
      <c r="OBY80" s="15"/>
      <c r="OBZ80" s="15"/>
      <c r="OCA80" s="15"/>
      <c r="OCB80" s="15"/>
      <c r="OCC80" s="15"/>
      <c r="OCD80" s="15"/>
      <c r="OCE80" s="15"/>
      <c r="OCF80" s="15"/>
      <c r="OCG80" s="15"/>
      <c r="OCH80" s="15"/>
      <c r="OCI80" s="15"/>
      <c r="OCJ80" s="15"/>
      <c r="OCK80" s="15"/>
      <c r="OCL80" s="15"/>
      <c r="OCM80" s="15"/>
      <c r="OCN80" s="15"/>
      <c r="OCO80" s="15"/>
      <c r="OCP80" s="15"/>
      <c r="OCQ80" s="15"/>
      <c r="OCR80" s="15"/>
      <c r="OCS80" s="15"/>
      <c r="OCT80" s="15"/>
      <c r="OCU80" s="15"/>
      <c r="OCV80" s="15"/>
      <c r="OCW80" s="15"/>
      <c r="OCX80" s="15"/>
      <c r="OCY80" s="15"/>
      <c r="OCZ80" s="15"/>
      <c r="ODA80" s="15"/>
      <c r="ODB80" s="15"/>
      <c r="ODC80" s="15"/>
      <c r="ODD80" s="15"/>
      <c r="ODE80" s="15"/>
      <c r="ODF80" s="15"/>
      <c r="ODG80" s="15"/>
      <c r="ODH80" s="15"/>
      <c r="ODI80" s="15"/>
      <c r="ODJ80" s="15"/>
      <c r="ODK80" s="15"/>
      <c r="ODL80" s="15"/>
      <c r="ODM80" s="15"/>
      <c r="ODN80" s="15"/>
      <c r="ODO80" s="15"/>
      <c r="ODP80" s="15"/>
      <c r="ODQ80" s="15"/>
      <c r="ODR80" s="15"/>
      <c r="ODS80" s="15"/>
      <c r="ODT80" s="15"/>
      <c r="ODU80" s="15"/>
      <c r="ODV80" s="15"/>
      <c r="ODW80" s="15"/>
      <c r="ODX80" s="15"/>
      <c r="ODY80" s="15"/>
      <c r="ODZ80" s="15"/>
      <c r="OEA80" s="15"/>
      <c r="OEB80" s="15"/>
      <c r="OEC80" s="15"/>
      <c r="OED80" s="15"/>
      <c r="OEE80" s="15"/>
      <c r="OEF80" s="15"/>
      <c r="OEG80" s="15"/>
      <c r="OEH80" s="15"/>
      <c r="OEI80" s="15"/>
      <c r="OEJ80" s="15"/>
      <c r="OEK80" s="15"/>
      <c r="OEL80" s="15"/>
      <c r="OEM80" s="15"/>
      <c r="OEN80" s="15"/>
      <c r="OEO80" s="15"/>
      <c r="OEP80" s="15"/>
      <c r="OEQ80" s="15"/>
      <c r="OER80" s="15"/>
      <c r="OES80" s="15"/>
      <c r="OET80" s="15"/>
      <c r="OEU80" s="15"/>
      <c r="OEV80" s="15"/>
      <c r="OEW80" s="15"/>
      <c r="OEX80" s="15"/>
      <c r="OEY80" s="15"/>
      <c r="OEZ80" s="15"/>
      <c r="OFA80" s="15"/>
      <c r="OFB80" s="15"/>
      <c r="OFC80" s="15"/>
      <c r="OFD80" s="15"/>
      <c r="OFE80" s="15"/>
      <c r="OFF80" s="15"/>
      <c r="OFG80" s="15"/>
      <c r="OFH80" s="15"/>
      <c r="OFI80" s="15"/>
      <c r="OFJ80" s="15"/>
      <c r="OFK80" s="15"/>
      <c r="OFL80" s="15"/>
      <c r="OFM80" s="15"/>
      <c r="OFN80" s="15"/>
      <c r="OFO80" s="15"/>
      <c r="OFP80" s="15"/>
      <c r="OFQ80" s="15"/>
      <c r="OFR80" s="15"/>
      <c r="OFS80" s="15"/>
      <c r="OFT80" s="15"/>
      <c r="OFU80" s="15"/>
      <c r="OFV80" s="15"/>
      <c r="OFW80" s="15"/>
      <c r="OFX80" s="15"/>
      <c r="OFY80" s="15"/>
      <c r="OFZ80" s="15"/>
      <c r="OGA80" s="15"/>
      <c r="OGB80" s="15"/>
      <c r="OGC80" s="15"/>
      <c r="OGD80" s="15"/>
      <c r="OGE80" s="15"/>
      <c r="OGF80" s="15"/>
      <c r="OGG80" s="15"/>
      <c r="OGH80" s="15"/>
      <c r="OGI80" s="15"/>
      <c r="OGJ80" s="15"/>
      <c r="OGK80" s="15"/>
      <c r="OGL80" s="15"/>
      <c r="OGM80" s="15"/>
      <c r="OGN80" s="15"/>
      <c r="OGO80" s="15"/>
      <c r="OGP80" s="15"/>
      <c r="OGQ80" s="15"/>
      <c r="OGR80" s="15"/>
      <c r="OGS80" s="15"/>
      <c r="OGT80" s="15"/>
      <c r="OGU80" s="15"/>
      <c r="OGV80" s="15"/>
      <c r="OGW80" s="15"/>
      <c r="OGX80" s="15"/>
      <c r="OGY80" s="15"/>
      <c r="OGZ80" s="15"/>
      <c r="OHA80" s="15"/>
      <c r="OHB80" s="15"/>
      <c r="OHC80" s="15"/>
      <c r="OHD80" s="15"/>
      <c r="OHE80" s="15"/>
      <c r="OHF80" s="15"/>
      <c r="OHG80" s="15"/>
      <c r="OHH80" s="15"/>
      <c r="OHI80" s="15"/>
      <c r="OHJ80" s="15"/>
      <c r="OHK80" s="15"/>
      <c r="OHL80" s="15"/>
      <c r="OHM80" s="15"/>
      <c r="OHN80" s="15"/>
      <c r="OHO80" s="15"/>
      <c r="OHP80" s="15"/>
      <c r="OHQ80" s="15"/>
      <c r="OHR80" s="15"/>
      <c r="OHS80" s="15"/>
      <c r="OHT80" s="15"/>
      <c r="OHU80" s="15"/>
      <c r="OHV80" s="15"/>
      <c r="OHW80" s="15"/>
      <c r="OHX80" s="15"/>
      <c r="OHY80" s="15"/>
      <c r="OHZ80" s="15"/>
      <c r="OIA80" s="15"/>
      <c r="OIB80" s="15"/>
      <c r="OIC80" s="15"/>
      <c r="OID80" s="15"/>
      <c r="OIE80" s="15"/>
      <c r="OIF80" s="15"/>
      <c r="OIG80" s="15"/>
      <c r="OIH80" s="15"/>
      <c r="OII80" s="15"/>
      <c r="OIJ80" s="15"/>
      <c r="OIK80" s="15"/>
      <c r="OIL80" s="15"/>
      <c r="OIM80" s="15"/>
      <c r="OIN80" s="15"/>
      <c r="OIO80" s="15"/>
      <c r="OIP80" s="15"/>
      <c r="OIQ80" s="15"/>
      <c r="OIR80" s="15"/>
      <c r="OIS80" s="15"/>
      <c r="OIT80" s="15"/>
      <c r="OIU80" s="15"/>
      <c r="OIV80" s="15"/>
      <c r="OIW80" s="15"/>
      <c r="OIX80" s="15"/>
      <c r="OIY80" s="15"/>
      <c r="OIZ80" s="15"/>
      <c r="OJA80" s="15"/>
      <c r="OJB80" s="15"/>
      <c r="OJC80" s="15"/>
      <c r="OJD80" s="15"/>
      <c r="OJE80" s="15"/>
      <c r="OJF80" s="15"/>
      <c r="OJG80" s="15"/>
      <c r="OJH80" s="15"/>
      <c r="OJI80" s="15"/>
      <c r="OJJ80" s="15"/>
      <c r="OJK80" s="15"/>
      <c r="OJL80" s="15"/>
      <c r="OJM80" s="15"/>
      <c r="OJN80" s="15"/>
      <c r="OJO80" s="15"/>
      <c r="OJP80" s="15"/>
      <c r="OJQ80" s="15"/>
      <c r="OJR80" s="15"/>
      <c r="OJS80" s="15"/>
      <c r="OJT80" s="15"/>
      <c r="OJU80" s="15"/>
      <c r="OJV80" s="15"/>
      <c r="OJW80" s="15"/>
      <c r="OJX80" s="15"/>
      <c r="OJY80" s="15"/>
      <c r="OJZ80" s="15"/>
      <c r="OKA80" s="15"/>
      <c r="OKB80" s="15"/>
      <c r="OKC80" s="15"/>
      <c r="OKD80" s="15"/>
      <c r="OKE80" s="15"/>
      <c r="OKF80" s="15"/>
      <c r="OKG80" s="15"/>
      <c r="OKH80" s="15"/>
      <c r="OKI80" s="15"/>
      <c r="OKJ80" s="15"/>
      <c r="OKK80" s="15"/>
      <c r="OKL80" s="15"/>
      <c r="OKM80" s="15"/>
      <c r="OKN80" s="15"/>
      <c r="OKO80" s="15"/>
      <c r="OKP80" s="15"/>
      <c r="OKQ80" s="15"/>
      <c r="OKR80" s="15"/>
      <c r="OKS80" s="15"/>
      <c r="OKT80" s="15"/>
      <c r="OKU80" s="15"/>
      <c r="OKV80" s="15"/>
      <c r="OKW80" s="15"/>
      <c r="OKX80" s="15"/>
      <c r="OKY80" s="15"/>
      <c r="OKZ80" s="15"/>
      <c r="OLA80" s="15"/>
      <c r="OLB80" s="15"/>
      <c r="OLC80" s="15"/>
      <c r="OLD80" s="15"/>
      <c r="OLE80" s="15"/>
      <c r="OLF80" s="15"/>
      <c r="OLG80" s="15"/>
      <c r="OLH80" s="15"/>
      <c r="OLI80" s="15"/>
      <c r="OLJ80" s="15"/>
      <c r="OLK80" s="15"/>
      <c r="OLL80" s="15"/>
      <c r="OLM80" s="15"/>
      <c r="OLN80" s="15"/>
      <c r="OLO80" s="15"/>
      <c r="OLP80" s="15"/>
      <c r="OLQ80" s="15"/>
      <c r="OLR80" s="15"/>
      <c r="OLS80" s="15"/>
      <c r="OLT80" s="15"/>
      <c r="OLU80" s="15"/>
      <c r="OLV80" s="15"/>
      <c r="OLW80" s="15"/>
      <c r="OLX80" s="15"/>
      <c r="OLY80" s="15"/>
      <c r="OLZ80" s="15"/>
      <c r="OMA80" s="15"/>
      <c r="OMB80" s="15"/>
      <c r="OMC80" s="15"/>
      <c r="OMD80" s="15"/>
      <c r="OME80" s="15"/>
      <c r="OMF80" s="15"/>
      <c r="OMG80" s="15"/>
      <c r="OMH80" s="15"/>
      <c r="OMI80" s="15"/>
      <c r="OMJ80" s="15"/>
      <c r="OMK80" s="15"/>
      <c r="OML80" s="15"/>
      <c r="OMM80" s="15"/>
      <c r="OMN80" s="15"/>
      <c r="OMO80" s="15"/>
      <c r="OMP80" s="15"/>
      <c r="OMQ80" s="15"/>
      <c r="OMR80" s="15"/>
      <c r="OMS80" s="15"/>
      <c r="OMT80" s="15"/>
      <c r="OMU80" s="15"/>
      <c r="OMV80" s="15"/>
      <c r="OMW80" s="15"/>
      <c r="OMX80" s="15"/>
      <c r="OMY80" s="15"/>
      <c r="OMZ80" s="15"/>
      <c r="ONA80" s="15"/>
      <c r="ONB80" s="15"/>
      <c r="ONC80" s="15"/>
      <c r="OND80" s="15"/>
      <c r="ONE80" s="15"/>
      <c r="ONF80" s="15"/>
      <c r="ONG80" s="15"/>
      <c r="ONH80" s="15"/>
      <c r="ONI80" s="15"/>
      <c r="ONJ80" s="15"/>
      <c r="ONK80" s="15"/>
      <c r="ONL80" s="15"/>
      <c r="ONM80" s="15"/>
      <c r="ONN80" s="15"/>
      <c r="ONO80" s="15"/>
      <c r="ONP80" s="15"/>
      <c r="ONQ80" s="15"/>
      <c r="ONR80" s="15"/>
      <c r="ONS80" s="15"/>
      <c r="ONT80" s="15"/>
      <c r="ONU80" s="15"/>
      <c r="ONV80" s="15"/>
      <c r="ONW80" s="15"/>
      <c r="ONX80" s="15"/>
      <c r="ONY80" s="15"/>
      <c r="ONZ80" s="15"/>
      <c r="OOA80" s="15"/>
      <c r="OOB80" s="15"/>
      <c r="OOC80" s="15"/>
      <c r="OOD80" s="15"/>
      <c r="OOE80" s="15"/>
      <c r="OOF80" s="15"/>
      <c r="OOG80" s="15"/>
      <c r="OOH80" s="15"/>
      <c r="OOI80" s="15"/>
      <c r="OOJ80" s="15"/>
      <c r="OOK80" s="15"/>
      <c r="OOL80" s="15"/>
      <c r="OOM80" s="15"/>
      <c r="OON80" s="15"/>
      <c r="OOO80" s="15"/>
      <c r="OOP80" s="15"/>
      <c r="OOQ80" s="15"/>
      <c r="OOR80" s="15"/>
      <c r="OOS80" s="15"/>
      <c r="OOT80" s="15"/>
      <c r="OOU80" s="15"/>
      <c r="OOV80" s="15"/>
      <c r="OOW80" s="15"/>
      <c r="OOX80" s="15"/>
      <c r="OOY80" s="15"/>
      <c r="OOZ80" s="15"/>
      <c r="OPA80" s="15"/>
      <c r="OPB80" s="15"/>
      <c r="OPC80" s="15"/>
      <c r="OPD80" s="15"/>
      <c r="OPE80" s="15"/>
      <c r="OPF80" s="15"/>
      <c r="OPG80" s="15"/>
      <c r="OPH80" s="15"/>
      <c r="OPI80" s="15"/>
      <c r="OPJ80" s="15"/>
      <c r="OPK80" s="15"/>
      <c r="OPL80" s="15"/>
      <c r="OPM80" s="15"/>
      <c r="OPN80" s="15"/>
      <c r="OPO80" s="15"/>
      <c r="OPP80" s="15"/>
      <c r="OPQ80" s="15"/>
      <c r="OPR80" s="15"/>
      <c r="OPS80" s="15"/>
      <c r="OPT80" s="15"/>
      <c r="OPU80" s="15"/>
      <c r="OPV80" s="15"/>
      <c r="OPW80" s="15"/>
      <c r="OPX80" s="15"/>
      <c r="OPY80" s="15"/>
      <c r="OPZ80" s="15"/>
      <c r="OQA80" s="15"/>
      <c r="OQB80" s="15"/>
      <c r="OQC80" s="15"/>
      <c r="OQD80" s="15"/>
      <c r="OQE80" s="15"/>
      <c r="OQF80" s="15"/>
      <c r="OQG80" s="15"/>
      <c r="OQH80" s="15"/>
      <c r="OQI80" s="15"/>
      <c r="OQJ80" s="15"/>
      <c r="OQK80" s="15"/>
      <c r="OQL80" s="15"/>
      <c r="OQM80" s="15"/>
      <c r="OQN80" s="15"/>
      <c r="OQO80" s="15"/>
      <c r="OQP80" s="15"/>
      <c r="OQQ80" s="15"/>
      <c r="OQR80" s="15"/>
      <c r="OQS80" s="15"/>
      <c r="OQT80" s="15"/>
      <c r="OQU80" s="15"/>
      <c r="OQV80" s="15"/>
      <c r="OQW80" s="15"/>
      <c r="OQX80" s="15"/>
      <c r="OQY80" s="15"/>
      <c r="OQZ80" s="15"/>
      <c r="ORA80" s="15"/>
      <c r="ORB80" s="15"/>
      <c r="ORC80" s="15"/>
      <c r="ORD80" s="15"/>
      <c r="ORE80" s="15"/>
      <c r="ORF80" s="15"/>
      <c r="ORG80" s="15"/>
      <c r="ORH80" s="15"/>
      <c r="ORI80" s="15"/>
      <c r="ORJ80" s="15"/>
      <c r="ORK80" s="15"/>
      <c r="ORL80" s="15"/>
      <c r="ORM80" s="15"/>
      <c r="ORN80" s="15"/>
      <c r="ORO80" s="15"/>
      <c r="ORP80" s="15"/>
      <c r="ORQ80" s="15"/>
      <c r="ORR80" s="15"/>
      <c r="ORS80" s="15"/>
      <c r="ORT80" s="15"/>
      <c r="ORU80" s="15"/>
      <c r="ORV80" s="15"/>
      <c r="ORW80" s="15"/>
      <c r="ORX80" s="15"/>
      <c r="ORY80" s="15"/>
      <c r="ORZ80" s="15"/>
      <c r="OSA80" s="15"/>
      <c r="OSB80" s="15"/>
      <c r="OSC80" s="15"/>
      <c r="OSD80" s="15"/>
      <c r="OSE80" s="15"/>
      <c r="OSF80" s="15"/>
      <c r="OSG80" s="15"/>
      <c r="OSH80" s="15"/>
      <c r="OSI80" s="15"/>
      <c r="OSJ80" s="15"/>
      <c r="OSK80" s="15"/>
      <c r="OSL80" s="15"/>
      <c r="OSM80" s="15"/>
      <c r="OSN80" s="15"/>
      <c r="OSO80" s="15"/>
      <c r="OSP80" s="15"/>
      <c r="OSQ80" s="15"/>
      <c r="OSR80" s="15"/>
      <c r="OSS80" s="15"/>
      <c r="OST80" s="15"/>
      <c r="OSU80" s="15"/>
      <c r="OSV80" s="15"/>
      <c r="OSW80" s="15"/>
      <c r="OSX80" s="15"/>
      <c r="OSY80" s="15"/>
      <c r="OSZ80" s="15"/>
      <c r="OTA80" s="15"/>
      <c r="OTB80" s="15"/>
      <c r="OTC80" s="15"/>
      <c r="OTD80" s="15"/>
      <c r="OTE80" s="15"/>
      <c r="OTF80" s="15"/>
      <c r="OTG80" s="15"/>
      <c r="OTH80" s="15"/>
      <c r="OTI80" s="15"/>
      <c r="OTJ80" s="15"/>
      <c r="OTK80" s="15"/>
      <c r="OTL80" s="15"/>
      <c r="OTM80" s="15"/>
      <c r="OTN80" s="15"/>
      <c r="OTO80" s="15"/>
      <c r="OTP80" s="15"/>
      <c r="OTQ80" s="15"/>
      <c r="OTR80" s="15"/>
      <c r="OTS80" s="15"/>
      <c r="OTT80" s="15"/>
      <c r="OTU80" s="15"/>
      <c r="OTV80" s="15"/>
      <c r="OTW80" s="15"/>
      <c r="OTX80" s="15"/>
      <c r="OTY80" s="15"/>
      <c r="OTZ80" s="15"/>
      <c r="OUA80" s="15"/>
      <c r="OUB80" s="15"/>
      <c r="OUC80" s="15"/>
      <c r="OUD80" s="15"/>
      <c r="OUE80" s="15"/>
      <c r="OUF80" s="15"/>
      <c r="OUG80" s="15"/>
      <c r="OUH80" s="15"/>
      <c r="OUI80" s="15"/>
      <c r="OUJ80" s="15"/>
      <c r="OUK80" s="15"/>
      <c r="OUL80" s="15"/>
      <c r="OUM80" s="15"/>
      <c r="OUN80" s="15"/>
      <c r="OUO80" s="15"/>
      <c r="OUP80" s="15"/>
      <c r="OUQ80" s="15"/>
      <c r="OUR80" s="15"/>
      <c r="OUS80" s="15"/>
      <c r="OUT80" s="15"/>
      <c r="OUU80" s="15"/>
      <c r="OUV80" s="15"/>
      <c r="OUW80" s="15"/>
      <c r="OUX80" s="15"/>
      <c r="OUY80" s="15"/>
      <c r="OUZ80" s="15"/>
      <c r="OVA80" s="15"/>
      <c r="OVB80" s="15"/>
      <c r="OVC80" s="15"/>
      <c r="OVD80" s="15"/>
      <c r="OVE80" s="15"/>
      <c r="OVF80" s="15"/>
      <c r="OVG80" s="15"/>
      <c r="OVH80" s="15"/>
      <c r="OVI80" s="15"/>
      <c r="OVJ80" s="15"/>
      <c r="OVK80" s="15"/>
      <c r="OVL80" s="15"/>
      <c r="OVM80" s="15"/>
      <c r="OVN80" s="15"/>
      <c r="OVO80" s="15"/>
      <c r="OVP80" s="15"/>
      <c r="OVQ80" s="15"/>
      <c r="OVR80" s="15"/>
      <c r="OVS80" s="15"/>
      <c r="OVT80" s="15"/>
      <c r="OVU80" s="15"/>
      <c r="OVV80" s="15"/>
      <c r="OVW80" s="15"/>
      <c r="OVX80" s="15"/>
      <c r="OVY80" s="15"/>
      <c r="OVZ80" s="15"/>
      <c r="OWA80" s="15"/>
      <c r="OWB80" s="15"/>
      <c r="OWC80" s="15"/>
      <c r="OWD80" s="15"/>
      <c r="OWE80" s="15"/>
      <c r="OWF80" s="15"/>
      <c r="OWG80" s="15"/>
      <c r="OWH80" s="15"/>
      <c r="OWI80" s="15"/>
      <c r="OWJ80" s="15"/>
      <c r="OWK80" s="15"/>
      <c r="OWL80" s="15"/>
      <c r="OWM80" s="15"/>
      <c r="OWN80" s="15"/>
      <c r="OWO80" s="15"/>
      <c r="OWP80" s="15"/>
      <c r="OWQ80" s="15"/>
      <c r="OWR80" s="15"/>
      <c r="OWS80" s="15"/>
      <c r="OWT80" s="15"/>
      <c r="OWU80" s="15"/>
      <c r="OWV80" s="15"/>
      <c r="OWW80" s="15"/>
      <c r="OWX80" s="15"/>
      <c r="OWY80" s="15"/>
      <c r="OWZ80" s="15"/>
      <c r="OXA80" s="15"/>
      <c r="OXB80" s="15"/>
      <c r="OXC80" s="15"/>
      <c r="OXD80" s="15"/>
      <c r="OXE80" s="15"/>
      <c r="OXF80" s="15"/>
      <c r="OXG80" s="15"/>
      <c r="OXH80" s="15"/>
      <c r="OXI80" s="15"/>
      <c r="OXJ80" s="15"/>
      <c r="OXK80" s="15"/>
      <c r="OXL80" s="15"/>
      <c r="OXM80" s="15"/>
      <c r="OXN80" s="15"/>
      <c r="OXO80" s="15"/>
      <c r="OXP80" s="15"/>
      <c r="OXQ80" s="15"/>
      <c r="OXR80" s="15"/>
      <c r="OXS80" s="15"/>
      <c r="OXT80" s="15"/>
      <c r="OXU80" s="15"/>
      <c r="OXV80" s="15"/>
      <c r="OXW80" s="15"/>
      <c r="OXX80" s="15"/>
      <c r="OXY80" s="15"/>
      <c r="OXZ80" s="15"/>
      <c r="OYA80" s="15"/>
      <c r="OYB80" s="15"/>
      <c r="OYC80" s="15"/>
      <c r="OYD80" s="15"/>
      <c r="OYE80" s="15"/>
      <c r="OYF80" s="15"/>
      <c r="OYG80" s="15"/>
      <c r="OYH80" s="15"/>
      <c r="OYI80" s="15"/>
      <c r="OYJ80" s="15"/>
      <c r="OYK80" s="15"/>
      <c r="OYL80" s="15"/>
      <c r="OYM80" s="15"/>
      <c r="OYN80" s="15"/>
      <c r="OYO80" s="15"/>
      <c r="OYP80" s="15"/>
      <c r="OYQ80" s="15"/>
      <c r="OYR80" s="15"/>
      <c r="OYS80" s="15"/>
      <c r="OYT80" s="15"/>
      <c r="OYU80" s="15"/>
      <c r="OYV80" s="15"/>
      <c r="OYW80" s="15"/>
      <c r="OYX80" s="15"/>
      <c r="OYY80" s="15"/>
      <c r="OYZ80" s="15"/>
      <c r="OZA80" s="15"/>
      <c r="OZB80" s="15"/>
      <c r="OZC80" s="15"/>
      <c r="OZD80" s="15"/>
      <c r="OZE80" s="15"/>
      <c r="OZF80" s="15"/>
      <c r="OZG80" s="15"/>
      <c r="OZH80" s="15"/>
      <c r="OZI80" s="15"/>
      <c r="OZJ80" s="15"/>
      <c r="OZK80" s="15"/>
      <c r="OZL80" s="15"/>
      <c r="OZM80" s="15"/>
      <c r="OZN80" s="15"/>
      <c r="OZO80" s="15"/>
      <c r="OZP80" s="15"/>
      <c r="OZQ80" s="15"/>
      <c r="OZR80" s="15"/>
      <c r="OZS80" s="15"/>
      <c r="OZT80" s="15"/>
      <c r="OZU80" s="15"/>
      <c r="OZV80" s="15"/>
      <c r="OZW80" s="15"/>
      <c r="OZX80" s="15"/>
      <c r="OZY80" s="15"/>
      <c r="OZZ80" s="15"/>
      <c r="PAA80" s="15"/>
      <c r="PAB80" s="15"/>
      <c r="PAC80" s="15"/>
      <c r="PAD80" s="15"/>
      <c r="PAE80" s="15"/>
      <c r="PAF80" s="15"/>
      <c r="PAG80" s="15"/>
      <c r="PAH80" s="15"/>
      <c r="PAI80" s="15"/>
      <c r="PAJ80" s="15"/>
      <c r="PAK80" s="15"/>
      <c r="PAL80" s="15"/>
      <c r="PAM80" s="15"/>
      <c r="PAN80" s="15"/>
      <c r="PAO80" s="15"/>
      <c r="PAP80" s="15"/>
      <c r="PAQ80" s="15"/>
      <c r="PAR80" s="15"/>
      <c r="PAS80" s="15"/>
      <c r="PAT80" s="15"/>
      <c r="PAU80" s="15"/>
      <c r="PAV80" s="15"/>
      <c r="PAW80" s="15"/>
      <c r="PAX80" s="15"/>
      <c r="PAY80" s="15"/>
      <c r="PAZ80" s="15"/>
      <c r="PBA80" s="15"/>
      <c r="PBB80" s="15"/>
      <c r="PBC80" s="15"/>
      <c r="PBD80" s="15"/>
      <c r="PBE80" s="15"/>
      <c r="PBF80" s="15"/>
      <c r="PBG80" s="15"/>
      <c r="PBH80" s="15"/>
      <c r="PBI80" s="15"/>
      <c r="PBJ80" s="15"/>
      <c r="PBK80" s="15"/>
      <c r="PBL80" s="15"/>
      <c r="PBM80" s="15"/>
      <c r="PBN80" s="15"/>
      <c r="PBO80" s="15"/>
      <c r="PBP80" s="15"/>
      <c r="PBQ80" s="15"/>
      <c r="PBR80" s="15"/>
      <c r="PBS80" s="15"/>
      <c r="PBT80" s="15"/>
      <c r="PBU80" s="15"/>
      <c r="PBV80" s="15"/>
      <c r="PBW80" s="15"/>
      <c r="PBX80" s="15"/>
      <c r="PBY80" s="15"/>
      <c r="PBZ80" s="15"/>
      <c r="PCA80" s="15"/>
      <c r="PCB80" s="15"/>
      <c r="PCC80" s="15"/>
      <c r="PCD80" s="15"/>
      <c r="PCE80" s="15"/>
      <c r="PCF80" s="15"/>
      <c r="PCG80" s="15"/>
      <c r="PCH80" s="15"/>
      <c r="PCI80" s="15"/>
      <c r="PCJ80" s="15"/>
      <c r="PCK80" s="15"/>
      <c r="PCL80" s="15"/>
      <c r="PCM80" s="15"/>
      <c r="PCN80" s="15"/>
      <c r="PCO80" s="15"/>
      <c r="PCP80" s="15"/>
      <c r="PCQ80" s="15"/>
      <c r="PCR80" s="15"/>
      <c r="PCS80" s="15"/>
      <c r="PCT80" s="15"/>
      <c r="PCU80" s="15"/>
      <c r="PCV80" s="15"/>
      <c r="PCW80" s="15"/>
      <c r="PCX80" s="15"/>
      <c r="PCY80" s="15"/>
      <c r="PCZ80" s="15"/>
      <c r="PDA80" s="15"/>
      <c r="PDB80" s="15"/>
      <c r="PDC80" s="15"/>
      <c r="PDD80" s="15"/>
      <c r="PDE80" s="15"/>
      <c r="PDF80" s="15"/>
      <c r="PDG80" s="15"/>
      <c r="PDH80" s="15"/>
      <c r="PDI80" s="15"/>
      <c r="PDJ80" s="15"/>
      <c r="PDK80" s="15"/>
      <c r="PDL80" s="15"/>
      <c r="PDM80" s="15"/>
      <c r="PDN80" s="15"/>
      <c r="PDO80" s="15"/>
      <c r="PDP80" s="15"/>
      <c r="PDQ80" s="15"/>
      <c r="PDR80" s="15"/>
      <c r="PDS80" s="15"/>
      <c r="PDT80" s="15"/>
      <c r="PDU80" s="15"/>
      <c r="PDV80" s="15"/>
      <c r="PDW80" s="15"/>
      <c r="PDX80" s="15"/>
      <c r="PDY80" s="15"/>
      <c r="PDZ80" s="15"/>
      <c r="PEA80" s="15"/>
      <c r="PEB80" s="15"/>
      <c r="PEC80" s="15"/>
      <c r="PED80" s="15"/>
      <c r="PEE80" s="15"/>
      <c r="PEF80" s="15"/>
      <c r="PEG80" s="15"/>
      <c r="PEH80" s="15"/>
      <c r="PEI80" s="15"/>
      <c r="PEJ80" s="15"/>
      <c r="PEK80" s="15"/>
      <c r="PEL80" s="15"/>
      <c r="PEM80" s="15"/>
      <c r="PEN80" s="15"/>
      <c r="PEO80" s="15"/>
      <c r="PEP80" s="15"/>
      <c r="PEQ80" s="15"/>
      <c r="PER80" s="15"/>
      <c r="PES80" s="15"/>
      <c r="PET80" s="15"/>
      <c r="PEU80" s="15"/>
      <c r="PEV80" s="15"/>
      <c r="PEW80" s="15"/>
      <c r="PEX80" s="15"/>
      <c r="PEY80" s="15"/>
      <c r="PEZ80" s="15"/>
      <c r="PFA80" s="15"/>
      <c r="PFB80" s="15"/>
      <c r="PFC80" s="15"/>
      <c r="PFD80" s="15"/>
      <c r="PFE80" s="15"/>
      <c r="PFF80" s="15"/>
      <c r="PFG80" s="15"/>
      <c r="PFH80" s="15"/>
      <c r="PFI80" s="15"/>
      <c r="PFJ80" s="15"/>
      <c r="PFK80" s="15"/>
      <c r="PFL80" s="15"/>
      <c r="PFM80" s="15"/>
      <c r="PFN80" s="15"/>
      <c r="PFO80" s="15"/>
      <c r="PFP80" s="15"/>
      <c r="PFQ80" s="15"/>
      <c r="PFR80" s="15"/>
      <c r="PFS80" s="15"/>
      <c r="PFT80" s="15"/>
      <c r="PFU80" s="15"/>
      <c r="PFV80" s="15"/>
      <c r="PFW80" s="15"/>
      <c r="PFX80" s="15"/>
      <c r="PFY80" s="15"/>
      <c r="PFZ80" s="15"/>
      <c r="PGA80" s="15"/>
      <c r="PGB80" s="15"/>
      <c r="PGC80" s="15"/>
      <c r="PGD80" s="15"/>
      <c r="PGE80" s="15"/>
      <c r="PGF80" s="15"/>
      <c r="PGG80" s="15"/>
      <c r="PGH80" s="15"/>
      <c r="PGI80" s="15"/>
      <c r="PGJ80" s="15"/>
      <c r="PGK80" s="15"/>
      <c r="PGL80" s="15"/>
      <c r="PGM80" s="15"/>
      <c r="PGN80" s="15"/>
      <c r="PGO80" s="15"/>
      <c r="PGP80" s="15"/>
      <c r="PGQ80" s="15"/>
      <c r="PGR80" s="15"/>
      <c r="PGS80" s="15"/>
      <c r="PGT80" s="15"/>
      <c r="PGU80" s="15"/>
      <c r="PGV80" s="15"/>
      <c r="PGW80" s="15"/>
      <c r="PGX80" s="15"/>
      <c r="PGY80" s="15"/>
      <c r="PGZ80" s="15"/>
      <c r="PHA80" s="15"/>
      <c r="PHB80" s="15"/>
      <c r="PHC80" s="15"/>
      <c r="PHD80" s="15"/>
      <c r="PHE80" s="15"/>
      <c r="PHF80" s="15"/>
      <c r="PHG80" s="15"/>
      <c r="PHH80" s="15"/>
      <c r="PHI80" s="15"/>
      <c r="PHJ80" s="15"/>
      <c r="PHK80" s="15"/>
      <c r="PHL80" s="15"/>
      <c r="PHM80" s="15"/>
      <c r="PHN80" s="15"/>
      <c r="PHO80" s="15"/>
      <c r="PHP80" s="15"/>
      <c r="PHQ80" s="15"/>
      <c r="PHR80" s="15"/>
      <c r="PHS80" s="15"/>
      <c r="PHT80" s="15"/>
      <c r="PHU80" s="15"/>
      <c r="PHV80" s="15"/>
      <c r="PHW80" s="15"/>
      <c r="PHX80" s="15"/>
      <c r="PHY80" s="15"/>
      <c r="PHZ80" s="15"/>
      <c r="PIA80" s="15"/>
      <c r="PIB80" s="15"/>
      <c r="PIC80" s="15"/>
      <c r="PID80" s="15"/>
      <c r="PIE80" s="15"/>
      <c r="PIF80" s="15"/>
      <c r="PIG80" s="15"/>
      <c r="PIH80" s="15"/>
      <c r="PII80" s="15"/>
      <c r="PIJ80" s="15"/>
      <c r="PIK80" s="15"/>
      <c r="PIL80" s="15"/>
      <c r="PIM80" s="15"/>
      <c r="PIN80" s="15"/>
      <c r="PIO80" s="15"/>
      <c r="PIP80" s="15"/>
      <c r="PIQ80" s="15"/>
      <c r="PIR80" s="15"/>
      <c r="PIS80" s="15"/>
      <c r="PIT80" s="15"/>
      <c r="PIU80" s="15"/>
      <c r="PIV80" s="15"/>
      <c r="PIW80" s="15"/>
      <c r="PIX80" s="15"/>
      <c r="PIY80" s="15"/>
      <c r="PIZ80" s="15"/>
      <c r="PJA80" s="15"/>
      <c r="PJB80" s="15"/>
      <c r="PJC80" s="15"/>
      <c r="PJD80" s="15"/>
      <c r="PJE80" s="15"/>
      <c r="PJF80" s="15"/>
      <c r="PJG80" s="15"/>
      <c r="PJH80" s="15"/>
      <c r="PJI80" s="15"/>
      <c r="PJJ80" s="15"/>
      <c r="PJK80" s="15"/>
      <c r="PJL80" s="15"/>
      <c r="PJM80" s="15"/>
      <c r="PJN80" s="15"/>
      <c r="PJO80" s="15"/>
      <c r="PJP80" s="15"/>
      <c r="PJQ80" s="15"/>
      <c r="PJR80" s="15"/>
      <c r="PJS80" s="15"/>
      <c r="PJT80" s="15"/>
      <c r="PJU80" s="15"/>
      <c r="PJV80" s="15"/>
      <c r="PJW80" s="15"/>
      <c r="PJX80" s="15"/>
      <c r="PJY80" s="15"/>
      <c r="PJZ80" s="15"/>
      <c r="PKA80" s="15"/>
      <c r="PKB80" s="15"/>
      <c r="PKC80" s="15"/>
      <c r="PKD80" s="15"/>
      <c r="PKE80" s="15"/>
      <c r="PKF80" s="15"/>
      <c r="PKG80" s="15"/>
      <c r="PKH80" s="15"/>
      <c r="PKI80" s="15"/>
      <c r="PKJ80" s="15"/>
      <c r="PKK80" s="15"/>
      <c r="PKL80" s="15"/>
      <c r="PKM80" s="15"/>
      <c r="PKN80" s="15"/>
      <c r="PKO80" s="15"/>
      <c r="PKP80" s="15"/>
      <c r="PKQ80" s="15"/>
      <c r="PKR80" s="15"/>
      <c r="PKS80" s="15"/>
      <c r="PKT80" s="15"/>
      <c r="PKU80" s="15"/>
      <c r="PKV80" s="15"/>
      <c r="PKW80" s="15"/>
      <c r="PKX80" s="15"/>
      <c r="PKY80" s="15"/>
      <c r="PKZ80" s="15"/>
      <c r="PLA80" s="15"/>
      <c r="PLB80" s="15"/>
      <c r="PLC80" s="15"/>
      <c r="PLD80" s="15"/>
      <c r="PLE80" s="15"/>
      <c r="PLF80" s="15"/>
      <c r="PLG80" s="15"/>
      <c r="PLH80" s="15"/>
      <c r="PLI80" s="15"/>
      <c r="PLJ80" s="15"/>
      <c r="PLK80" s="15"/>
      <c r="PLL80" s="15"/>
      <c r="PLM80" s="15"/>
      <c r="PLN80" s="15"/>
      <c r="PLO80" s="15"/>
      <c r="PLP80" s="15"/>
      <c r="PLQ80" s="15"/>
      <c r="PLR80" s="15"/>
      <c r="PLS80" s="15"/>
      <c r="PLT80" s="15"/>
      <c r="PLU80" s="15"/>
      <c r="PLV80" s="15"/>
      <c r="PLW80" s="15"/>
      <c r="PLX80" s="15"/>
      <c r="PLY80" s="15"/>
      <c r="PLZ80" s="15"/>
      <c r="PMA80" s="15"/>
      <c r="PMB80" s="15"/>
      <c r="PMC80" s="15"/>
      <c r="PMD80" s="15"/>
      <c r="PME80" s="15"/>
      <c r="PMF80" s="15"/>
      <c r="PMG80" s="15"/>
      <c r="PMH80" s="15"/>
      <c r="PMI80" s="15"/>
      <c r="PMJ80" s="15"/>
      <c r="PMK80" s="15"/>
      <c r="PML80" s="15"/>
      <c r="PMM80" s="15"/>
      <c r="PMN80" s="15"/>
      <c r="PMO80" s="15"/>
      <c r="PMP80" s="15"/>
      <c r="PMQ80" s="15"/>
      <c r="PMR80" s="15"/>
      <c r="PMS80" s="15"/>
      <c r="PMT80" s="15"/>
      <c r="PMU80" s="15"/>
      <c r="PMV80" s="15"/>
      <c r="PMW80" s="15"/>
      <c r="PMX80" s="15"/>
      <c r="PMY80" s="15"/>
      <c r="PMZ80" s="15"/>
      <c r="PNA80" s="15"/>
      <c r="PNB80" s="15"/>
      <c r="PNC80" s="15"/>
      <c r="PND80" s="15"/>
      <c r="PNE80" s="15"/>
      <c r="PNF80" s="15"/>
      <c r="PNG80" s="15"/>
      <c r="PNH80" s="15"/>
      <c r="PNI80" s="15"/>
      <c r="PNJ80" s="15"/>
      <c r="PNK80" s="15"/>
      <c r="PNL80" s="15"/>
      <c r="PNM80" s="15"/>
      <c r="PNN80" s="15"/>
      <c r="PNO80" s="15"/>
      <c r="PNP80" s="15"/>
      <c r="PNQ80" s="15"/>
      <c r="PNR80" s="15"/>
      <c r="PNS80" s="15"/>
      <c r="PNT80" s="15"/>
      <c r="PNU80" s="15"/>
      <c r="PNV80" s="15"/>
      <c r="PNW80" s="15"/>
      <c r="PNX80" s="15"/>
      <c r="PNY80" s="15"/>
      <c r="PNZ80" s="15"/>
      <c r="POA80" s="15"/>
      <c r="POB80" s="15"/>
      <c r="POC80" s="15"/>
      <c r="POD80" s="15"/>
      <c r="POE80" s="15"/>
      <c r="POF80" s="15"/>
      <c r="POG80" s="15"/>
      <c r="POH80" s="15"/>
      <c r="POI80" s="15"/>
      <c r="POJ80" s="15"/>
      <c r="POK80" s="15"/>
      <c r="POL80" s="15"/>
      <c r="POM80" s="15"/>
      <c r="PON80" s="15"/>
      <c r="POO80" s="15"/>
      <c r="POP80" s="15"/>
      <c r="POQ80" s="15"/>
      <c r="POR80" s="15"/>
      <c r="POS80" s="15"/>
      <c r="POT80" s="15"/>
      <c r="POU80" s="15"/>
      <c r="POV80" s="15"/>
      <c r="POW80" s="15"/>
      <c r="POX80" s="15"/>
      <c r="POY80" s="15"/>
      <c r="POZ80" s="15"/>
      <c r="PPA80" s="15"/>
      <c r="PPB80" s="15"/>
      <c r="PPC80" s="15"/>
      <c r="PPD80" s="15"/>
      <c r="PPE80" s="15"/>
      <c r="PPF80" s="15"/>
      <c r="PPG80" s="15"/>
      <c r="PPH80" s="15"/>
      <c r="PPI80" s="15"/>
      <c r="PPJ80" s="15"/>
      <c r="PPK80" s="15"/>
      <c r="PPL80" s="15"/>
      <c r="PPM80" s="15"/>
      <c r="PPN80" s="15"/>
      <c r="PPO80" s="15"/>
      <c r="PPP80" s="15"/>
      <c r="PPQ80" s="15"/>
      <c r="PPR80" s="15"/>
      <c r="PPS80" s="15"/>
      <c r="PPT80" s="15"/>
      <c r="PPU80" s="15"/>
      <c r="PPV80" s="15"/>
      <c r="PPW80" s="15"/>
      <c r="PPX80" s="15"/>
      <c r="PPY80" s="15"/>
      <c r="PPZ80" s="15"/>
      <c r="PQA80" s="15"/>
      <c r="PQB80" s="15"/>
      <c r="PQC80" s="15"/>
      <c r="PQD80" s="15"/>
      <c r="PQE80" s="15"/>
      <c r="PQF80" s="15"/>
      <c r="PQG80" s="15"/>
      <c r="PQH80" s="15"/>
      <c r="PQI80" s="15"/>
      <c r="PQJ80" s="15"/>
      <c r="PQK80" s="15"/>
      <c r="PQL80" s="15"/>
      <c r="PQM80" s="15"/>
      <c r="PQN80" s="15"/>
      <c r="PQO80" s="15"/>
      <c r="PQP80" s="15"/>
      <c r="PQQ80" s="15"/>
      <c r="PQR80" s="15"/>
      <c r="PQS80" s="15"/>
      <c r="PQT80" s="15"/>
      <c r="PQU80" s="15"/>
      <c r="PQV80" s="15"/>
      <c r="PQW80" s="15"/>
      <c r="PQX80" s="15"/>
      <c r="PQY80" s="15"/>
      <c r="PQZ80" s="15"/>
      <c r="PRA80" s="15"/>
      <c r="PRB80" s="15"/>
      <c r="PRC80" s="15"/>
      <c r="PRD80" s="15"/>
      <c r="PRE80" s="15"/>
      <c r="PRF80" s="15"/>
      <c r="PRG80" s="15"/>
      <c r="PRH80" s="15"/>
      <c r="PRI80" s="15"/>
      <c r="PRJ80" s="15"/>
      <c r="PRK80" s="15"/>
      <c r="PRL80" s="15"/>
      <c r="PRM80" s="15"/>
      <c r="PRN80" s="15"/>
      <c r="PRO80" s="15"/>
      <c r="PRP80" s="15"/>
      <c r="PRQ80" s="15"/>
      <c r="PRR80" s="15"/>
      <c r="PRS80" s="15"/>
      <c r="PRT80" s="15"/>
      <c r="PRU80" s="15"/>
      <c r="PRV80" s="15"/>
      <c r="PRW80" s="15"/>
      <c r="PRX80" s="15"/>
      <c r="PRY80" s="15"/>
      <c r="PRZ80" s="15"/>
      <c r="PSA80" s="15"/>
      <c r="PSB80" s="15"/>
      <c r="PSC80" s="15"/>
      <c r="PSD80" s="15"/>
      <c r="PSE80" s="15"/>
      <c r="PSF80" s="15"/>
      <c r="PSG80" s="15"/>
      <c r="PSH80" s="15"/>
      <c r="PSI80" s="15"/>
      <c r="PSJ80" s="15"/>
      <c r="PSK80" s="15"/>
      <c r="PSL80" s="15"/>
      <c r="PSM80" s="15"/>
      <c r="PSN80" s="15"/>
      <c r="PSO80" s="15"/>
      <c r="PSP80" s="15"/>
      <c r="PSQ80" s="15"/>
      <c r="PSR80" s="15"/>
      <c r="PSS80" s="15"/>
      <c r="PST80" s="15"/>
      <c r="PSU80" s="15"/>
      <c r="PSV80" s="15"/>
      <c r="PSW80" s="15"/>
      <c r="PSX80" s="15"/>
      <c r="PSY80" s="15"/>
      <c r="PSZ80" s="15"/>
      <c r="PTA80" s="15"/>
      <c r="PTB80" s="15"/>
      <c r="PTC80" s="15"/>
      <c r="PTD80" s="15"/>
      <c r="PTE80" s="15"/>
      <c r="PTF80" s="15"/>
      <c r="PTG80" s="15"/>
      <c r="PTH80" s="15"/>
      <c r="PTI80" s="15"/>
      <c r="PTJ80" s="15"/>
      <c r="PTK80" s="15"/>
      <c r="PTL80" s="15"/>
      <c r="PTM80" s="15"/>
      <c r="PTN80" s="15"/>
      <c r="PTO80" s="15"/>
      <c r="PTP80" s="15"/>
      <c r="PTQ80" s="15"/>
      <c r="PTR80" s="15"/>
      <c r="PTS80" s="15"/>
      <c r="PTT80" s="15"/>
      <c r="PTU80" s="15"/>
      <c r="PTV80" s="15"/>
      <c r="PTW80" s="15"/>
      <c r="PTX80" s="15"/>
      <c r="PTY80" s="15"/>
      <c r="PTZ80" s="15"/>
      <c r="PUA80" s="15"/>
      <c r="PUB80" s="15"/>
      <c r="PUC80" s="15"/>
      <c r="PUD80" s="15"/>
      <c r="PUE80" s="15"/>
      <c r="PUF80" s="15"/>
      <c r="PUG80" s="15"/>
      <c r="PUH80" s="15"/>
      <c r="PUI80" s="15"/>
      <c r="PUJ80" s="15"/>
      <c r="PUK80" s="15"/>
      <c r="PUL80" s="15"/>
      <c r="PUM80" s="15"/>
      <c r="PUN80" s="15"/>
      <c r="PUO80" s="15"/>
      <c r="PUP80" s="15"/>
      <c r="PUQ80" s="15"/>
      <c r="PUR80" s="15"/>
      <c r="PUS80" s="15"/>
      <c r="PUT80" s="15"/>
      <c r="PUU80" s="15"/>
      <c r="PUV80" s="15"/>
      <c r="PUW80" s="15"/>
      <c r="PUX80" s="15"/>
      <c r="PUY80" s="15"/>
      <c r="PUZ80" s="15"/>
      <c r="PVA80" s="15"/>
      <c r="PVB80" s="15"/>
      <c r="PVC80" s="15"/>
      <c r="PVD80" s="15"/>
      <c r="PVE80" s="15"/>
      <c r="PVF80" s="15"/>
      <c r="PVG80" s="15"/>
      <c r="PVH80" s="15"/>
      <c r="PVI80" s="15"/>
      <c r="PVJ80" s="15"/>
      <c r="PVK80" s="15"/>
      <c r="PVL80" s="15"/>
      <c r="PVM80" s="15"/>
      <c r="PVN80" s="15"/>
      <c r="PVO80" s="15"/>
      <c r="PVP80" s="15"/>
      <c r="PVQ80" s="15"/>
      <c r="PVR80" s="15"/>
      <c r="PVS80" s="15"/>
      <c r="PVT80" s="15"/>
      <c r="PVU80" s="15"/>
      <c r="PVV80" s="15"/>
      <c r="PVW80" s="15"/>
      <c r="PVX80" s="15"/>
      <c r="PVY80" s="15"/>
      <c r="PVZ80" s="15"/>
      <c r="PWA80" s="15"/>
      <c r="PWB80" s="15"/>
      <c r="PWC80" s="15"/>
      <c r="PWD80" s="15"/>
      <c r="PWE80" s="15"/>
      <c r="PWF80" s="15"/>
      <c r="PWG80" s="15"/>
      <c r="PWH80" s="15"/>
      <c r="PWI80" s="15"/>
      <c r="PWJ80" s="15"/>
      <c r="PWK80" s="15"/>
      <c r="PWL80" s="15"/>
      <c r="PWM80" s="15"/>
      <c r="PWN80" s="15"/>
      <c r="PWO80" s="15"/>
      <c r="PWP80" s="15"/>
      <c r="PWQ80" s="15"/>
      <c r="PWR80" s="15"/>
      <c r="PWS80" s="15"/>
      <c r="PWT80" s="15"/>
      <c r="PWU80" s="15"/>
      <c r="PWV80" s="15"/>
      <c r="PWW80" s="15"/>
      <c r="PWX80" s="15"/>
      <c r="PWY80" s="15"/>
      <c r="PWZ80" s="15"/>
      <c r="PXA80" s="15"/>
      <c r="PXB80" s="15"/>
      <c r="PXC80" s="15"/>
      <c r="PXD80" s="15"/>
      <c r="PXE80" s="15"/>
      <c r="PXF80" s="15"/>
      <c r="PXG80" s="15"/>
      <c r="PXH80" s="15"/>
      <c r="PXI80" s="15"/>
      <c r="PXJ80" s="15"/>
      <c r="PXK80" s="15"/>
      <c r="PXL80" s="15"/>
      <c r="PXM80" s="15"/>
      <c r="PXN80" s="15"/>
      <c r="PXO80" s="15"/>
      <c r="PXP80" s="15"/>
      <c r="PXQ80" s="15"/>
      <c r="PXR80" s="15"/>
      <c r="PXS80" s="15"/>
      <c r="PXT80" s="15"/>
      <c r="PXU80" s="15"/>
      <c r="PXV80" s="15"/>
      <c r="PXW80" s="15"/>
      <c r="PXX80" s="15"/>
      <c r="PXY80" s="15"/>
      <c r="PXZ80" s="15"/>
      <c r="PYA80" s="15"/>
      <c r="PYB80" s="15"/>
      <c r="PYC80" s="15"/>
      <c r="PYD80" s="15"/>
      <c r="PYE80" s="15"/>
      <c r="PYF80" s="15"/>
      <c r="PYG80" s="15"/>
      <c r="PYH80" s="15"/>
      <c r="PYI80" s="15"/>
      <c r="PYJ80" s="15"/>
      <c r="PYK80" s="15"/>
      <c r="PYL80" s="15"/>
      <c r="PYM80" s="15"/>
      <c r="PYN80" s="15"/>
      <c r="PYO80" s="15"/>
      <c r="PYP80" s="15"/>
      <c r="PYQ80" s="15"/>
      <c r="PYR80" s="15"/>
      <c r="PYS80" s="15"/>
      <c r="PYT80" s="15"/>
      <c r="PYU80" s="15"/>
      <c r="PYV80" s="15"/>
      <c r="PYW80" s="15"/>
      <c r="PYX80" s="15"/>
      <c r="PYY80" s="15"/>
      <c r="PYZ80" s="15"/>
      <c r="PZA80" s="15"/>
      <c r="PZB80" s="15"/>
      <c r="PZC80" s="15"/>
      <c r="PZD80" s="15"/>
      <c r="PZE80" s="15"/>
      <c r="PZF80" s="15"/>
      <c r="PZG80" s="15"/>
      <c r="PZH80" s="15"/>
      <c r="PZI80" s="15"/>
      <c r="PZJ80" s="15"/>
      <c r="PZK80" s="15"/>
      <c r="PZL80" s="15"/>
      <c r="PZM80" s="15"/>
      <c r="PZN80" s="15"/>
      <c r="PZO80" s="15"/>
      <c r="PZP80" s="15"/>
      <c r="PZQ80" s="15"/>
      <c r="PZR80" s="15"/>
      <c r="PZS80" s="15"/>
      <c r="PZT80" s="15"/>
      <c r="PZU80" s="15"/>
      <c r="PZV80" s="15"/>
      <c r="PZW80" s="15"/>
      <c r="PZX80" s="15"/>
      <c r="PZY80" s="15"/>
      <c r="PZZ80" s="15"/>
      <c r="QAA80" s="15"/>
      <c r="QAB80" s="15"/>
      <c r="QAC80" s="15"/>
      <c r="QAD80" s="15"/>
      <c r="QAE80" s="15"/>
      <c r="QAF80" s="15"/>
      <c r="QAG80" s="15"/>
      <c r="QAH80" s="15"/>
      <c r="QAI80" s="15"/>
      <c r="QAJ80" s="15"/>
      <c r="QAK80" s="15"/>
      <c r="QAL80" s="15"/>
      <c r="QAM80" s="15"/>
      <c r="QAN80" s="15"/>
      <c r="QAO80" s="15"/>
      <c r="QAP80" s="15"/>
      <c r="QAQ80" s="15"/>
      <c r="QAR80" s="15"/>
      <c r="QAS80" s="15"/>
      <c r="QAT80" s="15"/>
      <c r="QAU80" s="15"/>
      <c r="QAV80" s="15"/>
      <c r="QAW80" s="15"/>
      <c r="QAX80" s="15"/>
      <c r="QAY80" s="15"/>
      <c r="QAZ80" s="15"/>
      <c r="QBA80" s="15"/>
      <c r="QBB80" s="15"/>
      <c r="QBC80" s="15"/>
      <c r="QBD80" s="15"/>
      <c r="QBE80" s="15"/>
      <c r="QBF80" s="15"/>
      <c r="QBG80" s="15"/>
      <c r="QBH80" s="15"/>
      <c r="QBI80" s="15"/>
      <c r="QBJ80" s="15"/>
      <c r="QBK80" s="15"/>
      <c r="QBL80" s="15"/>
      <c r="QBM80" s="15"/>
      <c r="QBN80" s="15"/>
      <c r="QBO80" s="15"/>
      <c r="QBP80" s="15"/>
      <c r="QBQ80" s="15"/>
      <c r="QBR80" s="15"/>
      <c r="QBS80" s="15"/>
      <c r="QBT80" s="15"/>
      <c r="QBU80" s="15"/>
      <c r="QBV80" s="15"/>
      <c r="QBW80" s="15"/>
      <c r="QBX80" s="15"/>
      <c r="QBY80" s="15"/>
      <c r="QBZ80" s="15"/>
      <c r="QCA80" s="15"/>
      <c r="QCB80" s="15"/>
      <c r="QCC80" s="15"/>
      <c r="QCD80" s="15"/>
      <c r="QCE80" s="15"/>
      <c r="QCF80" s="15"/>
      <c r="QCG80" s="15"/>
      <c r="QCH80" s="15"/>
      <c r="QCI80" s="15"/>
      <c r="QCJ80" s="15"/>
      <c r="QCK80" s="15"/>
      <c r="QCL80" s="15"/>
      <c r="QCM80" s="15"/>
      <c r="QCN80" s="15"/>
      <c r="QCO80" s="15"/>
      <c r="QCP80" s="15"/>
      <c r="QCQ80" s="15"/>
      <c r="QCR80" s="15"/>
      <c r="QCS80" s="15"/>
      <c r="QCT80" s="15"/>
      <c r="QCU80" s="15"/>
      <c r="QCV80" s="15"/>
      <c r="QCW80" s="15"/>
      <c r="QCX80" s="15"/>
      <c r="QCY80" s="15"/>
      <c r="QCZ80" s="15"/>
      <c r="QDA80" s="15"/>
      <c r="QDB80" s="15"/>
      <c r="QDC80" s="15"/>
      <c r="QDD80" s="15"/>
      <c r="QDE80" s="15"/>
      <c r="QDF80" s="15"/>
      <c r="QDG80" s="15"/>
      <c r="QDH80" s="15"/>
      <c r="QDI80" s="15"/>
      <c r="QDJ80" s="15"/>
      <c r="QDK80" s="15"/>
      <c r="QDL80" s="15"/>
      <c r="QDM80" s="15"/>
      <c r="QDN80" s="15"/>
      <c r="QDO80" s="15"/>
      <c r="QDP80" s="15"/>
      <c r="QDQ80" s="15"/>
      <c r="QDR80" s="15"/>
      <c r="QDS80" s="15"/>
      <c r="QDT80" s="15"/>
      <c r="QDU80" s="15"/>
      <c r="QDV80" s="15"/>
      <c r="QDW80" s="15"/>
      <c r="QDX80" s="15"/>
      <c r="QDY80" s="15"/>
      <c r="QDZ80" s="15"/>
      <c r="QEA80" s="15"/>
      <c r="QEB80" s="15"/>
      <c r="QEC80" s="15"/>
      <c r="QED80" s="15"/>
      <c r="QEE80" s="15"/>
      <c r="QEF80" s="15"/>
      <c r="QEG80" s="15"/>
      <c r="QEH80" s="15"/>
      <c r="QEI80" s="15"/>
      <c r="QEJ80" s="15"/>
      <c r="QEK80" s="15"/>
      <c r="QEL80" s="15"/>
      <c r="QEM80" s="15"/>
      <c r="QEN80" s="15"/>
      <c r="QEO80" s="15"/>
      <c r="QEP80" s="15"/>
      <c r="QEQ80" s="15"/>
      <c r="QER80" s="15"/>
      <c r="QES80" s="15"/>
      <c r="QET80" s="15"/>
      <c r="QEU80" s="15"/>
      <c r="QEV80" s="15"/>
      <c r="QEW80" s="15"/>
      <c r="QEX80" s="15"/>
      <c r="QEY80" s="15"/>
      <c r="QEZ80" s="15"/>
      <c r="QFA80" s="15"/>
      <c r="QFB80" s="15"/>
      <c r="QFC80" s="15"/>
      <c r="QFD80" s="15"/>
      <c r="QFE80" s="15"/>
      <c r="QFF80" s="15"/>
      <c r="QFG80" s="15"/>
      <c r="QFH80" s="15"/>
      <c r="QFI80" s="15"/>
      <c r="QFJ80" s="15"/>
      <c r="QFK80" s="15"/>
      <c r="QFL80" s="15"/>
      <c r="QFM80" s="15"/>
      <c r="QFN80" s="15"/>
      <c r="QFO80" s="15"/>
      <c r="QFP80" s="15"/>
      <c r="QFQ80" s="15"/>
      <c r="QFR80" s="15"/>
      <c r="QFS80" s="15"/>
      <c r="QFT80" s="15"/>
      <c r="QFU80" s="15"/>
      <c r="QFV80" s="15"/>
      <c r="QFW80" s="15"/>
      <c r="QFX80" s="15"/>
      <c r="QFY80" s="15"/>
      <c r="QFZ80" s="15"/>
      <c r="QGA80" s="15"/>
      <c r="QGB80" s="15"/>
      <c r="QGC80" s="15"/>
      <c r="QGD80" s="15"/>
      <c r="QGE80" s="15"/>
      <c r="QGF80" s="15"/>
      <c r="QGG80" s="15"/>
      <c r="QGH80" s="15"/>
      <c r="QGI80" s="15"/>
      <c r="QGJ80" s="15"/>
      <c r="QGK80" s="15"/>
      <c r="QGL80" s="15"/>
      <c r="QGM80" s="15"/>
      <c r="QGN80" s="15"/>
      <c r="QGO80" s="15"/>
      <c r="QGP80" s="15"/>
      <c r="QGQ80" s="15"/>
      <c r="QGR80" s="15"/>
      <c r="QGS80" s="15"/>
      <c r="QGT80" s="15"/>
      <c r="QGU80" s="15"/>
      <c r="QGV80" s="15"/>
      <c r="QGW80" s="15"/>
      <c r="QGX80" s="15"/>
      <c r="QGY80" s="15"/>
      <c r="QGZ80" s="15"/>
      <c r="QHA80" s="15"/>
      <c r="QHB80" s="15"/>
      <c r="QHC80" s="15"/>
      <c r="QHD80" s="15"/>
      <c r="QHE80" s="15"/>
      <c r="QHF80" s="15"/>
      <c r="QHG80" s="15"/>
      <c r="QHH80" s="15"/>
      <c r="QHI80" s="15"/>
      <c r="QHJ80" s="15"/>
      <c r="QHK80" s="15"/>
      <c r="QHL80" s="15"/>
      <c r="QHM80" s="15"/>
      <c r="QHN80" s="15"/>
      <c r="QHO80" s="15"/>
      <c r="QHP80" s="15"/>
      <c r="QHQ80" s="15"/>
      <c r="QHR80" s="15"/>
      <c r="QHS80" s="15"/>
      <c r="QHT80" s="15"/>
      <c r="QHU80" s="15"/>
      <c r="QHV80" s="15"/>
      <c r="QHW80" s="15"/>
      <c r="QHX80" s="15"/>
      <c r="QHY80" s="15"/>
      <c r="QHZ80" s="15"/>
      <c r="QIA80" s="15"/>
      <c r="QIB80" s="15"/>
      <c r="QIC80" s="15"/>
      <c r="QID80" s="15"/>
      <c r="QIE80" s="15"/>
      <c r="QIF80" s="15"/>
      <c r="QIG80" s="15"/>
      <c r="QIH80" s="15"/>
      <c r="QII80" s="15"/>
      <c r="QIJ80" s="15"/>
      <c r="QIK80" s="15"/>
      <c r="QIL80" s="15"/>
      <c r="QIM80" s="15"/>
      <c r="QIN80" s="15"/>
      <c r="QIO80" s="15"/>
      <c r="QIP80" s="15"/>
      <c r="QIQ80" s="15"/>
      <c r="QIR80" s="15"/>
      <c r="QIS80" s="15"/>
      <c r="QIT80" s="15"/>
      <c r="QIU80" s="15"/>
      <c r="QIV80" s="15"/>
      <c r="QIW80" s="15"/>
      <c r="QIX80" s="15"/>
      <c r="QIY80" s="15"/>
      <c r="QIZ80" s="15"/>
      <c r="QJA80" s="15"/>
      <c r="QJB80" s="15"/>
      <c r="QJC80" s="15"/>
      <c r="QJD80" s="15"/>
      <c r="QJE80" s="15"/>
      <c r="QJF80" s="15"/>
      <c r="QJG80" s="15"/>
      <c r="QJH80" s="15"/>
      <c r="QJI80" s="15"/>
      <c r="QJJ80" s="15"/>
      <c r="QJK80" s="15"/>
      <c r="QJL80" s="15"/>
      <c r="QJM80" s="15"/>
      <c r="QJN80" s="15"/>
      <c r="QJO80" s="15"/>
      <c r="QJP80" s="15"/>
      <c r="QJQ80" s="15"/>
      <c r="QJR80" s="15"/>
      <c r="QJS80" s="15"/>
      <c r="QJT80" s="15"/>
      <c r="QJU80" s="15"/>
      <c r="QJV80" s="15"/>
      <c r="QJW80" s="15"/>
      <c r="QJX80" s="15"/>
      <c r="QJY80" s="15"/>
      <c r="QJZ80" s="15"/>
      <c r="QKA80" s="15"/>
      <c r="QKB80" s="15"/>
      <c r="QKC80" s="15"/>
      <c r="QKD80" s="15"/>
      <c r="QKE80" s="15"/>
      <c r="QKF80" s="15"/>
      <c r="QKG80" s="15"/>
      <c r="QKH80" s="15"/>
      <c r="QKI80" s="15"/>
      <c r="QKJ80" s="15"/>
      <c r="QKK80" s="15"/>
      <c r="QKL80" s="15"/>
      <c r="QKM80" s="15"/>
      <c r="QKN80" s="15"/>
      <c r="QKO80" s="15"/>
      <c r="QKP80" s="15"/>
      <c r="QKQ80" s="15"/>
      <c r="QKR80" s="15"/>
      <c r="QKS80" s="15"/>
      <c r="QKT80" s="15"/>
      <c r="QKU80" s="15"/>
      <c r="QKV80" s="15"/>
      <c r="QKW80" s="15"/>
      <c r="QKX80" s="15"/>
      <c r="QKY80" s="15"/>
      <c r="QKZ80" s="15"/>
      <c r="QLA80" s="15"/>
      <c r="QLB80" s="15"/>
      <c r="QLC80" s="15"/>
      <c r="QLD80" s="15"/>
      <c r="QLE80" s="15"/>
      <c r="QLF80" s="15"/>
      <c r="QLG80" s="15"/>
      <c r="QLH80" s="15"/>
      <c r="QLI80" s="15"/>
      <c r="QLJ80" s="15"/>
      <c r="QLK80" s="15"/>
      <c r="QLL80" s="15"/>
      <c r="QLM80" s="15"/>
      <c r="QLN80" s="15"/>
      <c r="QLO80" s="15"/>
      <c r="QLP80" s="15"/>
      <c r="QLQ80" s="15"/>
      <c r="QLR80" s="15"/>
      <c r="QLS80" s="15"/>
      <c r="QLT80" s="15"/>
      <c r="QLU80" s="15"/>
      <c r="QLV80" s="15"/>
      <c r="QLW80" s="15"/>
      <c r="QLX80" s="15"/>
      <c r="QLY80" s="15"/>
      <c r="QLZ80" s="15"/>
      <c r="QMA80" s="15"/>
      <c r="QMB80" s="15"/>
      <c r="QMC80" s="15"/>
      <c r="QMD80" s="15"/>
      <c r="QME80" s="15"/>
      <c r="QMF80" s="15"/>
      <c r="QMG80" s="15"/>
      <c r="QMH80" s="15"/>
      <c r="QMI80" s="15"/>
      <c r="QMJ80" s="15"/>
      <c r="QMK80" s="15"/>
      <c r="QML80" s="15"/>
      <c r="QMM80" s="15"/>
      <c r="QMN80" s="15"/>
      <c r="QMO80" s="15"/>
      <c r="QMP80" s="15"/>
      <c r="QMQ80" s="15"/>
      <c r="QMR80" s="15"/>
      <c r="QMS80" s="15"/>
      <c r="QMT80" s="15"/>
      <c r="QMU80" s="15"/>
      <c r="QMV80" s="15"/>
      <c r="QMW80" s="15"/>
      <c r="QMX80" s="15"/>
      <c r="QMY80" s="15"/>
      <c r="QMZ80" s="15"/>
      <c r="QNA80" s="15"/>
      <c r="QNB80" s="15"/>
      <c r="QNC80" s="15"/>
      <c r="QND80" s="15"/>
      <c r="QNE80" s="15"/>
      <c r="QNF80" s="15"/>
      <c r="QNG80" s="15"/>
      <c r="QNH80" s="15"/>
      <c r="QNI80" s="15"/>
      <c r="QNJ80" s="15"/>
      <c r="QNK80" s="15"/>
      <c r="QNL80" s="15"/>
      <c r="QNM80" s="15"/>
      <c r="QNN80" s="15"/>
      <c r="QNO80" s="15"/>
      <c r="QNP80" s="15"/>
      <c r="QNQ80" s="15"/>
      <c r="QNR80" s="15"/>
      <c r="QNS80" s="15"/>
      <c r="QNT80" s="15"/>
      <c r="QNU80" s="15"/>
      <c r="QNV80" s="15"/>
      <c r="QNW80" s="15"/>
      <c r="QNX80" s="15"/>
      <c r="QNY80" s="15"/>
      <c r="QNZ80" s="15"/>
      <c r="QOA80" s="15"/>
      <c r="QOB80" s="15"/>
      <c r="QOC80" s="15"/>
      <c r="QOD80" s="15"/>
      <c r="QOE80" s="15"/>
      <c r="QOF80" s="15"/>
      <c r="QOG80" s="15"/>
      <c r="QOH80" s="15"/>
      <c r="QOI80" s="15"/>
      <c r="QOJ80" s="15"/>
      <c r="QOK80" s="15"/>
      <c r="QOL80" s="15"/>
      <c r="QOM80" s="15"/>
      <c r="QON80" s="15"/>
      <c r="QOO80" s="15"/>
      <c r="QOP80" s="15"/>
      <c r="QOQ80" s="15"/>
      <c r="QOR80" s="15"/>
      <c r="QOS80" s="15"/>
      <c r="QOT80" s="15"/>
      <c r="QOU80" s="15"/>
      <c r="QOV80" s="15"/>
      <c r="QOW80" s="15"/>
      <c r="QOX80" s="15"/>
      <c r="QOY80" s="15"/>
      <c r="QOZ80" s="15"/>
      <c r="QPA80" s="15"/>
      <c r="QPB80" s="15"/>
      <c r="QPC80" s="15"/>
      <c r="QPD80" s="15"/>
      <c r="QPE80" s="15"/>
      <c r="QPF80" s="15"/>
      <c r="QPG80" s="15"/>
      <c r="QPH80" s="15"/>
      <c r="QPI80" s="15"/>
      <c r="QPJ80" s="15"/>
      <c r="QPK80" s="15"/>
      <c r="QPL80" s="15"/>
      <c r="QPM80" s="15"/>
      <c r="QPN80" s="15"/>
      <c r="QPO80" s="15"/>
      <c r="QPP80" s="15"/>
      <c r="QPQ80" s="15"/>
      <c r="QPR80" s="15"/>
      <c r="QPS80" s="15"/>
      <c r="QPT80" s="15"/>
      <c r="QPU80" s="15"/>
      <c r="QPV80" s="15"/>
      <c r="QPW80" s="15"/>
      <c r="QPX80" s="15"/>
      <c r="QPY80" s="15"/>
      <c r="QPZ80" s="15"/>
      <c r="QQA80" s="15"/>
      <c r="QQB80" s="15"/>
      <c r="QQC80" s="15"/>
      <c r="QQD80" s="15"/>
      <c r="QQE80" s="15"/>
      <c r="QQF80" s="15"/>
      <c r="QQG80" s="15"/>
      <c r="QQH80" s="15"/>
      <c r="QQI80" s="15"/>
      <c r="QQJ80" s="15"/>
      <c r="QQK80" s="15"/>
      <c r="QQL80" s="15"/>
      <c r="QQM80" s="15"/>
      <c r="QQN80" s="15"/>
      <c r="QQO80" s="15"/>
      <c r="QQP80" s="15"/>
      <c r="QQQ80" s="15"/>
      <c r="QQR80" s="15"/>
      <c r="QQS80" s="15"/>
      <c r="QQT80" s="15"/>
      <c r="QQU80" s="15"/>
      <c r="QQV80" s="15"/>
      <c r="QQW80" s="15"/>
      <c r="QQX80" s="15"/>
      <c r="QQY80" s="15"/>
      <c r="QQZ80" s="15"/>
      <c r="QRA80" s="15"/>
      <c r="QRB80" s="15"/>
      <c r="QRC80" s="15"/>
      <c r="QRD80" s="15"/>
      <c r="QRE80" s="15"/>
      <c r="QRF80" s="15"/>
      <c r="QRG80" s="15"/>
      <c r="QRH80" s="15"/>
      <c r="QRI80" s="15"/>
      <c r="QRJ80" s="15"/>
      <c r="QRK80" s="15"/>
      <c r="QRL80" s="15"/>
      <c r="QRM80" s="15"/>
      <c r="QRN80" s="15"/>
      <c r="QRO80" s="15"/>
      <c r="QRP80" s="15"/>
      <c r="QRQ80" s="15"/>
      <c r="QRR80" s="15"/>
      <c r="QRS80" s="15"/>
      <c r="QRT80" s="15"/>
      <c r="QRU80" s="15"/>
      <c r="QRV80" s="15"/>
      <c r="QRW80" s="15"/>
      <c r="QRX80" s="15"/>
      <c r="QRY80" s="15"/>
      <c r="QRZ80" s="15"/>
      <c r="QSA80" s="15"/>
      <c r="QSB80" s="15"/>
      <c r="QSC80" s="15"/>
      <c r="QSD80" s="15"/>
      <c r="QSE80" s="15"/>
      <c r="QSF80" s="15"/>
      <c r="QSG80" s="15"/>
      <c r="QSH80" s="15"/>
      <c r="QSI80" s="15"/>
      <c r="QSJ80" s="15"/>
      <c r="QSK80" s="15"/>
      <c r="QSL80" s="15"/>
      <c r="QSM80" s="15"/>
      <c r="QSN80" s="15"/>
      <c r="QSO80" s="15"/>
      <c r="QSP80" s="15"/>
      <c r="QSQ80" s="15"/>
      <c r="QSR80" s="15"/>
      <c r="QSS80" s="15"/>
      <c r="QST80" s="15"/>
      <c r="QSU80" s="15"/>
      <c r="QSV80" s="15"/>
      <c r="QSW80" s="15"/>
      <c r="QSX80" s="15"/>
      <c r="QSY80" s="15"/>
      <c r="QSZ80" s="15"/>
      <c r="QTA80" s="15"/>
      <c r="QTB80" s="15"/>
      <c r="QTC80" s="15"/>
      <c r="QTD80" s="15"/>
      <c r="QTE80" s="15"/>
      <c r="QTF80" s="15"/>
      <c r="QTG80" s="15"/>
      <c r="QTH80" s="15"/>
      <c r="QTI80" s="15"/>
      <c r="QTJ80" s="15"/>
      <c r="QTK80" s="15"/>
      <c r="QTL80" s="15"/>
      <c r="QTM80" s="15"/>
      <c r="QTN80" s="15"/>
      <c r="QTO80" s="15"/>
      <c r="QTP80" s="15"/>
      <c r="QTQ80" s="15"/>
      <c r="QTR80" s="15"/>
      <c r="QTS80" s="15"/>
      <c r="QTT80" s="15"/>
      <c r="QTU80" s="15"/>
      <c r="QTV80" s="15"/>
      <c r="QTW80" s="15"/>
      <c r="QTX80" s="15"/>
      <c r="QTY80" s="15"/>
      <c r="QTZ80" s="15"/>
      <c r="QUA80" s="15"/>
      <c r="QUB80" s="15"/>
      <c r="QUC80" s="15"/>
      <c r="QUD80" s="15"/>
      <c r="QUE80" s="15"/>
      <c r="QUF80" s="15"/>
      <c r="QUG80" s="15"/>
      <c r="QUH80" s="15"/>
      <c r="QUI80" s="15"/>
      <c r="QUJ80" s="15"/>
      <c r="QUK80" s="15"/>
      <c r="QUL80" s="15"/>
      <c r="QUM80" s="15"/>
      <c r="QUN80" s="15"/>
      <c r="QUO80" s="15"/>
      <c r="QUP80" s="15"/>
      <c r="QUQ80" s="15"/>
      <c r="QUR80" s="15"/>
      <c r="QUS80" s="15"/>
      <c r="QUT80" s="15"/>
      <c r="QUU80" s="15"/>
      <c r="QUV80" s="15"/>
      <c r="QUW80" s="15"/>
      <c r="QUX80" s="15"/>
      <c r="QUY80" s="15"/>
      <c r="QUZ80" s="15"/>
      <c r="QVA80" s="15"/>
      <c r="QVB80" s="15"/>
      <c r="QVC80" s="15"/>
      <c r="QVD80" s="15"/>
      <c r="QVE80" s="15"/>
      <c r="QVF80" s="15"/>
      <c r="QVG80" s="15"/>
      <c r="QVH80" s="15"/>
      <c r="QVI80" s="15"/>
      <c r="QVJ80" s="15"/>
      <c r="QVK80" s="15"/>
      <c r="QVL80" s="15"/>
      <c r="QVM80" s="15"/>
      <c r="QVN80" s="15"/>
      <c r="QVO80" s="15"/>
      <c r="QVP80" s="15"/>
      <c r="QVQ80" s="15"/>
      <c r="QVR80" s="15"/>
      <c r="QVS80" s="15"/>
      <c r="QVT80" s="15"/>
      <c r="QVU80" s="15"/>
      <c r="QVV80" s="15"/>
      <c r="QVW80" s="15"/>
      <c r="QVX80" s="15"/>
      <c r="QVY80" s="15"/>
      <c r="QVZ80" s="15"/>
      <c r="QWA80" s="15"/>
      <c r="QWB80" s="15"/>
      <c r="QWC80" s="15"/>
      <c r="QWD80" s="15"/>
      <c r="QWE80" s="15"/>
      <c r="QWF80" s="15"/>
      <c r="QWG80" s="15"/>
      <c r="QWH80" s="15"/>
      <c r="QWI80" s="15"/>
      <c r="QWJ80" s="15"/>
      <c r="QWK80" s="15"/>
      <c r="QWL80" s="15"/>
      <c r="QWM80" s="15"/>
      <c r="QWN80" s="15"/>
      <c r="QWO80" s="15"/>
      <c r="QWP80" s="15"/>
      <c r="QWQ80" s="15"/>
      <c r="QWR80" s="15"/>
      <c r="QWS80" s="15"/>
      <c r="QWT80" s="15"/>
      <c r="QWU80" s="15"/>
      <c r="QWV80" s="15"/>
      <c r="QWW80" s="15"/>
      <c r="QWX80" s="15"/>
      <c r="QWY80" s="15"/>
      <c r="QWZ80" s="15"/>
      <c r="QXA80" s="15"/>
      <c r="QXB80" s="15"/>
      <c r="QXC80" s="15"/>
      <c r="QXD80" s="15"/>
      <c r="QXE80" s="15"/>
      <c r="QXF80" s="15"/>
      <c r="QXG80" s="15"/>
      <c r="QXH80" s="15"/>
      <c r="QXI80" s="15"/>
      <c r="QXJ80" s="15"/>
      <c r="QXK80" s="15"/>
      <c r="QXL80" s="15"/>
      <c r="QXM80" s="15"/>
      <c r="QXN80" s="15"/>
      <c r="QXO80" s="15"/>
      <c r="QXP80" s="15"/>
      <c r="QXQ80" s="15"/>
      <c r="QXR80" s="15"/>
      <c r="QXS80" s="15"/>
      <c r="QXT80" s="15"/>
      <c r="QXU80" s="15"/>
      <c r="QXV80" s="15"/>
      <c r="QXW80" s="15"/>
      <c r="QXX80" s="15"/>
      <c r="QXY80" s="15"/>
      <c r="QXZ80" s="15"/>
      <c r="QYA80" s="15"/>
      <c r="QYB80" s="15"/>
      <c r="QYC80" s="15"/>
      <c r="QYD80" s="15"/>
      <c r="QYE80" s="15"/>
      <c r="QYF80" s="15"/>
      <c r="QYG80" s="15"/>
      <c r="QYH80" s="15"/>
      <c r="QYI80" s="15"/>
      <c r="QYJ80" s="15"/>
      <c r="QYK80" s="15"/>
      <c r="QYL80" s="15"/>
      <c r="QYM80" s="15"/>
      <c r="QYN80" s="15"/>
      <c r="QYO80" s="15"/>
      <c r="QYP80" s="15"/>
      <c r="QYQ80" s="15"/>
      <c r="QYR80" s="15"/>
      <c r="QYS80" s="15"/>
      <c r="QYT80" s="15"/>
      <c r="QYU80" s="15"/>
      <c r="QYV80" s="15"/>
      <c r="QYW80" s="15"/>
      <c r="QYX80" s="15"/>
      <c r="QYY80" s="15"/>
      <c r="QYZ80" s="15"/>
      <c r="QZA80" s="15"/>
      <c r="QZB80" s="15"/>
      <c r="QZC80" s="15"/>
      <c r="QZD80" s="15"/>
      <c r="QZE80" s="15"/>
      <c r="QZF80" s="15"/>
      <c r="QZG80" s="15"/>
      <c r="QZH80" s="15"/>
      <c r="QZI80" s="15"/>
      <c r="QZJ80" s="15"/>
      <c r="QZK80" s="15"/>
      <c r="QZL80" s="15"/>
      <c r="QZM80" s="15"/>
      <c r="QZN80" s="15"/>
      <c r="QZO80" s="15"/>
      <c r="QZP80" s="15"/>
      <c r="QZQ80" s="15"/>
      <c r="QZR80" s="15"/>
      <c r="QZS80" s="15"/>
      <c r="QZT80" s="15"/>
      <c r="QZU80" s="15"/>
      <c r="QZV80" s="15"/>
      <c r="QZW80" s="15"/>
      <c r="QZX80" s="15"/>
      <c r="QZY80" s="15"/>
      <c r="QZZ80" s="15"/>
      <c r="RAA80" s="15"/>
      <c r="RAB80" s="15"/>
      <c r="RAC80" s="15"/>
      <c r="RAD80" s="15"/>
      <c r="RAE80" s="15"/>
      <c r="RAF80" s="15"/>
      <c r="RAG80" s="15"/>
      <c r="RAH80" s="15"/>
      <c r="RAI80" s="15"/>
      <c r="RAJ80" s="15"/>
      <c r="RAK80" s="15"/>
      <c r="RAL80" s="15"/>
      <c r="RAM80" s="15"/>
      <c r="RAN80" s="15"/>
      <c r="RAO80" s="15"/>
      <c r="RAP80" s="15"/>
      <c r="RAQ80" s="15"/>
      <c r="RAR80" s="15"/>
      <c r="RAS80" s="15"/>
      <c r="RAT80" s="15"/>
      <c r="RAU80" s="15"/>
      <c r="RAV80" s="15"/>
      <c r="RAW80" s="15"/>
      <c r="RAX80" s="15"/>
      <c r="RAY80" s="15"/>
      <c r="RAZ80" s="15"/>
      <c r="RBA80" s="15"/>
      <c r="RBB80" s="15"/>
      <c r="RBC80" s="15"/>
      <c r="RBD80" s="15"/>
      <c r="RBE80" s="15"/>
      <c r="RBF80" s="15"/>
      <c r="RBG80" s="15"/>
      <c r="RBH80" s="15"/>
      <c r="RBI80" s="15"/>
      <c r="RBJ80" s="15"/>
      <c r="RBK80" s="15"/>
      <c r="RBL80" s="15"/>
      <c r="RBM80" s="15"/>
      <c r="RBN80" s="15"/>
      <c r="RBO80" s="15"/>
      <c r="RBP80" s="15"/>
      <c r="RBQ80" s="15"/>
      <c r="RBR80" s="15"/>
      <c r="RBS80" s="15"/>
      <c r="RBT80" s="15"/>
      <c r="RBU80" s="15"/>
      <c r="RBV80" s="15"/>
      <c r="RBW80" s="15"/>
      <c r="RBX80" s="15"/>
      <c r="RBY80" s="15"/>
      <c r="RBZ80" s="15"/>
      <c r="RCA80" s="15"/>
      <c r="RCB80" s="15"/>
      <c r="RCC80" s="15"/>
      <c r="RCD80" s="15"/>
      <c r="RCE80" s="15"/>
      <c r="RCF80" s="15"/>
      <c r="RCG80" s="15"/>
      <c r="RCH80" s="15"/>
      <c r="RCI80" s="15"/>
      <c r="RCJ80" s="15"/>
      <c r="RCK80" s="15"/>
      <c r="RCL80" s="15"/>
      <c r="RCM80" s="15"/>
      <c r="RCN80" s="15"/>
      <c r="RCO80" s="15"/>
      <c r="RCP80" s="15"/>
      <c r="RCQ80" s="15"/>
      <c r="RCR80" s="15"/>
      <c r="RCS80" s="15"/>
      <c r="RCT80" s="15"/>
      <c r="RCU80" s="15"/>
      <c r="RCV80" s="15"/>
      <c r="RCW80" s="15"/>
      <c r="RCX80" s="15"/>
      <c r="RCY80" s="15"/>
      <c r="RCZ80" s="15"/>
      <c r="RDA80" s="15"/>
      <c r="RDB80" s="15"/>
      <c r="RDC80" s="15"/>
      <c r="RDD80" s="15"/>
      <c r="RDE80" s="15"/>
      <c r="RDF80" s="15"/>
      <c r="RDG80" s="15"/>
      <c r="RDH80" s="15"/>
      <c r="RDI80" s="15"/>
      <c r="RDJ80" s="15"/>
      <c r="RDK80" s="15"/>
      <c r="RDL80" s="15"/>
      <c r="RDM80" s="15"/>
      <c r="RDN80" s="15"/>
      <c r="RDO80" s="15"/>
      <c r="RDP80" s="15"/>
      <c r="RDQ80" s="15"/>
      <c r="RDR80" s="15"/>
      <c r="RDS80" s="15"/>
      <c r="RDT80" s="15"/>
      <c r="RDU80" s="15"/>
      <c r="RDV80" s="15"/>
      <c r="RDW80" s="15"/>
      <c r="RDX80" s="15"/>
      <c r="RDY80" s="15"/>
      <c r="RDZ80" s="15"/>
      <c r="REA80" s="15"/>
      <c r="REB80" s="15"/>
      <c r="REC80" s="15"/>
      <c r="RED80" s="15"/>
      <c r="REE80" s="15"/>
      <c r="REF80" s="15"/>
      <c r="REG80" s="15"/>
      <c r="REH80" s="15"/>
      <c r="REI80" s="15"/>
      <c r="REJ80" s="15"/>
      <c r="REK80" s="15"/>
      <c r="REL80" s="15"/>
      <c r="REM80" s="15"/>
      <c r="REN80" s="15"/>
      <c r="REO80" s="15"/>
      <c r="REP80" s="15"/>
      <c r="REQ80" s="15"/>
      <c r="RER80" s="15"/>
      <c r="RES80" s="15"/>
      <c r="RET80" s="15"/>
      <c r="REU80" s="15"/>
      <c r="REV80" s="15"/>
      <c r="REW80" s="15"/>
      <c r="REX80" s="15"/>
      <c r="REY80" s="15"/>
      <c r="REZ80" s="15"/>
      <c r="RFA80" s="15"/>
      <c r="RFB80" s="15"/>
      <c r="RFC80" s="15"/>
      <c r="RFD80" s="15"/>
      <c r="RFE80" s="15"/>
      <c r="RFF80" s="15"/>
      <c r="RFG80" s="15"/>
      <c r="RFH80" s="15"/>
      <c r="RFI80" s="15"/>
      <c r="RFJ80" s="15"/>
      <c r="RFK80" s="15"/>
      <c r="RFL80" s="15"/>
      <c r="RFM80" s="15"/>
      <c r="RFN80" s="15"/>
      <c r="RFO80" s="15"/>
      <c r="RFP80" s="15"/>
      <c r="RFQ80" s="15"/>
      <c r="RFR80" s="15"/>
      <c r="RFS80" s="15"/>
      <c r="RFT80" s="15"/>
      <c r="RFU80" s="15"/>
      <c r="RFV80" s="15"/>
      <c r="RFW80" s="15"/>
      <c r="RFX80" s="15"/>
      <c r="RFY80" s="15"/>
      <c r="RFZ80" s="15"/>
      <c r="RGA80" s="15"/>
      <c r="RGB80" s="15"/>
      <c r="RGC80" s="15"/>
      <c r="RGD80" s="15"/>
      <c r="RGE80" s="15"/>
      <c r="RGF80" s="15"/>
      <c r="RGG80" s="15"/>
      <c r="RGH80" s="15"/>
      <c r="RGI80" s="15"/>
      <c r="RGJ80" s="15"/>
      <c r="RGK80" s="15"/>
      <c r="RGL80" s="15"/>
      <c r="RGM80" s="15"/>
      <c r="RGN80" s="15"/>
      <c r="RGO80" s="15"/>
      <c r="RGP80" s="15"/>
      <c r="RGQ80" s="15"/>
      <c r="RGR80" s="15"/>
      <c r="RGS80" s="15"/>
      <c r="RGT80" s="15"/>
      <c r="RGU80" s="15"/>
      <c r="RGV80" s="15"/>
      <c r="RGW80" s="15"/>
      <c r="RGX80" s="15"/>
      <c r="RGY80" s="15"/>
      <c r="RGZ80" s="15"/>
      <c r="RHA80" s="15"/>
      <c r="RHB80" s="15"/>
      <c r="RHC80" s="15"/>
      <c r="RHD80" s="15"/>
      <c r="RHE80" s="15"/>
      <c r="RHF80" s="15"/>
      <c r="RHG80" s="15"/>
      <c r="RHH80" s="15"/>
      <c r="RHI80" s="15"/>
      <c r="RHJ80" s="15"/>
      <c r="RHK80" s="15"/>
      <c r="RHL80" s="15"/>
      <c r="RHM80" s="15"/>
      <c r="RHN80" s="15"/>
      <c r="RHO80" s="15"/>
      <c r="RHP80" s="15"/>
      <c r="RHQ80" s="15"/>
      <c r="RHR80" s="15"/>
      <c r="RHS80" s="15"/>
      <c r="RHT80" s="15"/>
      <c r="RHU80" s="15"/>
      <c r="RHV80" s="15"/>
      <c r="RHW80" s="15"/>
      <c r="RHX80" s="15"/>
      <c r="RHY80" s="15"/>
      <c r="RHZ80" s="15"/>
      <c r="RIA80" s="15"/>
      <c r="RIB80" s="15"/>
      <c r="RIC80" s="15"/>
      <c r="RID80" s="15"/>
      <c r="RIE80" s="15"/>
      <c r="RIF80" s="15"/>
      <c r="RIG80" s="15"/>
      <c r="RIH80" s="15"/>
      <c r="RII80" s="15"/>
      <c r="RIJ80" s="15"/>
      <c r="RIK80" s="15"/>
      <c r="RIL80" s="15"/>
      <c r="RIM80" s="15"/>
      <c r="RIN80" s="15"/>
      <c r="RIO80" s="15"/>
      <c r="RIP80" s="15"/>
      <c r="RIQ80" s="15"/>
      <c r="RIR80" s="15"/>
      <c r="RIS80" s="15"/>
      <c r="RIT80" s="15"/>
      <c r="RIU80" s="15"/>
      <c r="RIV80" s="15"/>
      <c r="RIW80" s="15"/>
      <c r="RIX80" s="15"/>
      <c r="RIY80" s="15"/>
      <c r="RIZ80" s="15"/>
      <c r="RJA80" s="15"/>
      <c r="RJB80" s="15"/>
      <c r="RJC80" s="15"/>
      <c r="RJD80" s="15"/>
      <c r="RJE80" s="15"/>
      <c r="RJF80" s="15"/>
      <c r="RJG80" s="15"/>
      <c r="RJH80" s="15"/>
      <c r="RJI80" s="15"/>
      <c r="RJJ80" s="15"/>
      <c r="RJK80" s="15"/>
      <c r="RJL80" s="15"/>
      <c r="RJM80" s="15"/>
      <c r="RJN80" s="15"/>
      <c r="RJO80" s="15"/>
      <c r="RJP80" s="15"/>
      <c r="RJQ80" s="15"/>
      <c r="RJR80" s="15"/>
      <c r="RJS80" s="15"/>
      <c r="RJT80" s="15"/>
      <c r="RJU80" s="15"/>
      <c r="RJV80" s="15"/>
      <c r="RJW80" s="15"/>
      <c r="RJX80" s="15"/>
      <c r="RJY80" s="15"/>
      <c r="RJZ80" s="15"/>
      <c r="RKA80" s="15"/>
      <c r="RKB80" s="15"/>
      <c r="RKC80" s="15"/>
      <c r="RKD80" s="15"/>
      <c r="RKE80" s="15"/>
      <c r="RKF80" s="15"/>
      <c r="RKG80" s="15"/>
      <c r="RKH80" s="15"/>
      <c r="RKI80" s="15"/>
      <c r="RKJ80" s="15"/>
      <c r="RKK80" s="15"/>
      <c r="RKL80" s="15"/>
      <c r="RKM80" s="15"/>
      <c r="RKN80" s="15"/>
      <c r="RKO80" s="15"/>
      <c r="RKP80" s="15"/>
      <c r="RKQ80" s="15"/>
      <c r="RKR80" s="15"/>
      <c r="RKS80" s="15"/>
      <c r="RKT80" s="15"/>
      <c r="RKU80" s="15"/>
      <c r="RKV80" s="15"/>
      <c r="RKW80" s="15"/>
      <c r="RKX80" s="15"/>
      <c r="RKY80" s="15"/>
      <c r="RKZ80" s="15"/>
      <c r="RLA80" s="15"/>
      <c r="RLB80" s="15"/>
      <c r="RLC80" s="15"/>
      <c r="RLD80" s="15"/>
      <c r="RLE80" s="15"/>
      <c r="RLF80" s="15"/>
      <c r="RLG80" s="15"/>
      <c r="RLH80" s="15"/>
      <c r="RLI80" s="15"/>
      <c r="RLJ80" s="15"/>
      <c r="RLK80" s="15"/>
      <c r="RLL80" s="15"/>
      <c r="RLM80" s="15"/>
      <c r="RLN80" s="15"/>
      <c r="RLO80" s="15"/>
      <c r="RLP80" s="15"/>
      <c r="RLQ80" s="15"/>
      <c r="RLR80" s="15"/>
      <c r="RLS80" s="15"/>
      <c r="RLT80" s="15"/>
      <c r="RLU80" s="15"/>
      <c r="RLV80" s="15"/>
      <c r="RLW80" s="15"/>
      <c r="RLX80" s="15"/>
      <c r="RLY80" s="15"/>
      <c r="RLZ80" s="15"/>
      <c r="RMA80" s="15"/>
      <c r="RMB80" s="15"/>
      <c r="RMC80" s="15"/>
      <c r="RMD80" s="15"/>
      <c r="RME80" s="15"/>
      <c r="RMF80" s="15"/>
      <c r="RMG80" s="15"/>
      <c r="RMH80" s="15"/>
      <c r="RMI80" s="15"/>
      <c r="RMJ80" s="15"/>
      <c r="RMK80" s="15"/>
      <c r="RML80" s="15"/>
      <c r="RMM80" s="15"/>
      <c r="RMN80" s="15"/>
      <c r="RMO80" s="15"/>
      <c r="RMP80" s="15"/>
      <c r="RMQ80" s="15"/>
      <c r="RMR80" s="15"/>
      <c r="RMS80" s="15"/>
      <c r="RMT80" s="15"/>
      <c r="RMU80" s="15"/>
      <c r="RMV80" s="15"/>
      <c r="RMW80" s="15"/>
      <c r="RMX80" s="15"/>
      <c r="RMY80" s="15"/>
      <c r="RMZ80" s="15"/>
      <c r="RNA80" s="15"/>
      <c r="RNB80" s="15"/>
      <c r="RNC80" s="15"/>
      <c r="RND80" s="15"/>
      <c r="RNE80" s="15"/>
      <c r="RNF80" s="15"/>
      <c r="RNG80" s="15"/>
      <c r="RNH80" s="15"/>
      <c r="RNI80" s="15"/>
      <c r="RNJ80" s="15"/>
      <c r="RNK80" s="15"/>
      <c r="RNL80" s="15"/>
      <c r="RNM80" s="15"/>
      <c r="RNN80" s="15"/>
      <c r="RNO80" s="15"/>
      <c r="RNP80" s="15"/>
      <c r="RNQ80" s="15"/>
      <c r="RNR80" s="15"/>
      <c r="RNS80" s="15"/>
      <c r="RNT80" s="15"/>
      <c r="RNU80" s="15"/>
      <c r="RNV80" s="15"/>
      <c r="RNW80" s="15"/>
      <c r="RNX80" s="15"/>
      <c r="RNY80" s="15"/>
      <c r="RNZ80" s="15"/>
      <c r="ROA80" s="15"/>
      <c r="ROB80" s="15"/>
      <c r="ROC80" s="15"/>
      <c r="ROD80" s="15"/>
      <c r="ROE80" s="15"/>
      <c r="ROF80" s="15"/>
      <c r="ROG80" s="15"/>
      <c r="ROH80" s="15"/>
      <c r="ROI80" s="15"/>
      <c r="ROJ80" s="15"/>
      <c r="ROK80" s="15"/>
      <c r="ROL80" s="15"/>
      <c r="ROM80" s="15"/>
      <c r="RON80" s="15"/>
      <c r="ROO80" s="15"/>
      <c r="ROP80" s="15"/>
      <c r="ROQ80" s="15"/>
      <c r="ROR80" s="15"/>
      <c r="ROS80" s="15"/>
      <c r="ROT80" s="15"/>
      <c r="ROU80" s="15"/>
      <c r="ROV80" s="15"/>
      <c r="ROW80" s="15"/>
      <c r="ROX80" s="15"/>
      <c r="ROY80" s="15"/>
      <c r="ROZ80" s="15"/>
      <c r="RPA80" s="15"/>
      <c r="RPB80" s="15"/>
      <c r="RPC80" s="15"/>
      <c r="RPD80" s="15"/>
      <c r="RPE80" s="15"/>
      <c r="RPF80" s="15"/>
      <c r="RPG80" s="15"/>
      <c r="RPH80" s="15"/>
      <c r="RPI80" s="15"/>
      <c r="RPJ80" s="15"/>
      <c r="RPK80" s="15"/>
      <c r="RPL80" s="15"/>
      <c r="RPM80" s="15"/>
      <c r="RPN80" s="15"/>
      <c r="RPO80" s="15"/>
      <c r="RPP80" s="15"/>
      <c r="RPQ80" s="15"/>
      <c r="RPR80" s="15"/>
      <c r="RPS80" s="15"/>
      <c r="RPT80" s="15"/>
      <c r="RPU80" s="15"/>
      <c r="RPV80" s="15"/>
      <c r="RPW80" s="15"/>
      <c r="RPX80" s="15"/>
      <c r="RPY80" s="15"/>
      <c r="RPZ80" s="15"/>
      <c r="RQA80" s="15"/>
      <c r="RQB80" s="15"/>
      <c r="RQC80" s="15"/>
      <c r="RQD80" s="15"/>
      <c r="RQE80" s="15"/>
      <c r="RQF80" s="15"/>
      <c r="RQG80" s="15"/>
      <c r="RQH80" s="15"/>
      <c r="RQI80" s="15"/>
      <c r="RQJ80" s="15"/>
      <c r="RQK80" s="15"/>
      <c r="RQL80" s="15"/>
      <c r="RQM80" s="15"/>
      <c r="RQN80" s="15"/>
      <c r="RQO80" s="15"/>
      <c r="RQP80" s="15"/>
      <c r="RQQ80" s="15"/>
      <c r="RQR80" s="15"/>
      <c r="RQS80" s="15"/>
      <c r="RQT80" s="15"/>
      <c r="RQU80" s="15"/>
      <c r="RQV80" s="15"/>
      <c r="RQW80" s="15"/>
      <c r="RQX80" s="15"/>
      <c r="RQY80" s="15"/>
      <c r="RQZ80" s="15"/>
      <c r="RRA80" s="15"/>
      <c r="RRB80" s="15"/>
      <c r="RRC80" s="15"/>
      <c r="RRD80" s="15"/>
      <c r="RRE80" s="15"/>
      <c r="RRF80" s="15"/>
      <c r="RRG80" s="15"/>
      <c r="RRH80" s="15"/>
      <c r="RRI80" s="15"/>
      <c r="RRJ80" s="15"/>
      <c r="RRK80" s="15"/>
      <c r="RRL80" s="15"/>
      <c r="RRM80" s="15"/>
      <c r="RRN80" s="15"/>
      <c r="RRO80" s="15"/>
      <c r="RRP80" s="15"/>
      <c r="RRQ80" s="15"/>
      <c r="RRR80" s="15"/>
      <c r="RRS80" s="15"/>
      <c r="RRT80" s="15"/>
      <c r="RRU80" s="15"/>
      <c r="RRV80" s="15"/>
      <c r="RRW80" s="15"/>
      <c r="RRX80" s="15"/>
      <c r="RRY80" s="15"/>
      <c r="RRZ80" s="15"/>
      <c r="RSA80" s="15"/>
      <c r="RSB80" s="15"/>
      <c r="RSC80" s="15"/>
      <c r="RSD80" s="15"/>
      <c r="RSE80" s="15"/>
      <c r="RSF80" s="15"/>
      <c r="RSG80" s="15"/>
      <c r="RSH80" s="15"/>
      <c r="RSI80" s="15"/>
      <c r="RSJ80" s="15"/>
      <c r="RSK80" s="15"/>
      <c r="RSL80" s="15"/>
      <c r="RSM80" s="15"/>
      <c r="RSN80" s="15"/>
      <c r="RSO80" s="15"/>
      <c r="RSP80" s="15"/>
      <c r="RSQ80" s="15"/>
      <c r="RSR80" s="15"/>
      <c r="RSS80" s="15"/>
      <c r="RST80" s="15"/>
      <c r="RSU80" s="15"/>
      <c r="RSV80" s="15"/>
      <c r="RSW80" s="15"/>
      <c r="RSX80" s="15"/>
      <c r="RSY80" s="15"/>
      <c r="RSZ80" s="15"/>
      <c r="RTA80" s="15"/>
      <c r="RTB80" s="15"/>
      <c r="RTC80" s="15"/>
      <c r="RTD80" s="15"/>
      <c r="RTE80" s="15"/>
      <c r="RTF80" s="15"/>
      <c r="RTG80" s="15"/>
      <c r="RTH80" s="15"/>
      <c r="RTI80" s="15"/>
      <c r="RTJ80" s="15"/>
      <c r="RTK80" s="15"/>
      <c r="RTL80" s="15"/>
      <c r="RTM80" s="15"/>
      <c r="RTN80" s="15"/>
      <c r="RTO80" s="15"/>
      <c r="RTP80" s="15"/>
      <c r="RTQ80" s="15"/>
      <c r="RTR80" s="15"/>
      <c r="RTS80" s="15"/>
      <c r="RTT80" s="15"/>
      <c r="RTU80" s="15"/>
      <c r="RTV80" s="15"/>
      <c r="RTW80" s="15"/>
      <c r="RTX80" s="15"/>
      <c r="RTY80" s="15"/>
      <c r="RTZ80" s="15"/>
      <c r="RUA80" s="15"/>
      <c r="RUB80" s="15"/>
      <c r="RUC80" s="15"/>
      <c r="RUD80" s="15"/>
      <c r="RUE80" s="15"/>
      <c r="RUF80" s="15"/>
      <c r="RUG80" s="15"/>
      <c r="RUH80" s="15"/>
      <c r="RUI80" s="15"/>
      <c r="RUJ80" s="15"/>
      <c r="RUK80" s="15"/>
      <c r="RUL80" s="15"/>
      <c r="RUM80" s="15"/>
      <c r="RUN80" s="15"/>
      <c r="RUO80" s="15"/>
      <c r="RUP80" s="15"/>
      <c r="RUQ80" s="15"/>
      <c r="RUR80" s="15"/>
      <c r="RUS80" s="15"/>
      <c r="RUT80" s="15"/>
      <c r="RUU80" s="15"/>
      <c r="RUV80" s="15"/>
      <c r="RUW80" s="15"/>
      <c r="RUX80" s="15"/>
      <c r="RUY80" s="15"/>
      <c r="RUZ80" s="15"/>
      <c r="RVA80" s="15"/>
      <c r="RVB80" s="15"/>
      <c r="RVC80" s="15"/>
      <c r="RVD80" s="15"/>
      <c r="RVE80" s="15"/>
      <c r="RVF80" s="15"/>
      <c r="RVG80" s="15"/>
      <c r="RVH80" s="15"/>
      <c r="RVI80" s="15"/>
      <c r="RVJ80" s="15"/>
      <c r="RVK80" s="15"/>
      <c r="RVL80" s="15"/>
      <c r="RVM80" s="15"/>
      <c r="RVN80" s="15"/>
      <c r="RVO80" s="15"/>
      <c r="RVP80" s="15"/>
      <c r="RVQ80" s="15"/>
      <c r="RVR80" s="15"/>
      <c r="RVS80" s="15"/>
      <c r="RVT80" s="15"/>
      <c r="RVU80" s="15"/>
      <c r="RVV80" s="15"/>
      <c r="RVW80" s="15"/>
      <c r="RVX80" s="15"/>
      <c r="RVY80" s="15"/>
      <c r="RVZ80" s="15"/>
      <c r="RWA80" s="15"/>
      <c r="RWB80" s="15"/>
      <c r="RWC80" s="15"/>
      <c r="RWD80" s="15"/>
      <c r="RWE80" s="15"/>
      <c r="RWF80" s="15"/>
      <c r="RWG80" s="15"/>
      <c r="RWH80" s="15"/>
      <c r="RWI80" s="15"/>
      <c r="RWJ80" s="15"/>
      <c r="RWK80" s="15"/>
      <c r="RWL80" s="15"/>
      <c r="RWM80" s="15"/>
      <c r="RWN80" s="15"/>
      <c r="RWO80" s="15"/>
      <c r="RWP80" s="15"/>
      <c r="RWQ80" s="15"/>
      <c r="RWR80" s="15"/>
      <c r="RWS80" s="15"/>
      <c r="RWT80" s="15"/>
      <c r="RWU80" s="15"/>
      <c r="RWV80" s="15"/>
      <c r="RWW80" s="15"/>
      <c r="RWX80" s="15"/>
      <c r="RWY80" s="15"/>
      <c r="RWZ80" s="15"/>
      <c r="RXA80" s="15"/>
      <c r="RXB80" s="15"/>
      <c r="RXC80" s="15"/>
      <c r="RXD80" s="15"/>
      <c r="RXE80" s="15"/>
      <c r="RXF80" s="15"/>
      <c r="RXG80" s="15"/>
      <c r="RXH80" s="15"/>
      <c r="RXI80" s="15"/>
      <c r="RXJ80" s="15"/>
      <c r="RXK80" s="15"/>
      <c r="RXL80" s="15"/>
      <c r="RXM80" s="15"/>
      <c r="RXN80" s="15"/>
      <c r="RXO80" s="15"/>
      <c r="RXP80" s="15"/>
      <c r="RXQ80" s="15"/>
      <c r="RXR80" s="15"/>
      <c r="RXS80" s="15"/>
      <c r="RXT80" s="15"/>
      <c r="RXU80" s="15"/>
      <c r="RXV80" s="15"/>
      <c r="RXW80" s="15"/>
      <c r="RXX80" s="15"/>
      <c r="RXY80" s="15"/>
      <c r="RXZ80" s="15"/>
      <c r="RYA80" s="15"/>
      <c r="RYB80" s="15"/>
      <c r="RYC80" s="15"/>
      <c r="RYD80" s="15"/>
      <c r="RYE80" s="15"/>
      <c r="RYF80" s="15"/>
      <c r="RYG80" s="15"/>
      <c r="RYH80" s="15"/>
      <c r="RYI80" s="15"/>
      <c r="RYJ80" s="15"/>
      <c r="RYK80" s="15"/>
      <c r="RYL80" s="15"/>
      <c r="RYM80" s="15"/>
      <c r="RYN80" s="15"/>
      <c r="RYO80" s="15"/>
      <c r="RYP80" s="15"/>
      <c r="RYQ80" s="15"/>
      <c r="RYR80" s="15"/>
      <c r="RYS80" s="15"/>
      <c r="RYT80" s="15"/>
      <c r="RYU80" s="15"/>
      <c r="RYV80" s="15"/>
      <c r="RYW80" s="15"/>
      <c r="RYX80" s="15"/>
      <c r="RYY80" s="15"/>
      <c r="RYZ80" s="15"/>
      <c r="RZA80" s="15"/>
      <c r="RZB80" s="15"/>
      <c r="RZC80" s="15"/>
      <c r="RZD80" s="15"/>
      <c r="RZE80" s="15"/>
      <c r="RZF80" s="15"/>
      <c r="RZG80" s="15"/>
      <c r="RZH80" s="15"/>
      <c r="RZI80" s="15"/>
      <c r="RZJ80" s="15"/>
      <c r="RZK80" s="15"/>
      <c r="RZL80" s="15"/>
      <c r="RZM80" s="15"/>
      <c r="RZN80" s="15"/>
      <c r="RZO80" s="15"/>
      <c r="RZP80" s="15"/>
      <c r="RZQ80" s="15"/>
      <c r="RZR80" s="15"/>
      <c r="RZS80" s="15"/>
      <c r="RZT80" s="15"/>
      <c r="RZU80" s="15"/>
      <c r="RZV80" s="15"/>
      <c r="RZW80" s="15"/>
      <c r="RZX80" s="15"/>
      <c r="RZY80" s="15"/>
      <c r="RZZ80" s="15"/>
      <c r="SAA80" s="15"/>
      <c r="SAB80" s="15"/>
      <c r="SAC80" s="15"/>
      <c r="SAD80" s="15"/>
      <c r="SAE80" s="15"/>
      <c r="SAF80" s="15"/>
      <c r="SAG80" s="15"/>
      <c r="SAH80" s="15"/>
      <c r="SAI80" s="15"/>
      <c r="SAJ80" s="15"/>
      <c r="SAK80" s="15"/>
      <c r="SAL80" s="15"/>
      <c r="SAM80" s="15"/>
      <c r="SAN80" s="15"/>
      <c r="SAO80" s="15"/>
      <c r="SAP80" s="15"/>
      <c r="SAQ80" s="15"/>
      <c r="SAR80" s="15"/>
      <c r="SAS80" s="15"/>
      <c r="SAT80" s="15"/>
      <c r="SAU80" s="15"/>
      <c r="SAV80" s="15"/>
      <c r="SAW80" s="15"/>
      <c r="SAX80" s="15"/>
      <c r="SAY80" s="15"/>
      <c r="SAZ80" s="15"/>
      <c r="SBA80" s="15"/>
      <c r="SBB80" s="15"/>
      <c r="SBC80" s="15"/>
      <c r="SBD80" s="15"/>
      <c r="SBE80" s="15"/>
      <c r="SBF80" s="15"/>
      <c r="SBG80" s="15"/>
      <c r="SBH80" s="15"/>
      <c r="SBI80" s="15"/>
      <c r="SBJ80" s="15"/>
      <c r="SBK80" s="15"/>
      <c r="SBL80" s="15"/>
      <c r="SBM80" s="15"/>
      <c r="SBN80" s="15"/>
      <c r="SBO80" s="15"/>
      <c r="SBP80" s="15"/>
      <c r="SBQ80" s="15"/>
      <c r="SBR80" s="15"/>
      <c r="SBS80" s="15"/>
      <c r="SBT80" s="15"/>
      <c r="SBU80" s="15"/>
      <c r="SBV80" s="15"/>
      <c r="SBW80" s="15"/>
      <c r="SBX80" s="15"/>
      <c r="SBY80" s="15"/>
      <c r="SBZ80" s="15"/>
      <c r="SCA80" s="15"/>
      <c r="SCB80" s="15"/>
      <c r="SCC80" s="15"/>
      <c r="SCD80" s="15"/>
      <c r="SCE80" s="15"/>
      <c r="SCF80" s="15"/>
      <c r="SCG80" s="15"/>
      <c r="SCH80" s="15"/>
      <c r="SCI80" s="15"/>
      <c r="SCJ80" s="15"/>
      <c r="SCK80" s="15"/>
      <c r="SCL80" s="15"/>
      <c r="SCM80" s="15"/>
      <c r="SCN80" s="15"/>
      <c r="SCO80" s="15"/>
      <c r="SCP80" s="15"/>
      <c r="SCQ80" s="15"/>
      <c r="SCR80" s="15"/>
      <c r="SCS80" s="15"/>
      <c r="SCT80" s="15"/>
      <c r="SCU80" s="15"/>
      <c r="SCV80" s="15"/>
      <c r="SCW80" s="15"/>
      <c r="SCX80" s="15"/>
      <c r="SCY80" s="15"/>
      <c r="SCZ80" s="15"/>
      <c r="SDA80" s="15"/>
      <c r="SDB80" s="15"/>
      <c r="SDC80" s="15"/>
      <c r="SDD80" s="15"/>
      <c r="SDE80" s="15"/>
      <c r="SDF80" s="15"/>
      <c r="SDG80" s="15"/>
      <c r="SDH80" s="15"/>
      <c r="SDI80" s="15"/>
      <c r="SDJ80" s="15"/>
      <c r="SDK80" s="15"/>
      <c r="SDL80" s="15"/>
      <c r="SDM80" s="15"/>
      <c r="SDN80" s="15"/>
      <c r="SDO80" s="15"/>
      <c r="SDP80" s="15"/>
      <c r="SDQ80" s="15"/>
      <c r="SDR80" s="15"/>
      <c r="SDS80" s="15"/>
      <c r="SDT80" s="15"/>
      <c r="SDU80" s="15"/>
      <c r="SDV80" s="15"/>
      <c r="SDW80" s="15"/>
      <c r="SDX80" s="15"/>
      <c r="SDY80" s="15"/>
      <c r="SDZ80" s="15"/>
      <c r="SEA80" s="15"/>
      <c r="SEB80" s="15"/>
      <c r="SEC80" s="15"/>
      <c r="SED80" s="15"/>
      <c r="SEE80" s="15"/>
      <c r="SEF80" s="15"/>
      <c r="SEG80" s="15"/>
      <c r="SEH80" s="15"/>
      <c r="SEI80" s="15"/>
      <c r="SEJ80" s="15"/>
      <c r="SEK80" s="15"/>
      <c r="SEL80" s="15"/>
      <c r="SEM80" s="15"/>
      <c r="SEN80" s="15"/>
      <c r="SEO80" s="15"/>
      <c r="SEP80" s="15"/>
      <c r="SEQ80" s="15"/>
      <c r="SER80" s="15"/>
      <c r="SES80" s="15"/>
      <c r="SET80" s="15"/>
      <c r="SEU80" s="15"/>
      <c r="SEV80" s="15"/>
      <c r="SEW80" s="15"/>
      <c r="SEX80" s="15"/>
      <c r="SEY80" s="15"/>
      <c r="SEZ80" s="15"/>
      <c r="SFA80" s="15"/>
      <c r="SFB80" s="15"/>
      <c r="SFC80" s="15"/>
      <c r="SFD80" s="15"/>
      <c r="SFE80" s="15"/>
      <c r="SFF80" s="15"/>
      <c r="SFG80" s="15"/>
      <c r="SFH80" s="15"/>
      <c r="SFI80" s="15"/>
      <c r="SFJ80" s="15"/>
      <c r="SFK80" s="15"/>
      <c r="SFL80" s="15"/>
      <c r="SFM80" s="15"/>
      <c r="SFN80" s="15"/>
      <c r="SFO80" s="15"/>
      <c r="SFP80" s="15"/>
      <c r="SFQ80" s="15"/>
      <c r="SFR80" s="15"/>
      <c r="SFS80" s="15"/>
      <c r="SFT80" s="15"/>
      <c r="SFU80" s="15"/>
      <c r="SFV80" s="15"/>
      <c r="SFW80" s="15"/>
      <c r="SFX80" s="15"/>
      <c r="SFY80" s="15"/>
      <c r="SFZ80" s="15"/>
      <c r="SGA80" s="15"/>
      <c r="SGB80" s="15"/>
      <c r="SGC80" s="15"/>
      <c r="SGD80" s="15"/>
      <c r="SGE80" s="15"/>
      <c r="SGF80" s="15"/>
      <c r="SGG80" s="15"/>
      <c r="SGH80" s="15"/>
      <c r="SGI80" s="15"/>
      <c r="SGJ80" s="15"/>
      <c r="SGK80" s="15"/>
      <c r="SGL80" s="15"/>
      <c r="SGM80" s="15"/>
      <c r="SGN80" s="15"/>
      <c r="SGO80" s="15"/>
      <c r="SGP80" s="15"/>
      <c r="SGQ80" s="15"/>
      <c r="SGR80" s="15"/>
      <c r="SGS80" s="15"/>
      <c r="SGT80" s="15"/>
      <c r="SGU80" s="15"/>
      <c r="SGV80" s="15"/>
      <c r="SGW80" s="15"/>
      <c r="SGX80" s="15"/>
      <c r="SGY80" s="15"/>
      <c r="SGZ80" s="15"/>
      <c r="SHA80" s="15"/>
      <c r="SHB80" s="15"/>
      <c r="SHC80" s="15"/>
      <c r="SHD80" s="15"/>
      <c r="SHE80" s="15"/>
      <c r="SHF80" s="15"/>
      <c r="SHG80" s="15"/>
      <c r="SHH80" s="15"/>
      <c r="SHI80" s="15"/>
      <c r="SHJ80" s="15"/>
      <c r="SHK80" s="15"/>
      <c r="SHL80" s="15"/>
      <c r="SHM80" s="15"/>
      <c r="SHN80" s="15"/>
      <c r="SHO80" s="15"/>
      <c r="SHP80" s="15"/>
      <c r="SHQ80" s="15"/>
      <c r="SHR80" s="15"/>
      <c r="SHS80" s="15"/>
      <c r="SHT80" s="15"/>
      <c r="SHU80" s="15"/>
      <c r="SHV80" s="15"/>
      <c r="SHW80" s="15"/>
      <c r="SHX80" s="15"/>
      <c r="SHY80" s="15"/>
      <c r="SHZ80" s="15"/>
      <c r="SIA80" s="15"/>
      <c r="SIB80" s="15"/>
      <c r="SIC80" s="15"/>
      <c r="SID80" s="15"/>
      <c r="SIE80" s="15"/>
      <c r="SIF80" s="15"/>
      <c r="SIG80" s="15"/>
      <c r="SIH80" s="15"/>
      <c r="SII80" s="15"/>
      <c r="SIJ80" s="15"/>
      <c r="SIK80" s="15"/>
      <c r="SIL80" s="15"/>
      <c r="SIM80" s="15"/>
      <c r="SIN80" s="15"/>
      <c r="SIO80" s="15"/>
      <c r="SIP80" s="15"/>
      <c r="SIQ80" s="15"/>
      <c r="SIR80" s="15"/>
      <c r="SIS80" s="15"/>
      <c r="SIT80" s="15"/>
      <c r="SIU80" s="15"/>
      <c r="SIV80" s="15"/>
      <c r="SIW80" s="15"/>
      <c r="SIX80" s="15"/>
      <c r="SIY80" s="15"/>
      <c r="SIZ80" s="15"/>
      <c r="SJA80" s="15"/>
      <c r="SJB80" s="15"/>
      <c r="SJC80" s="15"/>
      <c r="SJD80" s="15"/>
      <c r="SJE80" s="15"/>
      <c r="SJF80" s="15"/>
      <c r="SJG80" s="15"/>
      <c r="SJH80" s="15"/>
      <c r="SJI80" s="15"/>
      <c r="SJJ80" s="15"/>
      <c r="SJK80" s="15"/>
      <c r="SJL80" s="15"/>
      <c r="SJM80" s="15"/>
      <c r="SJN80" s="15"/>
      <c r="SJO80" s="15"/>
      <c r="SJP80" s="15"/>
      <c r="SJQ80" s="15"/>
      <c r="SJR80" s="15"/>
      <c r="SJS80" s="15"/>
      <c r="SJT80" s="15"/>
      <c r="SJU80" s="15"/>
      <c r="SJV80" s="15"/>
      <c r="SJW80" s="15"/>
      <c r="SJX80" s="15"/>
      <c r="SJY80" s="15"/>
      <c r="SJZ80" s="15"/>
      <c r="SKA80" s="15"/>
      <c r="SKB80" s="15"/>
      <c r="SKC80" s="15"/>
      <c r="SKD80" s="15"/>
      <c r="SKE80" s="15"/>
      <c r="SKF80" s="15"/>
      <c r="SKG80" s="15"/>
      <c r="SKH80" s="15"/>
      <c r="SKI80" s="15"/>
      <c r="SKJ80" s="15"/>
      <c r="SKK80" s="15"/>
      <c r="SKL80" s="15"/>
      <c r="SKM80" s="15"/>
      <c r="SKN80" s="15"/>
      <c r="SKO80" s="15"/>
      <c r="SKP80" s="15"/>
      <c r="SKQ80" s="15"/>
      <c r="SKR80" s="15"/>
      <c r="SKS80" s="15"/>
      <c r="SKT80" s="15"/>
      <c r="SKU80" s="15"/>
      <c r="SKV80" s="15"/>
      <c r="SKW80" s="15"/>
      <c r="SKX80" s="15"/>
      <c r="SKY80" s="15"/>
      <c r="SKZ80" s="15"/>
      <c r="SLA80" s="15"/>
      <c r="SLB80" s="15"/>
      <c r="SLC80" s="15"/>
      <c r="SLD80" s="15"/>
      <c r="SLE80" s="15"/>
      <c r="SLF80" s="15"/>
      <c r="SLG80" s="15"/>
      <c r="SLH80" s="15"/>
      <c r="SLI80" s="15"/>
      <c r="SLJ80" s="15"/>
      <c r="SLK80" s="15"/>
      <c r="SLL80" s="15"/>
      <c r="SLM80" s="15"/>
      <c r="SLN80" s="15"/>
      <c r="SLO80" s="15"/>
      <c r="SLP80" s="15"/>
      <c r="SLQ80" s="15"/>
      <c r="SLR80" s="15"/>
      <c r="SLS80" s="15"/>
      <c r="SLT80" s="15"/>
      <c r="SLU80" s="15"/>
      <c r="SLV80" s="15"/>
      <c r="SLW80" s="15"/>
      <c r="SLX80" s="15"/>
      <c r="SLY80" s="15"/>
      <c r="SLZ80" s="15"/>
      <c r="SMA80" s="15"/>
      <c r="SMB80" s="15"/>
      <c r="SMC80" s="15"/>
      <c r="SMD80" s="15"/>
      <c r="SME80" s="15"/>
      <c r="SMF80" s="15"/>
      <c r="SMG80" s="15"/>
      <c r="SMH80" s="15"/>
      <c r="SMI80" s="15"/>
      <c r="SMJ80" s="15"/>
      <c r="SMK80" s="15"/>
      <c r="SML80" s="15"/>
      <c r="SMM80" s="15"/>
      <c r="SMN80" s="15"/>
      <c r="SMO80" s="15"/>
      <c r="SMP80" s="15"/>
      <c r="SMQ80" s="15"/>
      <c r="SMR80" s="15"/>
      <c r="SMS80" s="15"/>
      <c r="SMT80" s="15"/>
      <c r="SMU80" s="15"/>
      <c r="SMV80" s="15"/>
      <c r="SMW80" s="15"/>
      <c r="SMX80" s="15"/>
      <c r="SMY80" s="15"/>
      <c r="SMZ80" s="15"/>
      <c r="SNA80" s="15"/>
      <c r="SNB80" s="15"/>
      <c r="SNC80" s="15"/>
      <c r="SND80" s="15"/>
      <c r="SNE80" s="15"/>
      <c r="SNF80" s="15"/>
      <c r="SNG80" s="15"/>
      <c r="SNH80" s="15"/>
      <c r="SNI80" s="15"/>
      <c r="SNJ80" s="15"/>
      <c r="SNK80" s="15"/>
      <c r="SNL80" s="15"/>
      <c r="SNM80" s="15"/>
      <c r="SNN80" s="15"/>
      <c r="SNO80" s="15"/>
      <c r="SNP80" s="15"/>
      <c r="SNQ80" s="15"/>
      <c r="SNR80" s="15"/>
      <c r="SNS80" s="15"/>
      <c r="SNT80" s="15"/>
      <c r="SNU80" s="15"/>
      <c r="SNV80" s="15"/>
      <c r="SNW80" s="15"/>
      <c r="SNX80" s="15"/>
      <c r="SNY80" s="15"/>
      <c r="SNZ80" s="15"/>
      <c r="SOA80" s="15"/>
      <c r="SOB80" s="15"/>
      <c r="SOC80" s="15"/>
      <c r="SOD80" s="15"/>
      <c r="SOE80" s="15"/>
      <c r="SOF80" s="15"/>
      <c r="SOG80" s="15"/>
      <c r="SOH80" s="15"/>
      <c r="SOI80" s="15"/>
      <c r="SOJ80" s="15"/>
      <c r="SOK80" s="15"/>
      <c r="SOL80" s="15"/>
      <c r="SOM80" s="15"/>
      <c r="SON80" s="15"/>
      <c r="SOO80" s="15"/>
      <c r="SOP80" s="15"/>
      <c r="SOQ80" s="15"/>
      <c r="SOR80" s="15"/>
      <c r="SOS80" s="15"/>
      <c r="SOT80" s="15"/>
      <c r="SOU80" s="15"/>
      <c r="SOV80" s="15"/>
      <c r="SOW80" s="15"/>
      <c r="SOX80" s="15"/>
      <c r="SOY80" s="15"/>
      <c r="SOZ80" s="15"/>
      <c r="SPA80" s="15"/>
      <c r="SPB80" s="15"/>
      <c r="SPC80" s="15"/>
      <c r="SPD80" s="15"/>
      <c r="SPE80" s="15"/>
      <c r="SPF80" s="15"/>
      <c r="SPG80" s="15"/>
      <c r="SPH80" s="15"/>
      <c r="SPI80" s="15"/>
      <c r="SPJ80" s="15"/>
      <c r="SPK80" s="15"/>
      <c r="SPL80" s="15"/>
      <c r="SPM80" s="15"/>
      <c r="SPN80" s="15"/>
      <c r="SPO80" s="15"/>
      <c r="SPP80" s="15"/>
      <c r="SPQ80" s="15"/>
      <c r="SPR80" s="15"/>
      <c r="SPS80" s="15"/>
      <c r="SPT80" s="15"/>
      <c r="SPU80" s="15"/>
      <c r="SPV80" s="15"/>
      <c r="SPW80" s="15"/>
      <c r="SPX80" s="15"/>
      <c r="SPY80" s="15"/>
      <c r="SPZ80" s="15"/>
      <c r="SQA80" s="15"/>
      <c r="SQB80" s="15"/>
      <c r="SQC80" s="15"/>
      <c r="SQD80" s="15"/>
      <c r="SQE80" s="15"/>
      <c r="SQF80" s="15"/>
      <c r="SQG80" s="15"/>
      <c r="SQH80" s="15"/>
      <c r="SQI80" s="15"/>
      <c r="SQJ80" s="15"/>
      <c r="SQK80" s="15"/>
      <c r="SQL80" s="15"/>
      <c r="SQM80" s="15"/>
      <c r="SQN80" s="15"/>
      <c r="SQO80" s="15"/>
      <c r="SQP80" s="15"/>
      <c r="SQQ80" s="15"/>
      <c r="SQR80" s="15"/>
      <c r="SQS80" s="15"/>
      <c r="SQT80" s="15"/>
      <c r="SQU80" s="15"/>
      <c r="SQV80" s="15"/>
      <c r="SQW80" s="15"/>
      <c r="SQX80" s="15"/>
      <c r="SQY80" s="15"/>
      <c r="SQZ80" s="15"/>
      <c r="SRA80" s="15"/>
      <c r="SRB80" s="15"/>
      <c r="SRC80" s="15"/>
      <c r="SRD80" s="15"/>
      <c r="SRE80" s="15"/>
      <c r="SRF80" s="15"/>
      <c r="SRG80" s="15"/>
      <c r="SRH80" s="15"/>
      <c r="SRI80" s="15"/>
      <c r="SRJ80" s="15"/>
      <c r="SRK80" s="15"/>
      <c r="SRL80" s="15"/>
      <c r="SRM80" s="15"/>
      <c r="SRN80" s="15"/>
      <c r="SRO80" s="15"/>
      <c r="SRP80" s="15"/>
      <c r="SRQ80" s="15"/>
      <c r="SRR80" s="15"/>
      <c r="SRS80" s="15"/>
      <c r="SRT80" s="15"/>
      <c r="SRU80" s="15"/>
      <c r="SRV80" s="15"/>
      <c r="SRW80" s="15"/>
      <c r="SRX80" s="15"/>
      <c r="SRY80" s="15"/>
      <c r="SRZ80" s="15"/>
      <c r="SSA80" s="15"/>
      <c r="SSB80" s="15"/>
      <c r="SSC80" s="15"/>
      <c r="SSD80" s="15"/>
      <c r="SSE80" s="15"/>
      <c r="SSF80" s="15"/>
      <c r="SSG80" s="15"/>
      <c r="SSH80" s="15"/>
      <c r="SSI80" s="15"/>
      <c r="SSJ80" s="15"/>
      <c r="SSK80" s="15"/>
      <c r="SSL80" s="15"/>
      <c r="SSM80" s="15"/>
      <c r="SSN80" s="15"/>
      <c r="SSO80" s="15"/>
      <c r="SSP80" s="15"/>
      <c r="SSQ80" s="15"/>
      <c r="SSR80" s="15"/>
      <c r="SSS80" s="15"/>
      <c r="SST80" s="15"/>
      <c r="SSU80" s="15"/>
      <c r="SSV80" s="15"/>
      <c r="SSW80" s="15"/>
      <c r="SSX80" s="15"/>
      <c r="SSY80" s="15"/>
      <c r="SSZ80" s="15"/>
      <c r="STA80" s="15"/>
      <c r="STB80" s="15"/>
      <c r="STC80" s="15"/>
      <c r="STD80" s="15"/>
      <c r="STE80" s="15"/>
      <c r="STF80" s="15"/>
      <c r="STG80" s="15"/>
      <c r="STH80" s="15"/>
      <c r="STI80" s="15"/>
      <c r="STJ80" s="15"/>
      <c r="STK80" s="15"/>
      <c r="STL80" s="15"/>
      <c r="STM80" s="15"/>
      <c r="STN80" s="15"/>
      <c r="STO80" s="15"/>
      <c r="STP80" s="15"/>
      <c r="STQ80" s="15"/>
      <c r="STR80" s="15"/>
      <c r="STS80" s="15"/>
      <c r="STT80" s="15"/>
      <c r="STU80" s="15"/>
      <c r="STV80" s="15"/>
      <c r="STW80" s="15"/>
      <c r="STX80" s="15"/>
      <c r="STY80" s="15"/>
      <c r="STZ80" s="15"/>
      <c r="SUA80" s="15"/>
      <c r="SUB80" s="15"/>
      <c r="SUC80" s="15"/>
      <c r="SUD80" s="15"/>
      <c r="SUE80" s="15"/>
      <c r="SUF80" s="15"/>
      <c r="SUG80" s="15"/>
      <c r="SUH80" s="15"/>
      <c r="SUI80" s="15"/>
      <c r="SUJ80" s="15"/>
      <c r="SUK80" s="15"/>
      <c r="SUL80" s="15"/>
      <c r="SUM80" s="15"/>
      <c r="SUN80" s="15"/>
      <c r="SUO80" s="15"/>
      <c r="SUP80" s="15"/>
      <c r="SUQ80" s="15"/>
      <c r="SUR80" s="15"/>
      <c r="SUS80" s="15"/>
      <c r="SUT80" s="15"/>
      <c r="SUU80" s="15"/>
      <c r="SUV80" s="15"/>
      <c r="SUW80" s="15"/>
      <c r="SUX80" s="15"/>
      <c r="SUY80" s="15"/>
      <c r="SUZ80" s="15"/>
      <c r="SVA80" s="15"/>
      <c r="SVB80" s="15"/>
      <c r="SVC80" s="15"/>
      <c r="SVD80" s="15"/>
      <c r="SVE80" s="15"/>
      <c r="SVF80" s="15"/>
      <c r="SVG80" s="15"/>
      <c r="SVH80" s="15"/>
      <c r="SVI80" s="15"/>
      <c r="SVJ80" s="15"/>
      <c r="SVK80" s="15"/>
      <c r="SVL80" s="15"/>
      <c r="SVM80" s="15"/>
      <c r="SVN80" s="15"/>
      <c r="SVO80" s="15"/>
      <c r="SVP80" s="15"/>
      <c r="SVQ80" s="15"/>
      <c r="SVR80" s="15"/>
      <c r="SVS80" s="15"/>
      <c r="SVT80" s="15"/>
      <c r="SVU80" s="15"/>
      <c r="SVV80" s="15"/>
      <c r="SVW80" s="15"/>
      <c r="SVX80" s="15"/>
      <c r="SVY80" s="15"/>
      <c r="SVZ80" s="15"/>
      <c r="SWA80" s="15"/>
      <c r="SWB80" s="15"/>
      <c r="SWC80" s="15"/>
      <c r="SWD80" s="15"/>
      <c r="SWE80" s="15"/>
      <c r="SWF80" s="15"/>
      <c r="SWG80" s="15"/>
      <c r="SWH80" s="15"/>
      <c r="SWI80" s="15"/>
      <c r="SWJ80" s="15"/>
      <c r="SWK80" s="15"/>
      <c r="SWL80" s="15"/>
      <c r="SWM80" s="15"/>
      <c r="SWN80" s="15"/>
      <c r="SWO80" s="15"/>
      <c r="SWP80" s="15"/>
      <c r="SWQ80" s="15"/>
      <c r="SWR80" s="15"/>
      <c r="SWS80" s="15"/>
      <c r="SWT80" s="15"/>
      <c r="SWU80" s="15"/>
      <c r="SWV80" s="15"/>
      <c r="SWW80" s="15"/>
      <c r="SWX80" s="15"/>
      <c r="SWY80" s="15"/>
      <c r="SWZ80" s="15"/>
      <c r="SXA80" s="15"/>
      <c r="SXB80" s="15"/>
      <c r="SXC80" s="15"/>
      <c r="SXD80" s="15"/>
      <c r="SXE80" s="15"/>
      <c r="SXF80" s="15"/>
      <c r="SXG80" s="15"/>
      <c r="SXH80" s="15"/>
      <c r="SXI80" s="15"/>
      <c r="SXJ80" s="15"/>
      <c r="SXK80" s="15"/>
      <c r="SXL80" s="15"/>
      <c r="SXM80" s="15"/>
      <c r="SXN80" s="15"/>
      <c r="SXO80" s="15"/>
      <c r="SXP80" s="15"/>
      <c r="SXQ80" s="15"/>
      <c r="SXR80" s="15"/>
      <c r="SXS80" s="15"/>
      <c r="SXT80" s="15"/>
      <c r="SXU80" s="15"/>
      <c r="SXV80" s="15"/>
      <c r="SXW80" s="15"/>
      <c r="SXX80" s="15"/>
      <c r="SXY80" s="15"/>
      <c r="SXZ80" s="15"/>
      <c r="SYA80" s="15"/>
      <c r="SYB80" s="15"/>
      <c r="SYC80" s="15"/>
      <c r="SYD80" s="15"/>
      <c r="SYE80" s="15"/>
      <c r="SYF80" s="15"/>
      <c r="SYG80" s="15"/>
      <c r="SYH80" s="15"/>
      <c r="SYI80" s="15"/>
      <c r="SYJ80" s="15"/>
      <c r="SYK80" s="15"/>
      <c r="SYL80" s="15"/>
      <c r="SYM80" s="15"/>
      <c r="SYN80" s="15"/>
      <c r="SYO80" s="15"/>
      <c r="SYP80" s="15"/>
      <c r="SYQ80" s="15"/>
      <c r="SYR80" s="15"/>
      <c r="SYS80" s="15"/>
      <c r="SYT80" s="15"/>
      <c r="SYU80" s="15"/>
      <c r="SYV80" s="15"/>
      <c r="SYW80" s="15"/>
      <c r="SYX80" s="15"/>
      <c r="SYY80" s="15"/>
      <c r="SYZ80" s="15"/>
      <c r="SZA80" s="15"/>
      <c r="SZB80" s="15"/>
      <c r="SZC80" s="15"/>
      <c r="SZD80" s="15"/>
      <c r="SZE80" s="15"/>
      <c r="SZF80" s="15"/>
      <c r="SZG80" s="15"/>
      <c r="SZH80" s="15"/>
      <c r="SZI80" s="15"/>
      <c r="SZJ80" s="15"/>
      <c r="SZK80" s="15"/>
      <c r="SZL80" s="15"/>
      <c r="SZM80" s="15"/>
      <c r="SZN80" s="15"/>
      <c r="SZO80" s="15"/>
      <c r="SZP80" s="15"/>
      <c r="SZQ80" s="15"/>
      <c r="SZR80" s="15"/>
      <c r="SZS80" s="15"/>
      <c r="SZT80" s="15"/>
      <c r="SZU80" s="15"/>
      <c r="SZV80" s="15"/>
      <c r="SZW80" s="15"/>
      <c r="SZX80" s="15"/>
      <c r="SZY80" s="15"/>
      <c r="SZZ80" s="15"/>
      <c r="TAA80" s="15"/>
      <c r="TAB80" s="15"/>
      <c r="TAC80" s="15"/>
      <c r="TAD80" s="15"/>
      <c r="TAE80" s="15"/>
      <c r="TAF80" s="15"/>
      <c r="TAG80" s="15"/>
      <c r="TAH80" s="15"/>
      <c r="TAI80" s="15"/>
      <c r="TAJ80" s="15"/>
      <c r="TAK80" s="15"/>
      <c r="TAL80" s="15"/>
      <c r="TAM80" s="15"/>
      <c r="TAN80" s="15"/>
      <c r="TAO80" s="15"/>
      <c r="TAP80" s="15"/>
      <c r="TAQ80" s="15"/>
      <c r="TAR80" s="15"/>
      <c r="TAS80" s="15"/>
      <c r="TAT80" s="15"/>
      <c r="TAU80" s="15"/>
      <c r="TAV80" s="15"/>
      <c r="TAW80" s="15"/>
      <c r="TAX80" s="15"/>
      <c r="TAY80" s="15"/>
      <c r="TAZ80" s="15"/>
      <c r="TBA80" s="15"/>
      <c r="TBB80" s="15"/>
      <c r="TBC80" s="15"/>
      <c r="TBD80" s="15"/>
      <c r="TBE80" s="15"/>
      <c r="TBF80" s="15"/>
      <c r="TBG80" s="15"/>
      <c r="TBH80" s="15"/>
      <c r="TBI80" s="15"/>
      <c r="TBJ80" s="15"/>
      <c r="TBK80" s="15"/>
      <c r="TBL80" s="15"/>
      <c r="TBM80" s="15"/>
      <c r="TBN80" s="15"/>
      <c r="TBO80" s="15"/>
      <c r="TBP80" s="15"/>
      <c r="TBQ80" s="15"/>
      <c r="TBR80" s="15"/>
      <c r="TBS80" s="15"/>
      <c r="TBT80" s="15"/>
      <c r="TBU80" s="15"/>
      <c r="TBV80" s="15"/>
      <c r="TBW80" s="15"/>
      <c r="TBX80" s="15"/>
      <c r="TBY80" s="15"/>
      <c r="TBZ80" s="15"/>
      <c r="TCA80" s="15"/>
      <c r="TCB80" s="15"/>
      <c r="TCC80" s="15"/>
      <c r="TCD80" s="15"/>
      <c r="TCE80" s="15"/>
      <c r="TCF80" s="15"/>
      <c r="TCG80" s="15"/>
      <c r="TCH80" s="15"/>
      <c r="TCI80" s="15"/>
      <c r="TCJ80" s="15"/>
      <c r="TCK80" s="15"/>
      <c r="TCL80" s="15"/>
      <c r="TCM80" s="15"/>
      <c r="TCN80" s="15"/>
      <c r="TCO80" s="15"/>
      <c r="TCP80" s="15"/>
      <c r="TCQ80" s="15"/>
      <c r="TCR80" s="15"/>
      <c r="TCS80" s="15"/>
      <c r="TCT80" s="15"/>
      <c r="TCU80" s="15"/>
      <c r="TCV80" s="15"/>
      <c r="TCW80" s="15"/>
      <c r="TCX80" s="15"/>
      <c r="TCY80" s="15"/>
      <c r="TCZ80" s="15"/>
      <c r="TDA80" s="15"/>
      <c r="TDB80" s="15"/>
      <c r="TDC80" s="15"/>
      <c r="TDD80" s="15"/>
      <c r="TDE80" s="15"/>
      <c r="TDF80" s="15"/>
      <c r="TDG80" s="15"/>
      <c r="TDH80" s="15"/>
      <c r="TDI80" s="15"/>
      <c r="TDJ80" s="15"/>
      <c r="TDK80" s="15"/>
      <c r="TDL80" s="15"/>
      <c r="TDM80" s="15"/>
      <c r="TDN80" s="15"/>
      <c r="TDO80" s="15"/>
      <c r="TDP80" s="15"/>
      <c r="TDQ80" s="15"/>
      <c r="TDR80" s="15"/>
      <c r="TDS80" s="15"/>
      <c r="TDT80" s="15"/>
      <c r="TDU80" s="15"/>
      <c r="TDV80" s="15"/>
      <c r="TDW80" s="15"/>
      <c r="TDX80" s="15"/>
      <c r="TDY80" s="15"/>
      <c r="TDZ80" s="15"/>
      <c r="TEA80" s="15"/>
      <c r="TEB80" s="15"/>
      <c r="TEC80" s="15"/>
      <c r="TED80" s="15"/>
      <c r="TEE80" s="15"/>
      <c r="TEF80" s="15"/>
      <c r="TEG80" s="15"/>
      <c r="TEH80" s="15"/>
      <c r="TEI80" s="15"/>
      <c r="TEJ80" s="15"/>
      <c r="TEK80" s="15"/>
      <c r="TEL80" s="15"/>
      <c r="TEM80" s="15"/>
      <c r="TEN80" s="15"/>
      <c r="TEO80" s="15"/>
      <c r="TEP80" s="15"/>
      <c r="TEQ80" s="15"/>
      <c r="TER80" s="15"/>
      <c r="TES80" s="15"/>
      <c r="TET80" s="15"/>
      <c r="TEU80" s="15"/>
      <c r="TEV80" s="15"/>
      <c r="TEW80" s="15"/>
      <c r="TEX80" s="15"/>
      <c r="TEY80" s="15"/>
      <c r="TEZ80" s="15"/>
      <c r="TFA80" s="15"/>
      <c r="TFB80" s="15"/>
      <c r="TFC80" s="15"/>
      <c r="TFD80" s="15"/>
      <c r="TFE80" s="15"/>
      <c r="TFF80" s="15"/>
      <c r="TFG80" s="15"/>
      <c r="TFH80" s="15"/>
      <c r="TFI80" s="15"/>
      <c r="TFJ80" s="15"/>
      <c r="TFK80" s="15"/>
      <c r="TFL80" s="15"/>
      <c r="TFM80" s="15"/>
      <c r="TFN80" s="15"/>
      <c r="TFO80" s="15"/>
      <c r="TFP80" s="15"/>
      <c r="TFQ80" s="15"/>
      <c r="TFR80" s="15"/>
      <c r="TFS80" s="15"/>
      <c r="TFT80" s="15"/>
      <c r="TFU80" s="15"/>
      <c r="TFV80" s="15"/>
      <c r="TFW80" s="15"/>
      <c r="TFX80" s="15"/>
      <c r="TFY80" s="15"/>
      <c r="TFZ80" s="15"/>
      <c r="TGA80" s="15"/>
      <c r="TGB80" s="15"/>
      <c r="TGC80" s="15"/>
      <c r="TGD80" s="15"/>
      <c r="TGE80" s="15"/>
      <c r="TGF80" s="15"/>
      <c r="TGG80" s="15"/>
      <c r="TGH80" s="15"/>
      <c r="TGI80" s="15"/>
      <c r="TGJ80" s="15"/>
      <c r="TGK80" s="15"/>
      <c r="TGL80" s="15"/>
      <c r="TGM80" s="15"/>
      <c r="TGN80" s="15"/>
      <c r="TGO80" s="15"/>
      <c r="TGP80" s="15"/>
      <c r="TGQ80" s="15"/>
      <c r="TGR80" s="15"/>
      <c r="TGS80" s="15"/>
      <c r="TGT80" s="15"/>
      <c r="TGU80" s="15"/>
      <c r="TGV80" s="15"/>
      <c r="TGW80" s="15"/>
      <c r="TGX80" s="15"/>
      <c r="TGY80" s="15"/>
      <c r="TGZ80" s="15"/>
      <c r="THA80" s="15"/>
      <c r="THB80" s="15"/>
      <c r="THC80" s="15"/>
      <c r="THD80" s="15"/>
      <c r="THE80" s="15"/>
      <c r="THF80" s="15"/>
      <c r="THG80" s="15"/>
      <c r="THH80" s="15"/>
      <c r="THI80" s="15"/>
      <c r="THJ80" s="15"/>
      <c r="THK80" s="15"/>
      <c r="THL80" s="15"/>
      <c r="THM80" s="15"/>
      <c r="THN80" s="15"/>
      <c r="THO80" s="15"/>
      <c r="THP80" s="15"/>
      <c r="THQ80" s="15"/>
      <c r="THR80" s="15"/>
      <c r="THS80" s="15"/>
      <c r="THT80" s="15"/>
      <c r="THU80" s="15"/>
      <c r="THV80" s="15"/>
      <c r="THW80" s="15"/>
      <c r="THX80" s="15"/>
      <c r="THY80" s="15"/>
      <c r="THZ80" s="15"/>
      <c r="TIA80" s="15"/>
      <c r="TIB80" s="15"/>
      <c r="TIC80" s="15"/>
      <c r="TID80" s="15"/>
      <c r="TIE80" s="15"/>
      <c r="TIF80" s="15"/>
      <c r="TIG80" s="15"/>
      <c r="TIH80" s="15"/>
      <c r="TII80" s="15"/>
      <c r="TIJ80" s="15"/>
      <c r="TIK80" s="15"/>
      <c r="TIL80" s="15"/>
      <c r="TIM80" s="15"/>
      <c r="TIN80" s="15"/>
      <c r="TIO80" s="15"/>
      <c r="TIP80" s="15"/>
      <c r="TIQ80" s="15"/>
      <c r="TIR80" s="15"/>
      <c r="TIS80" s="15"/>
      <c r="TIT80" s="15"/>
      <c r="TIU80" s="15"/>
      <c r="TIV80" s="15"/>
      <c r="TIW80" s="15"/>
      <c r="TIX80" s="15"/>
      <c r="TIY80" s="15"/>
      <c r="TIZ80" s="15"/>
      <c r="TJA80" s="15"/>
      <c r="TJB80" s="15"/>
      <c r="TJC80" s="15"/>
      <c r="TJD80" s="15"/>
      <c r="TJE80" s="15"/>
      <c r="TJF80" s="15"/>
      <c r="TJG80" s="15"/>
      <c r="TJH80" s="15"/>
      <c r="TJI80" s="15"/>
      <c r="TJJ80" s="15"/>
      <c r="TJK80" s="15"/>
      <c r="TJL80" s="15"/>
      <c r="TJM80" s="15"/>
      <c r="TJN80" s="15"/>
      <c r="TJO80" s="15"/>
      <c r="TJP80" s="15"/>
      <c r="TJQ80" s="15"/>
      <c r="TJR80" s="15"/>
      <c r="TJS80" s="15"/>
      <c r="TJT80" s="15"/>
      <c r="TJU80" s="15"/>
      <c r="TJV80" s="15"/>
      <c r="TJW80" s="15"/>
      <c r="TJX80" s="15"/>
      <c r="TJY80" s="15"/>
      <c r="TJZ80" s="15"/>
      <c r="TKA80" s="15"/>
      <c r="TKB80" s="15"/>
      <c r="TKC80" s="15"/>
      <c r="TKD80" s="15"/>
      <c r="TKE80" s="15"/>
      <c r="TKF80" s="15"/>
      <c r="TKG80" s="15"/>
      <c r="TKH80" s="15"/>
      <c r="TKI80" s="15"/>
      <c r="TKJ80" s="15"/>
      <c r="TKK80" s="15"/>
      <c r="TKL80" s="15"/>
      <c r="TKM80" s="15"/>
      <c r="TKN80" s="15"/>
      <c r="TKO80" s="15"/>
      <c r="TKP80" s="15"/>
      <c r="TKQ80" s="15"/>
      <c r="TKR80" s="15"/>
      <c r="TKS80" s="15"/>
      <c r="TKT80" s="15"/>
      <c r="TKU80" s="15"/>
      <c r="TKV80" s="15"/>
      <c r="TKW80" s="15"/>
      <c r="TKX80" s="15"/>
      <c r="TKY80" s="15"/>
      <c r="TKZ80" s="15"/>
      <c r="TLA80" s="15"/>
      <c r="TLB80" s="15"/>
      <c r="TLC80" s="15"/>
      <c r="TLD80" s="15"/>
      <c r="TLE80" s="15"/>
      <c r="TLF80" s="15"/>
      <c r="TLG80" s="15"/>
      <c r="TLH80" s="15"/>
      <c r="TLI80" s="15"/>
      <c r="TLJ80" s="15"/>
      <c r="TLK80" s="15"/>
      <c r="TLL80" s="15"/>
      <c r="TLM80" s="15"/>
      <c r="TLN80" s="15"/>
      <c r="TLO80" s="15"/>
      <c r="TLP80" s="15"/>
      <c r="TLQ80" s="15"/>
      <c r="TLR80" s="15"/>
      <c r="TLS80" s="15"/>
      <c r="TLT80" s="15"/>
      <c r="TLU80" s="15"/>
      <c r="TLV80" s="15"/>
      <c r="TLW80" s="15"/>
      <c r="TLX80" s="15"/>
      <c r="TLY80" s="15"/>
      <c r="TLZ80" s="15"/>
      <c r="TMA80" s="15"/>
      <c r="TMB80" s="15"/>
      <c r="TMC80" s="15"/>
      <c r="TMD80" s="15"/>
      <c r="TME80" s="15"/>
      <c r="TMF80" s="15"/>
      <c r="TMG80" s="15"/>
      <c r="TMH80" s="15"/>
      <c r="TMI80" s="15"/>
      <c r="TMJ80" s="15"/>
      <c r="TMK80" s="15"/>
      <c r="TML80" s="15"/>
      <c r="TMM80" s="15"/>
      <c r="TMN80" s="15"/>
      <c r="TMO80" s="15"/>
      <c r="TMP80" s="15"/>
      <c r="TMQ80" s="15"/>
      <c r="TMR80" s="15"/>
      <c r="TMS80" s="15"/>
      <c r="TMT80" s="15"/>
      <c r="TMU80" s="15"/>
      <c r="TMV80" s="15"/>
      <c r="TMW80" s="15"/>
      <c r="TMX80" s="15"/>
      <c r="TMY80" s="15"/>
      <c r="TMZ80" s="15"/>
      <c r="TNA80" s="15"/>
      <c r="TNB80" s="15"/>
      <c r="TNC80" s="15"/>
      <c r="TND80" s="15"/>
      <c r="TNE80" s="15"/>
      <c r="TNF80" s="15"/>
      <c r="TNG80" s="15"/>
      <c r="TNH80" s="15"/>
      <c r="TNI80" s="15"/>
      <c r="TNJ80" s="15"/>
      <c r="TNK80" s="15"/>
      <c r="TNL80" s="15"/>
      <c r="TNM80" s="15"/>
      <c r="TNN80" s="15"/>
      <c r="TNO80" s="15"/>
      <c r="TNP80" s="15"/>
      <c r="TNQ80" s="15"/>
      <c r="TNR80" s="15"/>
      <c r="TNS80" s="15"/>
      <c r="TNT80" s="15"/>
      <c r="TNU80" s="15"/>
      <c r="TNV80" s="15"/>
      <c r="TNW80" s="15"/>
      <c r="TNX80" s="15"/>
      <c r="TNY80" s="15"/>
      <c r="TNZ80" s="15"/>
      <c r="TOA80" s="15"/>
      <c r="TOB80" s="15"/>
      <c r="TOC80" s="15"/>
      <c r="TOD80" s="15"/>
      <c r="TOE80" s="15"/>
      <c r="TOF80" s="15"/>
      <c r="TOG80" s="15"/>
      <c r="TOH80" s="15"/>
      <c r="TOI80" s="15"/>
      <c r="TOJ80" s="15"/>
      <c r="TOK80" s="15"/>
      <c r="TOL80" s="15"/>
      <c r="TOM80" s="15"/>
      <c r="TON80" s="15"/>
      <c r="TOO80" s="15"/>
      <c r="TOP80" s="15"/>
      <c r="TOQ80" s="15"/>
      <c r="TOR80" s="15"/>
      <c r="TOS80" s="15"/>
      <c r="TOT80" s="15"/>
      <c r="TOU80" s="15"/>
      <c r="TOV80" s="15"/>
      <c r="TOW80" s="15"/>
      <c r="TOX80" s="15"/>
      <c r="TOY80" s="15"/>
      <c r="TOZ80" s="15"/>
      <c r="TPA80" s="15"/>
      <c r="TPB80" s="15"/>
      <c r="TPC80" s="15"/>
      <c r="TPD80" s="15"/>
      <c r="TPE80" s="15"/>
      <c r="TPF80" s="15"/>
      <c r="TPG80" s="15"/>
      <c r="TPH80" s="15"/>
      <c r="TPI80" s="15"/>
      <c r="TPJ80" s="15"/>
      <c r="TPK80" s="15"/>
      <c r="TPL80" s="15"/>
      <c r="TPM80" s="15"/>
      <c r="TPN80" s="15"/>
      <c r="TPO80" s="15"/>
      <c r="TPP80" s="15"/>
      <c r="TPQ80" s="15"/>
      <c r="TPR80" s="15"/>
      <c r="TPS80" s="15"/>
      <c r="TPT80" s="15"/>
      <c r="TPU80" s="15"/>
      <c r="TPV80" s="15"/>
      <c r="TPW80" s="15"/>
      <c r="TPX80" s="15"/>
      <c r="TPY80" s="15"/>
      <c r="TPZ80" s="15"/>
      <c r="TQA80" s="15"/>
      <c r="TQB80" s="15"/>
      <c r="TQC80" s="15"/>
      <c r="TQD80" s="15"/>
      <c r="TQE80" s="15"/>
      <c r="TQF80" s="15"/>
      <c r="TQG80" s="15"/>
      <c r="TQH80" s="15"/>
      <c r="TQI80" s="15"/>
      <c r="TQJ80" s="15"/>
      <c r="TQK80" s="15"/>
      <c r="TQL80" s="15"/>
      <c r="TQM80" s="15"/>
      <c r="TQN80" s="15"/>
      <c r="TQO80" s="15"/>
      <c r="TQP80" s="15"/>
      <c r="TQQ80" s="15"/>
      <c r="TQR80" s="15"/>
      <c r="TQS80" s="15"/>
      <c r="TQT80" s="15"/>
      <c r="TQU80" s="15"/>
      <c r="TQV80" s="15"/>
      <c r="TQW80" s="15"/>
      <c r="TQX80" s="15"/>
      <c r="TQY80" s="15"/>
      <c r="TQZ80" s="15"/>
      <c r="TRA80" s="15"/>
      <c r="TRB80" s="15"/>
      <c r="TRC80" s="15"/>
      <c r="TRD80" s="15"/>
      <c r="TRE80" s="15"/>
      <c r="TRF80" s="15"/>
      <c r="TRG80" s="15"/>
      <c r="TRH80" s="15"/>
      <c r="TRI80" s="15"/>
      <c r="TRJ80" s="15"/>
      <c r="TRK80" s="15"/>
      <c r="TRL80" s="15"/>
      <c r="TRM80" s="15"/>
      <c r="TRN80" s="15"/>
      <c r="TRO80" s="15"/>
      <c r="TRP80" s="15"/>
      <c r="TRQ80" s="15"/>
      <c r="TRR80" s="15"/>
      <c r="TRS80" s="15"/>
      <c r="TRT80" s="15"/>
      <c r="TRU80" s="15"/>
      <c r="TRV80" s="15"/>
      <c r="TRW80" s="15"/>
      <c r="TRX80" s="15"/>
      <c r="TRY80" s="15"/>
      <c r="TRZ80" s="15"/>
      <c r="TSA80" s="15"/>
      <c r="TSB80" s="15"/>
      <c r="TSC80" s="15"/>
      <c r="TSD80" s="15"/>
      <c r="TSE80" s="15"/>
      <c r="TSF80" s="15"/>
      <c r="TSG80" s="15"/>
      <c r="TSH80" s="15"/>
      <c r="TSI80" s="15"/>
      <c r="TSJ80" s="15"/>
      <c r="TSK80" s="15"/>
      <c r="TSL80" s="15"/>
      <c r="TSM80" s="15"/>
      <c r="TSN80" s="15"/>
      <c r="TSO80" s="15"/>
      <c r="TSP80" s="15"/>
      <c r="TSQ80" s="15"/>
      <c r="TSR80" s="15"/>
      <c r="TSS80" s="15"/>
      <c r="TST80" s="15"/>
      <c r="TSU80" s="15"/>
      <c r="TSV80" s="15"/>
      <c r="TSW80" s="15"/>
      <c r="TSX80" s="15"/>
      <c r="TSY80" s="15"/>
      <c r="TSZ80" s="15"/>
      <c r="TTA80" s="15"/>
      <c r="TTB80" s="15"/>
      <c r="TTC80" s="15"/>
      <c r="TTD80" s="15"/>
      <c r="TTE80" s="15"/>
      <c r="TTF80" s="15"/>
      <c r="TTG80" s="15"/>
      <c r="TTH80" s="15"/>
      <c r="TTI80" s="15"/>
      <c r="TTJ80" s="15"/>
      <c r="TTK80" s="15"/>
      <c r="TTL80" s="15"/>
      <c r="TTM80" s="15"/>
      <c r="TTN80" s="15"/>
      <c r="TTO80" s="15"/>
      <c r="TTP80" s="15"/>
      <c r="TTQ80" s="15"/>
      <c r="TTR80" s="15"/>
      <c r="TTS80" s="15"/>
      <c r="TTT80" s="15"/>
      <c r="TTU80" s="15"/>
      <c r="TTV80" s="15"/>
      <c r="TTW80" s="15"/>
      <c r="TTX80" s="15"/>
      <c r="TTY80" s="15"/>
      <c r="TTZ80" s="15"/>
      <c r="TUA80" s="15"/>
      <c r="TUB80" s="15"/>
      <c r="TUC80" s="15"/>
      <c r="TUD80" s="15"/>
      <c r="TUE80" s="15"/>
      <c r="TUF80" s="15"/>
      <c r="TUG80" s="15"/>
      <c r="TUH80" s="15"/>
      <c r="TUI80" s="15"/>
      <c r="TUJ80" s="15"/>
      <c r="TUK80" s="15"/>
      <c r="TUL80" s="15"/>
      <c r="TUM80" s="15"/>
      <c r="TUN80" s="15"/>
      <c r="TUO80" s="15"/>
      <c r="TUP80" s="15"/>
      <c r="TUQ80" s="15"/>
      <c r="TUR80" s="15"/>
      <c r="TUS80" s="15"/>
      <c r="TUT80" s="15"/>
      <c r="TUU80" s="15"/>
      <c r="TUV80" s="15"/>
      <c r="TUW80" s="15"/>
      <c r="TUX80" s="15"/>
      <c r="TUY80" s="15"/>
      <c r="TUZ80" s="15"/>
      <c r="TVA80" s="15"/>
      <c r="TVB80" s="15"/>
      <c r="TVC80" s="15"/>
      <c r="TVD80" s="15"/>
      <c r="TVE80" s="15"/>
      <c r="TVF80" s="15"/>
      <c r="TVG80" s="15"/>
      <c r="TVH80" s="15"/>
      <c r="TVI80" s="15"/>
      <c r="TVJ80" s="15"/>
      <c r="TVK80" s="15"/>
      <c r="TVL80" s="15"/>
      <c r="TVM80" s="15"/>
      <c r="TVN80" s="15"/>
      <c r="TVO80" s="15"/>
      <c r="TVP80" s="15"/>
      <c r="TVQ80" s="15"/>
      <c r="TVR80" s="15"/>
      <c r="TVS80" s="15"/>
      <c r="TVT80" s="15"/>
      <c r="TVU80" s="15"/>
      <c r="TVV80" s="15"/>
      <c r="TVW80" s="15"/>
      <c r="TVX80" s="15"/>
      <c r="TVY80" s="15"/>
      <c r="TVZ80" s="15"/>
      <c r="TWA80" s="15"/>
      <c r="TWB80" s="15"/>
      <c r="TWC80" s="15"/>
      <c r="TWD80" s="15"/>
      <c r="TWE80" s="15"/>
      <c r="TWF80" s="15"/>
      <c r="TWG80" s="15"/>
      <c r="TWH80" s="15"/>
      <c r="TWI80" s="15"/>
      <c r="TWJ80" s="15"/>
      <c r="TWK80" s="15"/>
      <c r="TWL80" s="15"/>
      <c r="TWM80" s="15"/>
      <c r="TWN80" s="15"/>
      <c r="TWO80" s="15"/>
      <c r="TWP80" s="15"/>
      <c r="TWQ80" s="15"/>
      <c r="TWR80" s="15"/>
      <c r="TWS80" s="15"/>
      <c r="TWT80" s="15"/>
      <c r="TWU80" s="15"/>
      <c r="TWV80" s="15"/>
      <c r="TWW80" s="15"/>
      <c r="TWX80" s="15"/>
      <c r="TWY80" s="15"/>
      <c r="TWZ80" s="15"/>
      <c r="TXA80" s="15"/>
      <c r="TXB80" s="15"/>
      <c r="TXC80" s="15"/>
      <c r="TXD80" s="15"/>
      <c r="TXE80" s="15"/>
      <c r="TXF80" s="15"/>
      <c r="TXG80" s="15"/>
      <c r="TXH80" s="15"/>
      <c r="TXI80" s="15"/>
      <c r="TXJ80" s="15"/>
      <c r="TXK80" s="15"/>
      <c r="TXL80" s="15"/>
      <c r="TXM80" s="15"/>
      <c r="TXN80" s="15"/>
      <c r="TXO80" s="15"/>
      <c r="TXP80" s="15"/>
      <c r="TXQ80" s="15"/>
      <c r="TXR80" s="15"/>
      <c r="TXS80" s="15"/>
      <c r="TXT80" s="15"/>
      <c r="TXU80" s="15"/>
      <c r="TXV80" s="15"/>
      <c r="TXW80" s="15"/>
      <c r="TXX80" s="15"/>
      <c r="TXY80" s="15"/>
      <c r="TXZ80" s="15"/>
      <c r="TYA80" s="15"/>
      <c r="TYB80" s="15"/>
      <c r="TYC80" s="15"/>
      <c r="TYD80" s="15"/>
      <c r="TYE80" s="15"/>
      <c r="TYF80" s="15"/>
      <c r="TYG80" s="15"/>
      <c r="TYH80" s="15"/>
      <c r="TYI80" s="15"/>
      <c r="TYJ80" s="15"/>
      <c r="TYK80" s="15"/>
      <c r="TYL80" s="15"/>
      <c r="TYM80" s="15"/>
      <c r="TYN80" s="15"/>
      <c r="TYO80" s="15"/>
      <c r="TYP80" s="15"/>
      <c r="TYQ80" s="15"/>
      <c r="TYR80" s="15"/>
      <c r="TYS80" s="15"/>
      <c r="TYT80" s="15"/>
      <c r="TYU80" s="15"/>
      <c r="TYV80" s="15"/>
      <c r="TYW80" s="15"/>
      <c r="TYX80" s="15"/>
      <c r="TYY80" s="15"/>
      <c r="TYZ80" s="15"/>
      <c r="TZA80" s="15"/>
      <c r="TZB80" s="15"/>
      <c r="TZC80" s="15"/>
      <c r="TZD80" s="15"/>
      <c r="TZE80" s="15"/>
      <c r="TZF80" s="15"/>
      <c r="TZG80" s="15"/>
      <c r="TZH80" s="15"/>
      <c r="TZI80" s="15"/>
      <c r="TZJ80" s="15"/>
      <c r="TZK80" s="15"/>
      <c r="TZL80" s="15"/>
      <c r="TZM80" s="15"/>
      <c r="TZN80" s="15"/>
      <c r="TZO80" s="15"/>
      <c r="TZP80" s="15"/>
      <c r="TZQ80" s="15"/>
      <c r="TZR80" s="15"/>
      <c r="TZS80" s="15"/>
      <c r="TZT80" s="15"/>
      <c r="TZU80" s="15"/>
      <c r="TZV80" s="15"/>
      <c r="TZW80" s="15"/>
      <c r="TZX80" s="15"/>
      <c r="TZY80" s="15"/>
      <c r="TZZ80" s="15"/>
      <c r="UAA80" s="15"/>
      <c r="UAB80" s="15"/>
      <c r="UAC80" s="15"/>
      <c r="UAD80" s="15"/>
      <c r="UAE80" s="15"/>
      <c r="UAF80" s="15"/>
      <c r="UAG80" s="15"/>
      <c r="UAH80" s="15"/>
      <c r="UAI80" s="15"/>
      <c r="UAJ80" s="15"/>
      <c r="UAK80" s="15"/>
      <c r="UAL80" s="15"/>
      <c r="UAM80" s="15"/>
      <c r="UAN80" s="15"/>
      <c r="UAO80" s="15"/>
      <c r="UAP80" s="15"/>
      <c r="UAQ80" s="15"/>
      <c r="UAR80" s="15"/>
      <c r="UAS80" s="15"/>
      <c r="UAT80" s="15"/>
      <c r="UAU80" s="15"/>
      <c r="UAV80" s="15"/>
      <c r="UAW80" s="15"/>
      <c r="UAX80" s="15"/>
      <c r="UAY80" s="15"/>
      <c r="UAZ80" s="15"/>
      <c r="UBA80" s="15"/>
      <c r="UBB80" s="15"/>
      <c r="UBC80" s="15"/>
      <c r="UBD80" s="15"/>
      <c r="UBE80" s="15"/>
      <c r="UBF80" s="15"/>
      <c r="UBG80" s="15"/>
      <c r="UBH80" s="15"/>
      <c r="UBI80" s="15"/>
      <c r="UBJ80" s="15"/>
      <c r="UBK80" s="15"/>
      <c r="UBL80" s="15"/>
      <c r="UBM80" s="15"/>
      <c r="UBN80" s="15"/>
      <c r="UBO80" s="15"/>
      <c r="UBP80" s="15"/>
      <c r="UBQ80" s="15"/>
      <c r="UBR80" s="15"/>
      <c r="UBS80" s="15"/>
      <c r="UBT80" s="15"/>
      <c r="UBU80" s="15"/>
      <c r="UBV80" s="15"/>
      <c r="UBW80" s="15"/>
      <c r="UBX80" s="15"/>
      <c r="UBY80" s="15"/>
      <c r="UBZ80" s="15"/>
      <c r="UCA80" s="15"/>
      <c r="UCB80" s="15"/>
      <c r="UCC80" s="15"/>
      <c r="UCD80" s="15"/>
      <c r="UCE80" s="15"/>
      <c r="UCF80" s="15"/>
      <c r="UCG80" s="15"/>
      <c r="UCH80" s="15"/>
      <c r="UCI80" s="15"/>
      <c r="UCJ80" s="15"/>
      <c r="UCK80" s="15"/>
      <c r="UCL80" s="15"/>
      <c r="UCM80" s="15"/>
      <c r="UCN80" s="15"/>
      <c r="UCO80" s="15"/>
      <c r="UCP80" s="15"/>
      <c r="UCQ80" s="15"/>
      <c r="UCR80" s="15"/>
      <c r="UCS80" s="15"/>
      <c r="UCT80" s="15"/>
      <c r="UCU80" s="15"/>
      <c r="UCV80" s="15"/>
      <c r="UCW80" s="15"/>
      <c r="UCX80" s="15"/>
      <c r="UCY80" s="15"/>
      <c r="UCZ80" s="15"/>
      <c r="UDA80" s="15"/>
      <c r="UDB80" s="15"/>
      <c r="UDC80" s="15"/>
      <c r="UDD80" s="15"/>
      <c r="UDE80" s="15"/>
      <c r="UDF80" s="15"/>
      <c r="UDG80" s="15"/>
      <c r="UDH80" s="15"/>
      <c r="UDI80" s="15"/>
      <c r="UDJ80" s="15"/>
      <c r="UDK80" s="15"/>
      <c r="UDL80" s="15"/>
      <c r="UDM80" s="15"/>
      <c r="UDN80" s="15"/>
      <c r="UDO80" s="15"/>
      <c r="UDP80" s="15"/>
      <c r="UDQ80" s="15"/>
      <c r="UDR80" s="15"/>
      <c r="UDS80" s="15"/>
      <c r="UDT80" s="15"/>
      <c r="UDU80" s="15"/>
      <c r="UDV80" s="15"/>
      <c r="UDW80" s="15"/>
      <c r="UDX80" s="15"/>
      <c r="UDY80" s="15"/>
      <c r="UDZ80" s="15"/>
      <c r="UEA80" s="15"/>
      <c r="UEB80" s="15"/>
      <c r="UEC80" s="15"/>
      <c r="UED80" s="15"/>
      <c r="UEE80" s="15"/>
      <c r="UEF80" s="15"/>
      <c r="UEG80" s="15"/>
      <c r="UEH80" s="15"/>
      <c r="UEI80" s="15"/>
      <c r="UEJ80" s="15"/>
      <c r="UEK80" s="15"/>
      <c r="UEL80" s="15"/>
      <c r="UEM80" s="15"/>
      <c r="UEN80" s="15"/>
      <c r="UEO80" s="15"/>
      <c r="UEP80" s="15"/>
      <c r="UEQ80" s="15"/>
      <c r="UER80" s="15"/>
      <c r="UES80" s="15"/>
      <c r="UET80" s="15"/>
      <c r="UEU80" s="15"/>
      <c r="UEV80" s="15"/>
      <c r="UEW80" s="15"/>
      <c r="UEX80" s="15"/>
      <c r="UEY80" s="15"/>
      <c r="UEZ80" s="15"/>
      <c r="UFA80" s="15"/>
      <c r="UFB80" s="15"/>
      <c r="UFC80" s="15"/>
      <c r="UFD80" s="15"/>
      <c r="UFE80" s="15"/>
      <c r="UFF80" s="15"/>
      <c r="UFG80" s="15"/>
      <c r="UFH80" s="15"/>
      <c r="UFI80" s="15"/>
      <c r="UFJ80" s="15"/>
      <c r="UFK80" s="15"/>
      <c r="UFL80" s="15"/>
      <c r="UFM80" s="15"/>
      <c r="UFN80" s="15"/>
      <c r="UFO80" s="15"/>
      <c r="UFP80" s="15"/>
      <c r="UFQ80" s="15"/>
      <c r="UFR80" s="15"/>
      <c r="UFS80" s="15"/>
      <c r="UFT80" s="15"/>
      <c r="UFU80" s="15"/>
      <c r="UFV80" s="15"/>
      <c r="UFW80" s="15"/>
      <c r="UFX80" s="15"/>
      <c r="UFY80" s="15"/>
      <c r="UFZ80" s="15"/>
      <c r="UGA80" s="15"/>
      <c r="UGB80" s="15"/>
      <c r="UGC80" s="15"/>
      <c r="UGD80" s="15"/>
      <c r="UGE80" s="15"/>
      <c r="UGF80" s="15"/>
      <c r="UGG80" s="15"/>
      <c r="UGH80" s="15"/>
      <c r="UGI80" s="15"/>
      <c r="UGJ80" s="15"/>
      <c r="UGK80" s="15"/>
      <c r="UGL80" s="15"/>
      <c r="UGM80" s="15"/>
      <c r="UGN80" s="15"/>
      <c r="UGO80" s="15"/>
      <c r="UGP80" s="15"/>
      <c r="UGQ80" s="15"/>
      <c r="UGR80" s="15"/>
      <c r="UGS80" s="15"/>
      <c r="UGT80" s="15"/>
      <c r="UGU80" s="15"/>
      <c r="UGV80" s="15"/>
      <c r="UGW80" s="15"/>
      <c r="UGX80" s="15"/>
      <c r="UGY80" s="15"/>
      <c r="UGZ80" s="15"/>
      <c r="UHA80" s="15"/>
      <c r="UHB80" s="15"/>
      <c r="UHC80" s="15"/>
      <c r="UHD80" s="15"/>
      <c r="UHE80" s="15"/>
      <c r="UHF80" s="15"/>
      <c r="UHG80" s="15"/>
      <c r="UHH80" s="15"/>
      <c r="UHI80" s="15"/>
      <c r="UHJ80" s="15"/>
      <c r="UHK80" s="15"/>
      <c r="UHL80" s="15"/>
      <c r="UHM80" s="15"/>
      <c r="UHN80" s="15"/>
      <c r="UHO80" s="15"/>
      <c r="UHP80" s="15"/>
      <c r="UHQ80" s="15"/>
      <c r="UHR80" s="15"/>
      <c r="UHS80" s="15"/>
      <c r="UHT80" s="15"/>
      <c r="UHU80" s="15"/>
      <c r="UHV80" s="15"/>
      <c r="UHW80" s="15"/>
      <c r="UHX80" s="15"/>
      <c r="UHY80" s="15"/>
      <c r="UHZ80" s="15"/>
      <c r="UIA80" s="15"/>
      <c r="UIB80" s="15"/>
      <c r="UIC80" s="15"/>
      <c r="UID80" s="15"/>
      <c r="UIE80" s="15"/>
      <c r="UIF80" s="15"/>
      <c r="UIG80" s="15"/>
      <c r="UIH80" s="15"/>
      <c r="UII80" s="15"/>
      <c r="UIJ80" s="15"/>
      <c r="UIK80" s="15"/>
      <c r="UIL80" s="15"/>
      <c r="UIM80" s="15"/>
      <c r="UIN80" s="15"/>
      <c r="UIO80" s="15"/>
      <c r="UIP80" s="15"/>
      <c r="UIQ80" s="15"/>
      <c r="UIR80" s="15"/>
      <c r="UIS80" s="15"/>
      <c r="UIT80" s="15"/>
      <c r="UIU80" s="15"/>
      <c r="UIV80" s="15"/>
      <c r="UIW80" s="15"/>
      <c r="UIX80" s="15"/>
      <c r="UIY80" s="15"/>
      <c r="UIZ80" s="15"/>
      <c r="UJA80" s="15"/>
      <c r="UJB80" s="15"/>
      <c r="UJC80" s="15"/>
      <c r="UJD80" s="15"/>
      <c r="UJE80" s="15"/>
      <c r="UJF80" s="15"/>
      <c r="UJG80" s="15"/>
      <c r="UJH80" s="15"/>
      <c r="UJI80" s="15"/>
      <c r="UJJ80" s="15"/>
      <c r="UJK80" s="15"/>
      <c r="UJL80" s="15"/>
      <c r="UJM80" s="15"/>
      <c r="UJN80" s="15"/>
      <c r="UJO80" s="15"/>
      <c r="UJP80" s="15"/>
      <c r="UJQ80" s="15"/>
      <c r="UJR80" s="15"/>
      <c r="UJS80" s="15"/>
      <c r="UJT80" s="15"/>
      <c r="UJU80" s="15"/>
      <c r="UJV80" s="15"/>
      <c r="UJW80" s="15"/>
      <c r="UJX80" s="15"/>
      <c r="UJY80" s="15"/>
      <c r="UJZ80" s="15"/>
      <c r="UKA80" s="15"/>
      <c r="UKB80" s="15"/>
      <c r="UKC80" s="15"/>
      <c r="UKD80" s="15"/>
      <c r="UKE80" s="15"/>
      <c r="UKF80" s="15"/>
      <c r="UKG80" s="15"/>
      <c r="UKH80" s="15"/>
      <c r="UKI80" s="15"/>
      <c r="UKJ80" s="15"/>
      <c r="UKK80" s="15"/>
      <c r="UKL80" s="15"/>
      <c r="UKM80" s="15"/>
      <c r="UKN80" s="15"/>
      <c r="UKO80" s="15"/>
      <c r="UKP80" s="15"/>
      <c r="UKQ80" s="15"/>
      <c r="UKR80" s="15"/>
      <c r="UKS80" s="15"/>
      <c r="UKT80" s="15"/>
      <c r="UKU80" s="15"/>
      <c r="UKV80" s="15"/>
      <c r="UKW80" s="15"/>
      <c r="UKX80" s="15"/>
      <c r="UKY80" s="15"/>
      <c r="UKZ80" s="15"/>
      <c r="ULA80" s="15"/>
      <c r="ULB80" s="15"/>
      <c r="ULC80" s="15"/>
      <c r="ULD80" s="15"/>
      <c r="ULE80" s="15"/>
      <c r="ULF80" s="15"/>
      <c r="ULG80" s="15"/>
      <c r="ULH80" s="15"/>
      <c r="ULI80" s="15"/>
      <c r="ULJ80" s="15"/>
      <c r="ULK80" s="15"/>
      <c r="ULL80" s="15"/>
      <c r="ULM80" s="15"/>
      <c r="ULN80" s="15"/>
      <c r="ULO80" s="15"/>
      <c r="ULP80" s="15"/>
      <c r="ULQ80" s="15"/>
      <c r="ULR80" s="15"/>
      <c r="ULS80" s="15"/>
      <c r="ULT80" s="15"/>
      <c r="ULU80" s="15"/>
      <c r="ULV80" s="15"/>
      <c r="ULW80" s="15"/>
      <c r="ULX80" s="15"/>
      <c r="ULY80" s="15"/>
      <c r="ULZ80" s="15"/>
      <c r="UMA80" s="15"/>
      <c r="UMB80" s="15"/>
      <c r="UMC80" s="15"/>
      <c r="UMD80" s="15"/>
      <c r="UME80" s="15"/>
      <c r="UMF80" s="15"/>
      <c r="UMG80" s="15"/>
      <c r="UMH80" s="15"/>
      <c r="UMI80" s="15"/>
      <c r="UMJ80" s="15"/>
      <c r="UMK80" s="15"/>
      <c r="UML80" s="15"/>
      <c r="UMM80" s="15"/>
      <c r="UMN80" s="15"/>
      <c r="UMO80" s="15"/>
      <c r="UMP80" s="15"/>
      <c r="UMQ80" s="15"/>
      <c r="UMR80" s="15"/>
      <c r="UMS80" s="15"/>
      <c r="UMT80" s="15"/>
      <c r="UMU80" s="15"/>
      <c r="UMV80" s="15"/>
      <c r="UMW80" s="15"/>
      <c r="UMX80" s="15"/>
      <c r="UMY80" s="15"/>
      <c r="UMZ80" s="15"/>
      <c r="UNA80" s="15"/>
      <c r="UNB80" s="15"/>
      <c r="UNC80" s="15"/>
      <c r="UND80" s="15"/>
      <c r="UNE80" s="15"/>
      <c r="UNF80" s="15"/>
      <c r="UNG80" s="15"/>
      <c r="UNH80" s="15"/>
      <c r="UNI80" s="15"/>
      <c r="UNJ80" s="15"/>
      <c r="UNK80" s="15"/>
      <c r="UNL80" s="15"/>
      <c r="UNM80" s="15"/>
      <c r="UNN80" s="15"/>
      <c r="UNO80" s="15"/>
      <c r="UNP80" s="15"/>
      <c r="UNQ80" s="15"/>
      <c r="UNR80" s="15"/>
      <c r="UNS80" s="15"/>
      <c r="UNT80" s="15"/>
      <c r="UNU80" s="15"/>
      <c r="UNV80" s="15"/>
      <c r="UNW80" s="15"/>
      <c r="UNX80" s="15"/>
      <c r="UNY80" s="15"/>
      <c r="UNZ80" s="15"/>
      <c r="UOA80" s="15"/>
      <c r="UOB80" s="15"/>
      <c r="UOC80" s="15"/>
      <c r="UOD80" s="15"/>
      <c r="UOE80" s="15"/>
      <c r="UOF80" s="15"/>
      <c r="UOG80" s="15"/>
      <c r="UOH80" s="15"/>
      <c r="UOI80" s="15"/>
      <c r="UOJ80" s="15"/>
      <c r="UOK80" s="15"/>
      <c r="UOL80" s="15"/>
      <c r="UOM80" s="15"/>
      <c r="UON80" s="15"/>
      <c r="UOO80" s="15"/>
      <c r="UOP80" s="15"/>
      <c r="UOQ80" s="15"/>
      <c r="UOR80" s="15"/>
      <c r="UOS80" s="15"/>
      <c r="UOT80" s="15"/>
      <c r="UOU80" s="15"/>
      <c r="UOV80" s="15"/>
      <c r="UOW80" s="15"/>
      <c r="UOX80" s="15"/>
      <c r="UOY80" s="15"/>
      <c r="UOZ80" s="15"/>
      <c r="UPA80" s="15"/>
      <c r="UPB80" s="15"/>
      <c r="UPC80" s="15"/>
      <c r="UPD80" s="15"/>
      <c r="UPE80" s="15"/>
      <c r="UPF80" s="15"/>
      <c r="UPG80" s="15"/>
      <c r="UPH80" s="15"/>
      <c r="UPI80" s="15"/>
      <c r="UPJ80" s="15"/>
      <c r="UPK80" s="15"/>
      <c r="UPL80" s="15"/>
      <c r="UPM80" s="15"/>
      <c r="UPN80" s="15"/>
      <c r="UPO80" s="15"/>
      <c r="UPP80" s="15"/>
      <c r="UPQ80" s="15"/>
      <c r="UPR80" s="15"/>
      <c r="UPS80" s="15"/>
      <c r="UPT80" s="15"/>
      <c r="UPU80" s="15"/>
      <c r="UPV80" s="15"/>
      <c r="UPW80" s="15"/>
      <c r="UPX80" s="15"/>
      <c r="UPY80" s="15"/>
      <c r="UPZ80" s="15"/>
      <c r="UQA80" s="15"/>
      <c r="UQB80" s="15"/>
      <c r="UQC80" s="15"/>
      <c r="UQD80" s="15"/>
      <c r="UQE80" s="15"/>
      <c r="UQF80" s="15"/>
      <c r="UQG80" s="15"/>
      <c r="UQH80" s="15"/>
      <c r="UQI80" s="15"/>
      <c r="UQJ80" s="15"/>
      <c r="UQK80" s="15"/>
      <c r="UQL80" s="15"/>
      <c r="UQM80" s="15"/>
      <c r="UQN80" s="15"/>
      <c r="UQO80" s="15"/>
      <c r="UQP80" s="15"/>
      <c r="UQQ80" s="15"/>
      <c r="UQR80" s="15"/>
      <c r="UQS80" s="15"/>
      <c r="UQT80" s="15"/>
      <c r="UQU80" s="15"/>
      <c r="UQV80" s="15"/>
      <c r="UQW80" s="15"/>
      <c r="UQX80" s="15"/>
      <c r="UQY80" s="15"/>
      <c r="UQZ80" s="15"/>
      <c r="URA80" s="15"/>
      <c r="URB80" s="15"/>
      <c r="URC80" s="15"/>
      <c r="URD80" s="15"/>
      <c r="URE80" s="15"/>
      <c r="URF80" s="15"/>
      <c r="URG80" s="15"/>
      <c r="URH80" s="15"/>
      <c r="URI80" s="15"/>
      <c r="URJ80" s="15"/>
      <c r="URK80" s="15"/>
      <c r="URL80" s="15"/>
      <c r="URM80" s="15"/>
      <c r="URN80" s="15"/>
      <c r="URO80" s="15"/>
      <c r="URP80" s="15"/>
      <c r="URQ80" s="15"/>
      <c r="URR80" s="15"/>
      <c r="URS80" s="15"/>
      <c r="URT80" s="15"/>
      <c r="URU80" s="15"/>
      <c r="URV80" s="15"/>
      <c r="URW80" s="15"/>
      <c r="URX80" s="15"/>
      <c r="URY80" s="15"/>
      <c r="URZ80" s="15"/>
      <c r="USA80" s="15"/>
      <c r="USB80" s="15"/>
      <c r="USC80" s="15"/>
      <c r="USD80" s="15"/>
      <c r="USE80" s="15"/>
      <c r="USF80" s="15"/>
      <c r="USG80" s="15"/>
      <c r="USH80" s="15"/>
      <c r="USI80" s="15"/>
      <c r="USJ80" s="15"/>
      <c r="USK80" s="15"/>
      <c r="USL80" s="15"/>
      <c r="USM80" s="15"/>
      <c r="USN80" s="15"/>
      <c r="USO80" s="15"/>
      <c r="USP80" s="15"/>
      <c r="USQ80" s="15"/>
      <c r="USR80" s="15"/>
      <c r="USS80" s="15"/>
      <c r="UST80" s="15"/>
      <c r="USU80" s="15"/>
      <c r="USV80" s="15"/>
      <c r="USW80" s="15"/>
      <c r="USX80" s="15"/>
      <c r="USY80" s="15"/>
      <c r="USZ80" s="15"/>
      <c r="UTA80" s="15"/>
      <c r="UTB80" s="15"/>
      <c r="UTC80" s="15"/>
      <c r="UTD80" s="15"/>
      <c r="UTE80" s="15"/>
      <c r="UTF80" s="15"/>
      <c r="UTG80" s="15"/>
      <c r="UTH80" s="15"/>
      <c r="UTI80" s="15"/>
      <c r="UTJ80" s="15"/>
      <c r="UTK80" s="15"/>
      <c r="UTL80" s="15"/>
      <c r="UTM80" s="15"/>
      <c r="UTN80" s="15"/>
      <c r="UTO80" s="15"/>
      <c r="UTP80" s="15"/>
      <c r="UTQ80" s="15"/>
      <c r="UTR80" s="15"/>
      <c r="UTS80" s="15"/>
      <c r="UTT80" s="15"/>
      <c r="UTU80" s="15"/>
      <c r="UTV80" s="15"/>
      <c r="UTW80" s="15"/>
      <c r="UTX80" s="15"/>
      <c r="UTY80" s="15"/>
      <c r="UTZ80" s="15"/>
      <c r="UUA80" s="15"/>
      <c r="UUB80" s="15"/>
      <c r="UUC80" s="15"/>
      <c r="UUD80" s="15"/>
      <c r="UUE80" s="15"/>
      <c r="UUF80" s="15"/>
      <c r="UUG80" s="15"/>
      <c r="UUH80" s="15"/>
      <c r="UUI80" s="15"/>
      <c r="UUJ80" s="15"/>
      <c r="UUK80" s="15"/>
      <c r="UUL80" s="15"/>
      <c r="UUM80" s="15"/>
      <c r="UUN80" s="15"/>
      <c r="UUO80" s="15"/>
      <c r="UUP80" s="15"/>
      <c r="UUQ80" s="15"/>
      <c r="UUR80" s="15"/>
      <c r="UUS80" s="15"/>
      <c r="UUT80" s="15"/>
      <c r="UUU80" s="15"/>
      <c r="UUV80" s="15"/>
      <c r="UUW80" s="15"/>
      <c r="UUX80" s="15"/>
      <c r="UUY80" s="15"/>
      <c r="UUZ80" s="15"/>
      <c r="UVA80" s="15"/>
      <c r="UVB80" s="15"/>
      <c r="UVC80" s="15"/>
      <c r="UVD80" s="15"/>
      <c r="UVE80" s="15"/>
      <c r="UVF80" s="15"/>
      <c r="UVG80" s="15"/>
      <c r="UVH80" s="15"/>
      <c r="UVI80" s="15"/>
      <c r="UVJ80" s="15"/>
      <c r="UVK80" s="15"/>
      <c r="UVL80" s="15"/>
      <c r="UVM80" s="15"/>
      <c r="UVN80" s="15"/>
      <c r="UVO80" s="15"/>
      <c r="UVP80" s="15"/>
      <c r="UVQ80" s="15"/>
      <c r="UVR80" s="15"/>
      <c r="UVS80" s="15"/>
      <c r="UVT80" s="15"/>
      <c r="UVU80" s="15"/>
      <c r="UVV80" s="15"/>
      <c r="UVW80" s="15"/>
      <c r="UVX80" s="15"/>
      <c r="UVY80" s="15"/>
      <c r="UVZ80" s="15"/>
      <c r="UWA80" s="15"/>
      <c r="UWB80" s="15"/>
      <c r="UWC80" s="15"/>
      <c r="UWD80" s="15"/>
      <c r="UWE80" s="15"/>
      <c r="UWF80" s="15"/>
      <c r="UWG80" s="15"/>
      <c r="UWH80" s="15"/>
      <c r="UWI80" s="15"/>
      <c r="UWJ80" s="15"/>
      <c r="UWK80" s="15"/>
      <c r="UWL80" s="15"/>
      <c r="UWM80" s="15"/>
      <c r="UWN80" s="15"/>
      <c r="UWO80" s="15"/>
      <c r="UWP80" s="15"/>
      <c r="UWQ80" s="15"/>
      <c r="UWR80" s="15"/>
      <c r="UWS80" s="15"/>
      <c r="UWT80" s="15"/>
      <c r="UWU80" s="15"/>
      <c r="UWV80" s="15"/>
      <c r="UWW80" s="15"/>
      <c r="UWX80" s="15"/>
      <c r="UWY80" s="15"/>
      <c r="UWZ80" s="15"/>
      <c r="UXA80" s="15"/>
      <c r="UXB80" s="15"/>
      <c r="UXC80" s="15"/>
      <c r="UXD80" s="15"/>
      <c r="UXE80" s="15"/>
      <c r="UXF80" s="15"/>
      <c r="UXG80" s="15"/>
      <c r="UXH80" s="15"/>
      <c r="UXI80" s="15"/>
      <c r="UXJ80" s="15"/>
      <c r="UXK80" s="15"/>
      <c r="UXL80" s="15"/>
      <c r="UXM80" s="15"/>
      <c r="UXN80" s="15"/>
      <c r="UXO80" s="15"/>
      <c r="UXP80" s="15"/>
      <c r="UXQ80" s="15"/>
      <c r="UXR80" s="15"/>
      <c r="UXS80" s="15"/>
      <c r="UXT80" s="15"/>
      <c r="UXU80" s="15"/>
      <c r="UXV80" s="15"/>
      <c r="UXW80" s="15"/>
      <c r="UXX80" s="15"/>
      <c r="UXY80" s="15"/>
      <c r="UXZ80" s="15"/>
      <c r="UYA80" s="15"/>
      <c r="UYB80" s="15"/>
      <c r="UYC80" s="15"/>
      <c r="UYD80" s="15"/>
      <c r="UYE80" s="15"/>
      <c r="UYF80" s="15"/>
      <c r="UYG80" s="15"/>
      <c r="UYH80" s="15"/>
      <c r="UYI80" s="15"/>
      <c r="UYJ80" s="15"/>
      <c r="UYK80" s="15"/>
      <c r="UYL80" s="15"/>
      <c r="UYM80" s="15"/>
      <c r="UYN80" s="15"/>
      <c r="UYO80" s="15"/>
      <c r="UYP80" s="15"/>
      <c r="UYQ80" s="15"/>
      <c r="UYR80" s="15"/>
      <c r="UYS80" s="15"/>
      <c r="UYT80" s="15"/>
      <c r="UYU80" s="15"/>
      <c r="UYV80" s="15"/>
      <c r="UYW80" s="15"/>
      <c r="UYX80" s="15"/>
      <c r="UYY80" s="15"/>
      <c r="UYZ80" s="15"/>
      <c r="UZA80" s="15"/>
      <c r="UZB80" s="15"/>
      <c r="UZC80" s="15"/>
      <c r="UZD80" s="15"/>
      <c r="UZE80" s="15"/>
      <c r="UZF80" s="15"/>
      <c r="UZG80" s="15"/>
      <c r="UZH80" s="15"/>
      <c r="UZI80" s="15"/>
      <c r="UZJ80" s="15"/>
      <c r="UZK80" s="15"/>
      <c r="UZL80" s="15"/>
      <c r="UZM80" s="15"/>
      <c r="UZN80" s="15"/>
      <c r="UZO80" s="15"/>
      <c r="UZP80" s="15"/>
      <c r="UZQ80" s="15"/>
      <c r="UZR80" s="15"/>
      <c r="UZS80" s="15"/>
      <c r="UZT80" s="15"/>
      <c r="UZU80" s="15"/>
      <c r="UZV80" s="15"/>
      <c r="UZW80" s="15"/>
      <c r="UZX80" s="15"/>
      <c r="UZY80" s="15"/>
      <c r="UZZ80" s="15"/>
      <c r="VAA80" s="15"/>
      <c r="VAB80" s="15"/>
      <c r="VAC80" s="15"/>
      <c r="VAD80" s="15"/>
      <c r="VAE80" s="15"/>
      <c r="VAF80" s="15"/>
      <c r="VAG80" s="15"/>
      <c r="VAH80" s="15"/>
      <c r="VAI80" s="15"/>
      <c r="VAJ80" s="15"/>
      <c r="VAK80" s="15"/>
      <c r="VAL80" s="15"/>
      <c r="VAM80" s="15"/>
      <c r="VAN80" s="15"/>
      <c r="VAO80" s="15"/>
      <c r="VAP80" s="15"/>
      <c r="VAQ80" s="15"/>
      <c r="VAR80" s="15"/>
      <c r="VAS80" s="15"/>
      <c r="VAT80" s="15"/>
      <c r="VAU80" s="15"/>
      <c r="VAV80" s="15"/>
      <c r="VAW80" s="15"/>
      <c r="VAX80" s="15"/>
      <c r="VAY80" s="15"/>
      <c r="VAZ80" s="15"/>
      <c r="VBA80" s="15"/>
      <c r="VBB80" s="15"/>
      <c r="VBC80" s="15"/>
      <c r="VBD80" s="15"/>
      <c r="VBE80" s="15"/>
      <c r="VBF80" s="15"/>
      <c r="VBG80" s="15"/>
      <c r="VBH80" s="15"/>
      <c r="VBI80" s="15"/>
      <c r="VBJ80" s="15"/>
      <c r="VBK80" s="15"/>
      <c r="VBL80" s="15"/>
      <c r="VBM80" s="15"/>
      <c r="VBN80" s="15"/>
      <c r="VBO80" s="15"/>
      <c r="VBP80" s="15"/>
      <c r="VBQ80" s="15"/>
      <c r="VBR80" s="15"/>
      <c r="VBS80" s="15"/>
      <c r="VBT80" s="15"/>
      <c r="VBU80" s="15"/>
      <c r="VBV80" s="15"/>
      <c r="VBW80" s="15"/>
      <c r="VBX80" s="15"/>
      <c r="VBY80" s="15"/>
      <c r="VBZ80" s="15"/>
      <c r="VCA80" s="15"/>
      <c r="VCB80" s="15"/>
      <c r="VCC80" s="15"/>
      <c r="VCD80" s="15"/>
      <c r="VCE80" s="15"/>
      <c r="VCF80" s="15"/>
      <c r="VCG80" s="15"/>
      <c r="VCH80" s="15"/>
      <c r="VCI80" s="15"/>
      <c r="VCJ80" s="15"/>
      <c r="VCK80" s="15"/>
      <c r="VCL80" s="15"/>
      <c r="VCM80" s="15"/>
      <c r="VCN80" s="15"/>
      <c r="VCO80" s="15"/>
      <c r="VCP80" s="15"/>
      <c r="VCQ80" s="15"/>
      <c r="VCR80" s="15"/>
      <c r="VCS80" s="15"/>
      <c r="VCT80" s="15"/>
      <c r="VCU80" s="15"/>
      <c r="VCV80" s="15"/>
      <c r="VCW80" s="15"/>
      <c r="VCX80" s="15"/>
      <c r="VCY80" s="15"/>
      <c r="VCZ80" s="15"/>
      <c r="VDA80" s="15"/>
      <c r="VDB80" s="15"/>
      <c r="VDC80" s="15"/>
      <c r="VDD80" s="15"/>
      <c r="VDE80" s="15"/>
      <c r="VDF80" s="15"/>
      <c r="VDG80" s="15"/>
      <c r="VDH80" s="15"/>
      <c r="VDI80" s="15"/>
      <c r="VDJ80" s="15"/>
      <c r="VDK80" s="15"/>
      <c r="VDL80" s="15"/>
      <c r="VDM80" s="15"/>
      <c r="VDN80" s="15"/>
      <c r="VDO80" s="15"/>
      <c r="VDP80" s="15"/>
      <c r="VDQ80" s="15"/>
      <c r="VDR80" s="15"/>
      <c r="VDS80" s="15"/>
      <c r="VDT80" s="15"/>
      <c r="VDU80" s="15"/>
      <c r="VDV80" s="15"/>
      <c r="VDW80" s="15"/>
      <c r="VDX80" s="15"/>
      <c r="VDY80" s="15"/>
      <c r="VDZ80" s="15"/>
      <c r="VEA80" s="15"/>
      <c r="VEB80" s="15"/>
      <c r="VEC80" s="15"/>
      <c r="VED80" s="15"/>
      <c r="VEE80" s="15"/>
      <c r="VEF80" s="15"/>
      <c r="VEG80" s="15"/>
      <c r="VEH80" s="15"/>
      <c r="VEI80" s="15"/>
      <c r="VEJ80" s="15"/>
      <c r="VEK80" s="15"/>
      <c r="VEL80" s="15"/>
      <c r="VEM80" s="15"/>
      <c r="VEN80" s="15"/>
      <c r="VEO80" s="15"/>
      <c r="VEP80" s="15"/>
      <c r="VEQ80" s="15"/>
      <c r="VER80" s="15"/>
      <c r="VES80" s="15"/>
      <c r="VET80" s="15"/>
      <c r="VEU80" s="15"/>
      <c r="VEV80" s="15"/>
      <c r="VEW80" s="15"/>
      <c r="VEX80" s="15"/>
      <c r="VEY80" s="15"/>
      <c r="VEZ80" s="15"/>
      <c r="VFA80" s="15"/>
      <c r="VFB80" s="15"/>
      <c r="VFC80" s="15"/>
      <c r="VFD80" s="15"/>
      <c r="VFE80" s="15"/>
      <c r="VFF80" s="15"/>
      <c r="VFG80" s="15"/>
      <c r="VFH80" s="15"/>
      <c r="VFI80" s="15"/>
      <c r="VFJ80" s="15"/>
      <c r="VFK80" s="15"/>
      <c r="VFL80" s="15"/>
      <c r="VFM80" s="15"/>
      <c r="VFN80" s="15"/>
      <c r="VFO80" s="15"/>
      <c r="VFP80" s="15"/>
      <c r="VFQ80" s="15"/>
      <c r="VFR80" s="15"/>
      <c r="VFS80" s="15"/>
      <c r="VFT80" s="15"/>
      <c r="VFU80" s="15"/>
      <c r="VFV80" s="15"/>
      <c r="VFW80" s="15"/>
      <c r="VFX80" s="15"/>
      <c r="VFY80" s="15"/>
      <c r="VFZ80" s="15"/>
      <c r="VGA80" s="15"/>
      <c r="VGB80" s="15"/>
      <c r="VGC80" s="15"/>
      <c r="VGD80" s="15"/>
      <c r="VGE80" s="15"/>
      <c r="VGF80" s="15"/>
      <c r="VGG80" s="15"/>
      <c r="VGH80" s="15"/>
      <c r="VGI80" s="15"/>
      <c r="VGJ80" s="15"/>
      <c r="VGK80" s="15"/>
      <c r="VGL80" s="15"/>
      <c r="VGM80" s="15"/>
      <c r="VGN80" s="15"/>
      <c r="VGO80" s="15"/>
      <c r="VGP80" s="15"/>
      <c r="VGQ80" s="15"/>
      <c r="VGR80" s="15"/>
      <c r="VGS80" s="15"/>
      <c r="VGT80" s="15"/>
      <c r="VGU80" s="15"/>
      <c r="VGV80" s="15"/>
      <c r="VGW80" s="15"/>
      <c r="VGX80" s="15"/>
      <c r="VGY80" s="15"/>
      <c r="VGZ80" s="15"/>
      <c r="VHA80" s="15"/>
      <c r="VHB80" s="15"/>
      <c r="VHC80" s="15"/>
      <c r="VHD80" s="15"/>
      <c r="VHE80" s="15"/>
      <c r="VHF80" s="15"/>
      <c r="VHG80" s="15"/>
      <c r="VHH80" s="15"/>
      <c r="VHI80" s="15"/>
      <c r="VHJ80" s="15"/>
      <c r="VHK80" s="15"/>
      <c r="VHL80" s="15"/>
      <c r="VHM80" s="15"/>
      <c r="VHN80" s="15"/>
      <c r="VHO80" s="15"/>
      <c r="VHP80" s="15"/>
      <c r="VHQ80" s="15"/>
      <c r="VHR80" s="15"/>
      <c r="VHS80" s="15"/>
      <c r="VHT80" s="15"/>
      <c r="VHU80" s="15"/>
      <c r="VHV80" s="15"/>
      <c r="VHW80" s="15"/>
      <c r="VHX80" s="15"/>
      <c r="VHY80" s="15"/>
      <c r="VHZ80" s="15"/>
      <c r="VIA80" s="15"/>
      <c r="VIB80" s="15"/>
      <c r="VIC80" s="15"/>
      <c r="VID80" s="15"/>
      <c r="VIE80" s="15"/>
      <c r="VIF80" s="15"/>
      <c r="VIG80" s="15"/>
      <c r="VIH80" s="15"/>
      <c r="VII80" s="15"/>
      <c r="VIJ80" s="15"/>
      <c r="VIK80" s="15"/>
      <c r="VIL80" s="15"/>
      <c r="VIM80" s="15"/>
      <c r="VIN80" s="15"/>
      <c r="VIO80" s="15"/>
      <c r="VIP80" s="15"/>
      <c r="VIQ80" s="15"/>
      <c r="VIR80" s="15"/>
      <c r="VIS80" s="15"/>
      <c r="VIT80" s="15"/>
      <c r="VIU80" s="15"/>
      <c r="VIV80" s="15"/>
      <c r="VIW80" s="15"/>
      <c r="VIX80" s="15"/>
      <c r="VIY80" s="15"/>
      <c r="VIZ80" s="15"/>
      <c r="VJA80" s="15"/>
      <c r="VJB80" s="15"/>
      <c r="VJC80" s="15"/>
      <c r="VJD80" s="15"/>
      <c r="VJE80" s="15"/>
      <c r="VJF80" s="15"/>
      <c r="VJG80" s="15"/>
      <c r="VJH80" s="15"/>
      <c r="VJI80" s="15"/>
      <c r="VJJ80" s="15"/>
      <c r="VJK80" s="15"/>
      <c r="VJL80" s="15"/>
      <c r="VJM80" s="15"/>
      <c r="VJN80" s="15"/>
      <c r="VJO80" s="15"/>
      <c r="VJP80" s="15"/>
      <c r="VJQ80" s="15"/>
      <c r="VJR80" s="15"/>
      <c r="VJS80" s="15"/>
      <c r="VJT80" s="15"/>
      <c r="VJU80" s="15"/>
      <c r="VJV80" s="15"/>
      <c r="VJW80" s="15"/>
      <c r="VJX80" s="15"/>
      <c r="VJY80" s="15"/>
      <c r="VJZ80" s="15"/>
      <c r="VKA80" s="15"/>
      <c r="VKB80" s="15"/>
      <c r="VKC80" s="15"/>
      <c r="VKD80" s="15"/>
      <c r="VKE80" s="15"/>
      <c r="VKF80" s="15"/>
      <c r="VKG80" s="15"/>
      <c r="VKH80" s="15"/>
      <c r="VKI80" s="15"/>
      <c r="VKJ80" s="15"/>
      <c r="VKK80" s="15"/>
      <c r="VKL80" s="15"/>
      <c r="VKM80" s="15"/>
      <c r="VKN80" s="15"/>
      <c r="VKO80" s="15"/>
      <c r="VKP80" s="15"/>
      <c r="VKQ80" s="15"/>
      <c r="VKR80" s="15"/>
      <c r="VKS80" s="15"/>
      <c r="VKT80" s="15"/>
      <c r="VKU80" s="15"/>
      <c r="VKV80" s="15"/>
      <c r="VKW80" s="15"/>
      <c r="VKX80" s="15"/>
      <c r="VKY80" s="15"/>
      <c r="VKZ80" s="15"/>
      <c r="VLA80" s="15"/>
      <c r="VLB80" s="15"/>
      <c r="VLC80" s="15"/>
      <c r="VLD80" s="15"/>
      <c r="VLE80" s="15"/>
      <c r="VLF80" s="15"/>
      <c r="VLG80" s="15"/>
      <c r="VLH80" s="15"/>
      <c r="VLI80" s="15"/>
      <c r="VLJ80" s="15"/>
      <c r="VLK80" s="15"/>
      <c r="VLL80" s="15"/>
      <c r="VLM80" s="15"/>
      <c r="VLN80" s="15"/>
      <c r="VLO80" s="15"/>
      <c r="VLP80" s="15"/>
      <c r="VLQ80" s="15"/>
      <c r="VLR80" s="15"/>
      <c r="VLS80" s="15"/>
      <c r="VLT80" s="15"/>
      <c r="VLU80" s="15"/>
      <c r="VLV80" s="15"/>
      <c r="VLW80" s="15"/>
      <c r="VLX80" s="15"/>
      <c r="VLY80" s="15"/>
      <c r="VLZ80" s="15"/>
      <c r="VMA80" s="15"/>
      <c r="VMB80" s="15"/>
      <c r="VMC80" s="15"/>
      <c r="VMD80" s="15"/>
      <c r="VME80" s="15"/>
      <c r="VMF80" s="15"/>
      <c r="VMG80" s="15"/>
      <c r="VMH80" s="15"/>
      <c r="VMI80" s="15"/>
      <c r="VMJ80" s="15"/>
      <c r="VMK80" s="15"/>
      <c r="VML80" s="15"/>
      <c r="VMM80" s="15"/>
      <c r="VMN80" s="15"/>
      <c r="VMO80" s="15"/>
      <c r="VMP80" s="15"/>
      <c r="VMQ80" s="15"/>
      <c r="VMR80" s="15"/>
      <c r="VMS80" s="15"/>
      <c r="VMT80" s="15"/>
      <c r="VMU80" s="15"/>
      <c r="VMV80" s="15"/>
      <c r="VMW80" s="15"/>
      <c r="VMX80" s="15"/>
      <c r="VMY80" s="15"/>
      <c r="VMZ80" s="15"/>
      <c r="VNA80" s="15"/>
      <c r="VNB80" s="15"/>
      <c r="VNC80" s="15"/>
      <c r="VND80" s="15"/>
      <c r="VNE80" s="15"/>
      <c r="VNF80" s="15"/>
      <c r="VNG80" s="15"/>
      <c r="VNH80" s="15"/>
      <c r="VNI80" s="15"/>
      <c r="VNJ80" s="15"/>
      <c r="VNK80" s="15"/>
      <c r="VNL80" s="15"/>
      <c r="VNM80" s="15"/>
      <c r="VNN80" s="15"/>
      <c r="VNO80" s="15"/>
      <c r="VNP80" s="15"/>
      <c r="VNQ80" s="15"/>
      <c r="VNR80" s="15"/>
      <c r="VNS80" s="15"/>
      <c r="VNT80" s="15"/>
      <c r="VNU80" s="15"/>
      <c r="VNV80" s="15"/>
      <c r="VNW80" s="15"/>
      <c r="VNX80" s="15"/>
      <c r="VNY80" s="15"/>
      <c r="VNZ80" s="15"/>
      <c r="VOA80" s="15"/>
      <c r="VOB80" s="15"/>
      <c r="VOC80" s="15"/>
      <c r="VOD80" s="15"/>
      <c r="VOE80" s="15"/>
      <c r="VOF80" s="15"/>
      <c r="VOG80" s="15"/>
      <c r="VOH80" s="15"/>
      <c r="VOI80" s="15"/>
      <c r="VOJ80" s="15"/>
      <c r="VOK80" s="15"/>
      <c r="VOL80" s="15"/>
      <c r="VOM80" s="15"/>
      <c r="VON80" s="15"/>
      <c r="VOO80" s="15"/>
      <c r="VOP80" s="15"/>
      <c r="VOQ80" s="15"/>
      <c r="VOR80" s="15"/>
      <c r="VOS80" s="15"/>
      <c r="VOT80" s="15"/>
      <c r="VOU80" s="15"/>
      <c r="VOV80" s="15"/>
      <c r="VOW80" s="15"/>
      <c r="VOX80" s="15"/>
      <c r="VOY80" s="15"/>
      <c r="VOZ80" s="15"/>
      <c r="VPA80" s="15"/>
      <c r="VPB80" s="15"/>
      <c r="VPC80" s="15"/>
      <c r="VPD80" s="15"/>
      <c r="VPE80" s="15"/>
      <c r="VPF80" s="15"/>
      <c r="VPG80" s="15"/>
      <c r="VPH80" s="15"/>
      <c r="VPI80" s="15"/>
      <c r="VPJ80" s="15"/>
      <c r="VPK80" s="15"/>
      <c r="VPL80" s="15"/>
      <c r="VPM80" s="15"/>
      <c r="VPN80" s="15"/>
      <c r="VPO80" s="15"/>
      <c r="VPP80" s="15"/>
      <c r="VPQ80" s="15"/>
      <c r="VPR80" s="15"/>
      <c r="VPS80" s="15"/>
      <c r="VPT80" s="15"/>
      <c r="VPU80" s="15"/>
      <c r="VPV80" s="15"/>
      <c r="VPW80" s="15"/>
      <c r="VPX80" s="15"/>
      <c r="VPY80" s="15"/>
      <c r="VPZ80" s="15"/>
      <c r="VQA80" s="15"/>
      <c r="VQB80" s="15"/>
      <c r="VQC80" s="15"/>
      <c r="VQD80" s="15"/>
      <c r="VQE80" s="15"/>
      <c r="VQF80" s="15"/>
      <c r="VQG80" s="15"/>
      <c r="VQH80" s="15"/>
      <c r="VQI80" s="15"/>
      <c r="VQJ80" s="15"/>
      <c r="VQK80" s="15"/>
      <c r="VQL80" s="15"/>
      <c r="VQM80" s="15"/>
      <c r="VQN80" s="15"/>
      <c r="VQO80" s="15"/>
      <c r="VQP80" s="15"/>
      <c r="VQQ80" s="15"/>
      <c r="VQR80" s="15"/>
      <c r="VQS80" s="15"/>
      <c r="VQT80" s="15"/>
      <c r="VQU80" s="15"/>
      <c r="VQV80" s="15"/>
      <c r="VQW80" s="15"/>
      <c r="VQX80" s="15"/>
      <c r="VQY80" s="15"/>
      <c r="VQZ80" s="15"/>
      <c r="VRA80" s="15"/>
      <c r="VRB80" s="15"/>
      <c r="VRC80" s="15"/>
      <c r="VRD80" s="15"/>
      <c r="VRE80" s="15"/>
      <c r="VRF80" s="15"/>
      <c r="VRG80" s="15"/>
      <c r="VRH80" s="15"/>
      <c r="VRI80" s="15"/>
      <c r="VRJ80" s="15"/>
      <c r="VRK80" s="15"/>
      <c r="VRL80" s="15"/>
      <c r="VRM80" s="15"/>
      <c r="VRN80" s="15"/>
      <c r="VRO80" s="15"/>
      <c r="VRP80" s="15"/>
      <c r="VRQ80" s="15"/>
      <c r="VRR80" s="15"/>
      <c r="VRS80" s="15"/>
      <c r="VRT80" s="15"/>
      <c r="VRU80" s="15"/>
      <c r="VRV80" s="15"/>
      <c r="VRW80" s="15"/>
      <c r="VRX80" s="15"/>
      <c r="VRY80" s="15"/>
      <c r="VRZ80" s="15"/>
      <c r="VSA80" s="15"/>
      <c r="VSB80" s="15"/>
      <c r="VSC80" s="15"/>
      <c r="VSD80" s="15"/>
      <c r="VSE80" s="15"/>
      <c r="VSF80" s="15"/>
      <c r="VSG80" s="15"/>
      <c r="VSH80" s="15"/>
      <c r="VSI80" s="15"/>
      <c r="VSJ80" s="15"/>
      <c r="VSK80" s="15"/>
      <c r="VSL80" s="15"/>
      <c r="VSM80" s="15"/>
      <c r="VSN80" s="15"/>
      <c r="VSO80" s="15"/>
      <c r="VSP80" s="15"/>
      <c r="VSQ80" s="15"/>
      <c r="VSR80" s="15"/>
      <c r="VSS80" s="15"/>
      <c r="VST80" s="15"/>
      <c r="VSU80" s="15"/>
      <c r="VSV80" s="15"/>
      <c r="VSW80" s="15"/>
      <c r="VSX80" s="15"/>
      <c r="VSY80" s="15"/>
      <c r="VSZ80" s="15"/>
      <c r="VTA80" s="15"/>
      <c r="VTB80" s="15"/>
      <c r="VTC80" s="15"/>
      <c r="VTD80" s="15"/>
      <c r="VTE80" s="15"/>
      <c r="VTF80" s="15"/>
      <c r="VTG80" s="15"/>
      <c r="VTH80" s="15"/>
      <c r="VTI80" s="15"/>
      <c r="VTJ80" s="15"/>
      <c r="VTK80" s="15"/>
      <c r="VTL80" s="15"/>
      <c r="VTM80" s="15"/>
      <c r="VTN80" s="15"/>
      <c r="VTO80" s="15"/>
      <c r="VTP80" s="15"/>
      <c r="VTQ80" s="15"/>
      <c r="VTR80" s="15"/>
      <c r="VTS80" s="15"/>
      <c r="VTT80" s="15"/>
      <c r="VTU80" s="15"/>
      <c r="VTV80" s="15"/>
      <c r="VTW80" s="15"/>
      <c r="VTX80" s="15"/>
      <c r="VTY80" s="15"/>
      <c r="VTZ80" s="15"/>
      <c r="VUA80" s="15"/>
      <c r="VUB80" s="15"/>
      <c r="VUC80" s="15"/>
      <c r="VUD80" s="15"/>
      <c r="VUE80" s="15"/>
      <c r="VUF80" s="15"/>
      <c r="VUG80" s="15"/>
      <c r="VUH80" s="15"/>
      <c r="VUI80" s="15"/>
      <c r="VUJ80" s="15"/>
      <c r="VUK80" s="15"/>
      <c r="VUL80" s="15"/>
      <c r="VUM80" s="15"/>
      <c r="VUN80" s="15"/>
      <c r="VUO80" s="15"/>
      <c r="VUP80" s="15"/>
      <c r="VUQ80" s="15"/>
      <c r="VUR80" s="15"/>
      <c r="VUS80" s="15"/>
      <c r="VUT80" s="15"/>
      <c r="VUU80" s="15"/>
      <c r="VUV80" s="15"/>
      <c r="VUW80" s="15"/>
      <c r="VUX80" s="15"/>
      <c r="VUY80" s="15"/>
      <c r="VUZ80" s="15"/>
      <c r="VVA80" s="15"/>
      <c r="VVB80" s="15"/>
      <c r="VVC80" s="15"/>
      <c r="VVD80" s="15"/>
      <c r="VVE80" s="15"/>
      <c r="VVF80" s="15"/>
      <c r="VVG80" s="15"/>
      <c r="VVH80" s="15"/>
      <c r="VVI80" s="15"/>
      <c r="VVJ80" s="15"/>
      <c r="VVK80" s="15"/>
      <c r="VVL80" s="15"/>
      <c r="VVM80" s="15"/>
      <c r="VVN80" s="15"/>
      <c r="VVO80" s="15"/>
      <c r="VVP80" s="15"/>
      <c r="VVQ80" s="15"/>
      <c r="VVR80" s="15"/>
      <c r="VVS80" s="15"/>
      <c r="VVT80" s="15"/>
      <c r="VVU80" s="15"/>
      <c r="VVV80" s="15"/>
      <c r="VVW80" s="15"/>
      <c r="VVX80" s="15"/>
      <c r="VVY80" s="15"/>
      <c r="VVZ80" s="15"/>
      <c r="VWA80" s="15"/>
      <c r="VWB80" s="15"/>
      <c r="VWC80" s="15"/>
      <c r="VWD80" s="15"/>
      <c r="VWE80" s="15"/>
      <c r="VWF80" s="15"/>
      <c r="VWG80" s="15"/>
      <c r="VWH80" s="15"/>
      <c r="VWI80" s="15"/>
      <c r="VWJ80" s="15"/>
      <c r="VWK80" s="15"/>
      <c r="VWL80" s="15"/>
      <c r="VWM80" s="15"/>
      <c r="VWN80" s="15"/>
      <c r="VWO80" s="15"/>
      <c r="VWP80" s="15"/>
      <c r="VWQ80" s="15"/>
      <c r="VWR80" s="15"/>
      <c r="VWS80" s="15"/>
      <c r="VWT80" s="15"/>
      <c r="VWU80" s="15"/>
      <c r="VWV80" s="15"/>
      <c r="VWW80" s="15"/>
      <c r="VWX80" s="15"/>
      <c r="VWY80" s="15"/>
      <c r="VWZ80" s="15"/>
      <c r="VXA80" s="15"/>
      <c r="VXB80" s="15"/>
      <c r="VXC80" s="15"/>
      <c r="VXD80" s="15"/>
      <c r="VXE80" s="15"/>
      <c r="VXF80" s="15"/>
      <c r="VXG80" s="15"/>
      <c r="VXH80" s="15"/>
      <c r="VXI80" s="15"/>
      <c r="VXJ80" s="15"/>
      <c r="VXK80" s="15"/>
      <c r="VXL80" s="15"/>
      <c r="VXM80" s="15"/>
      <c r="VXN80" s="15"/>
      <c r="VXO80" s="15"/>
      <c r="VXP80" s="15"/>
      <c r="VXQ80" s="15"/>
      <c r="VXR80" s="15"/>
      <c r="VXS80" s="15"/>
      <c r="VXT80" s="15"/>
      <c r="VXU80" s="15"/>
      <c r="VXV80" s="15"/>
      <c r="VXW80" s="15"/>
      <c r="VXX80" s="15"/>
      <c r="VXY80" s="15"/>
      <c r="VXZ80" s="15"/>
      <c r="VYA80" s="15"/>
      <c r="VYB80" s="15"/>
      <c r="VYC80" s="15"/>
      <c r="VYD80" s="15"/>
      <c r="VYE80" s="15"/>
      <c r="VYF80" s="15"/>
      <c r="VYG80" s="15"/>
      <c r="VYH80" s="15"/>
      <c r="VYI80" s="15"/>
      <c r="VYJ80" s="15"/>
      <c r="VYK80" s="15"/>
      <c r="VYL80" s="15"/>
      <c r="VYM80" s="15"/>
      <c r="VYN80" s="15"/>
      <c r="VYO80" s="15"/>
      <c r="VYP80" s="15"/>
      <c r="VYQ80" s="15"/>
      <c r="VYR80" s="15"/>
      <c r="VYS80" s="15"/>
      <c r="VYT80" s="15"/>
      <c r="VYU80" s="15"/>
      <c r="VYV80" s="15"/>
      <c r="VYW80" s="15"/>
      <c r="VYX80" s="15"/>
      <c r="VYY80" s="15"/>
      <c r="VYZ80" s="15"/>
      <c r="VZA80" s="15"/>
      <c r="VZB80" s="15"/>
      <c r="VZC80" s="15"/>
      <c r="VZD80" s="15"/>
      <c r="VZE80" s="15"/>
      <c r="VZF80" s="15"/>
      <c r="VZG80" s="15"/>
      <c r="VZH80" s="15"/>
      <c r="VZI80" s="15"/>
      <c r="VZJ80" s="15"/>
      <c r="VZK80" s="15"/>
      <c r="VZL80" s="15"/>
      <c r="VZM80" s="15"/>
      <c r="VZN80" s="15"/>
      <c r="VZO80" s="15"/>
      <c r="VZP80" s="15"/>
      <c r="VZQ80" s="15"/>
      <c r="VZR80" s="15"/>
      <c r="VZS80" s="15"/>
      <c r="VZT80" s="15"/>
      <c r="VZU80" s="15"/>
      <c r="VZV80" s="15"/>
      <c r="VZW80" s="15"/>
      <c r="VZX80" s="15"/>
      <c r="VZY80" s="15"/>
      <c r="VZZ80" s="15"/>
      <c r="WAA80" s="15"/>
      <c r="WAB80" s="15"/>
      <c r="WAC80" s="15"/>
      <c r="WAD80" s="15"/>
      <c r="WAE80" s="15"/>
      <c r="WAF80" s="15"/>
      <c r="WAG80" s="15"/>
      <c r="WAH80" s="15"/>
      <c r="WAI80" s="15"/>
      <c r="WAJ80" s="15"/>
      <c r="WAK80" s="15"/>
      <c r="WAL80" s="15"/>
      <c r="WAM80" s="15"/>
      <c r="WAN80" s="15"/>
      <c r="WAO80" s="15"/>
      <c r="WAP80" s="15"/>
      <c r="WAQ80" s="15"/>
      <c r="WAR80" s="15"/>
      <c r="WAS80" s="15"/>
      <c r="WAT80" s="15"/>
      <c r="WAU80" s="15"/>
      <c r="WAV80" s="15"/>
      <c r="WAW80" s="15"/>
      <c r="WAX80" s="15"/>
      <c r="WAY80" s="15"/>
      <c r="WAZ80" s="15"/>
      <c r="WBA80" s="15"/>
      <c r="WBB80" s="15"/>
      <c r="WBC80" s="15"/>
      <c r="WBD80" s="15"/>
      <c r="WBE80" s="15"/>
      <c r="WBF80" s="15"/>
      <c r="WBG80" s="15"/>
      <c r="WBH80" s="15"/>
      <c r="WBI80" s="15"/>
      <c r="WBJ80" s="15"/>
      <c r="WBK80" s="15"/>
      <c r="WBL80" s="15"/>
      <c r="WBM80" s="15"/>
      <c r="WBN80" s="15"/>
      <c r="WBO80" s="15"/>
      <c r="WBP80" s="15"/>
      <c r="WBQ80" s="15"/>
      <c r="WBR80" s="15"/>
      <c r="WBS80" s="15"/>
      <c r="WBT80" s="15"/>
      <c r="WBU80" s="15"/>
      <c r="WBV80" s="15"/>
      <c r="WBW80" s="15"/>
      <c r="WBX80" s="15"/>
      <c r="WBY80" s="15"/>
      <c r="WBZ80" s="15"/>
      <c r="WCA80" s="15"/>
      <c r="WCB80" s="15"/>
      <c r="WCC80" s="15"/>
      <c r="WCD80" s="15"/>
      <c r="WCE80" s="15"/>
      <c r="WCF80" s="15"/>
      <c r="WCG80" s="15"/>
      <c r="WCH80" s="15"/>
      <c r="WCI80" s="15"/>
      <c r="WCJ80" s="15"/>
      <c r="WCK80" s="15"/>
      <c r="WCL80" s="15"/>
      <c r="WCM80" s="15"/>
      <c r="WCN80" s="15"/>
      <c r="WCO80" s="15"/>
      <c r="WCP80" s="15"/>
      <c r="WCQ80" s="15"/>
      <c r="WCR80" s="15"/>
      <c r="WCS80" s="15"/>
      <c r="WCT80" s="15"/>
      <c r="WCU80" s="15"/>
      <c r="WCV80" s="15"/>
      <c r="WCW80" s="15"/>
      <c r="WCX80" s="15"/>
      <c r="WCY80" s="15"/>
      <c r="WCZ80" s="15"/>
      <c r="WDA80" s="15"/>
      <c r="WDB80" s="15"/>
      <c r="WDC80" s="15"/>
      <c r="WDD80" s="15"/>
      <c r="WDE80" s="15"/>
      <c r="WDF80" s="15"/>
      <c r="WDG80" s="15"/>
      <c r="WDH80" s="15"/>
      <c r="WDI80" s="15"/>
      <c r="WDJ80" s="15"/>
      <c r="WDK80" s="15"/>
      <c r="WDL80" s="15"/>
      <c r="WDM80" s="15"/>
      <c r="WDN80" s="15"/>
      <c r="WDO80" s="15"/>
      <c r="WDP80" s="15"/>
      <c r="WDQ80" s="15"/>
      <c r="WDR80" s="15"/>
      <c r="WDS80" s="15"/>
      <c r="WDT80" s="15"/>
      <c r="WDU80" s="15"/>
      <c r="WDV80" s="15"/>
      <c r="WDW80" s="15"/>
      <c r="WDX80" s="15"/>
      <c r="WDY80" s="15"/>
      <c r="WDZ80" s="15"/>
      <c r="WEA80" s="15"/>
      <c r="WEB80" s="15"/>
      <c r="WEC80" s="15"/>
      <c r="WED80" s="15"/>
      <c r="WEE80" s="15"/>
      <c r="WEF80" s="15"/>
      <c r="WEG80" s="15"/>
      <c r="WEH80" s="15"/>
      <c r="WEI80" s="15"/>
      <c r="WEJ80" s="15"/>
      <c r="WEK80" s="15"/>
      <c r="WEL80" s="15"/>
      <c r="WEM80" s="15"/>
      <c r="WEN80" s="15"/>
      <c r="WEO80" s="15"/>
      <c r="WEP80" s="15"/>
      <c r="WEQ80" s="15"/>
      <c r="WER80" s="15"/>
      <c r="WES80" s="15"/>
      <c r="WET80" s="15"/>
      <c r="WEU80" s="15"/>
      <c r="WEV80" s="15"/>
      <c r="WEW80" s="15"/>
      <c r="WEX80" s="15"/>
      <c r="WEY80" s="15"/>
      <c r="WEZ80" s="15"/>
      <c r="WFA80" s="15"/>
      <c r="WFB80" s="15"/>
      <c r="WFC80" s="15"/>
      <c r="WFD80" s="15"/>
      <c r="WFE80" s="15"/>
      <c r="WFF80" s="15"/>
      <c r="WFG80" s="15"/>
      <c r="WFH80" s="15"/>
      <c r="WFI80" s="15"/>
      <c r="WFJ80" s="15"/>
      <c r="WFK80" s="15"/>
      <c r="WFL80" s="15"/>
      <c r="WFM80" s="15"/>
      <c r="WFN80" s="15"/>
      <c r="WFO80" s="15"/>
      <c r="WFP80" s="15"/>
      <c r="WFQ80" s="15"/>
      <c r="WFR80" s="15"/>
      <c r="WFS80" s="15"/>
      <c r="WFT80" s="15"/>
      <c r="WFU80" s="15"/>
      <c r="WFV80" s="15"/>
      <c r="WFW80" s="15"/>
      <c r="WFX80" s="15"/>
      <c r="WFY80" s="15"/>
      <c r="WFZ80" s="15"/>
      <c r="WGA80" s="15"/>
      <c r="WGB80" s="15"/>
      <c r="WGC80" s="15"/>
      <c r="WGD80" s="15"/>
      <c r="WGE80" s="15"/>
      <c r="WGF80" s="15"/>
      <c r="WGG80" s="15"/>
      <c r="WGH80" s="15"/>
      <c r="WGI80" s="15"/>
      <c r="WGJ80" s="15"/>
      <c r="WGK80" s="15"/>
      <c r="WGL80" s="15"/>
      <c r="WGM80" s="15"/>
      <c r="WGN80" s="15"/>
      <c r="WGO80" s="15"/>
      <c r="WGP80" s="15"/>
      <c r="WGQ80" s="15"/>
      <c r="WGR80" s="15"/>
      <c r="WGS80" s="15"/>
      <c r="WGT80" s="15"/>
      <c r="WGU80" s="15"/>
      <c r="WGV80" s="15"/>
      <c r="WGW80" s="15"/>
      <c r="WGX80" s="15"/>
      <c r="WGY80" s="15"/>
      <c r="WGZ80" s="15"/>
      <c r="WHA80" s="15"/>
      <c r="WHB80" s="15"/>
      <c r="WHC80" s="15"/>
      <c r="WHD80" s="15"/>
      <c r="WHE80" s="15"/>
      <c r="WHF80" s="15"/>
      <c r="WHG80" s="15"/>
      <c r="WHH80" s="15"/>
      <c r="WHI80" s="15"/>
      <c r="WHJ80" s="15"/>
      <c r="WHK80" s="15"/>
      <c r="WHL80" s="15"/>
      <c r="WHM80" s="15"/>
      <c r="WHN80" s="15"/>
      <c r="WHO80" s="15"/>
      <c r="WHP80" s="15"/>
      <c r="WHQ80" s="15"/>
      <c r="WHR80" s="15"/>
      <c r="WHS80" s="15"/>
      <c r="WHT80" s="15"/>
      <c r="WHU80" s="15"/>
      <c r="WHV80" s="15"/>
      <c r="WHW80" s="15"/>
      <c r="WHX80" s="15"/>
      <c r="WHY80" s="15"/>
      <c r="WHZ80" s="15"/>
      <c r="WIA80" s="15"/>
      <c r="WIB80" s="15"/>
      <c r="WIC80" s="15"/>
      <c r="WID80" s="15"/>
      <c r="WIE80" s="15"/>
      <c r="WIF80" s="15"/>
      <c r="WIG80" s="15"/>
      <c r="WIH80" s="15"/>
      <c r="WII80" s="15"/>
      <c r="WIJ80" s="15"/>
      <c r="WIK80" s="15"/>
      <c r="WIL80" s="15"/>
      <c r="WIM80" s="15"/>
      <c r="WIN80" s="15"/>
      <c r="WIO80" s="15"/>
      <c r="WIP80" s="15"/>
      <c r="WIQ80" s="15"/>
      <c r="WIR80" s="15"/>
      <c r="WIS80" s="15"/>
      <c r="WIT80" s="15"/>
      <c r="WIU80" s="15"/>
      <c r="WIV80" s="15"/>
      <c r="WIW80" s="15"/>
      <c r="WIX80" s="15"/>
      <c r="WIY80" s="15"/>
      <c r="WIZ80" s="15"/>
      <c r="WJA80" s="15"/>
      <c r="WJB80" s="15"/>
      <c r="WJC80" s="15"/>
      <c r="WJD80" s="15"/>
      <c r="WJE80" s="15"/>
      <c r="WJF80" s="15"/>
      <c r="WJG80" s="15"/>
      <c r="WJH80" s="15"/>
      <c r="WJI80" s="15"/>
      <c r="WJJ80" s="15"/>
      <c r="WJK80" s="15"/>
      <c r="WJL80" s="15"/>
      <c r="WJM80" s="15"/>
      <c r="WJN80" s="15"/>
      <c r="WJO80" s="15"/>
      <c r="WJP80" s="15"/>
      <c r="WJQ80" s="15"/>
      <c r="WJR80" s="15"/>
      <c r="WJS80" s="15"/>
      <c r="WJT80" s="15"/>
      <c r="WJU80" s="15"/>
      <c r="WJV80" s="15"/>
      <c r="WJW80" s="15"/>
      <c r="WJX80" s="15"/>
      <c r="WJY80" s="15"/>
      <c r="WJZ80" s="15"/>
      <c r="WKA80" s="15"/>
      <c r="WKB80" s="15"/>
      <c r="WKC80" s="15"/>
      <c r="WKD80" s="15"/>
      <c r="WKE80" s="15"/>
      <c r="WKF80" s="15"/>
      <c r="WKG80" s="15"/>
      <c r="WKH80" s="15"/>
      <c r="WKI80" s="15"/>
      <c r="WKJ80" s="15"/>
      <c r="WKK80" s="15"/>
      <c r="WKL80" s="15"/>
      <c r="WKM80" s="15"/>
      <c r="WKN80" s="15"/>
      <c r="WKO80" s="15"/>
      <c r="WKP80" s="15"/>
      <c r="WKQ80" s="15"/>
      <c r="WKR80" s="15"/>
      <c r="WKS80" s="15"/>
      <c r="WKT80" s="15"/>
      <c r="WKU80" s="15"/>
      <c r="WKV80" s="15"/>
      <c r="WKW80" s="15"/>
      <c r="WKX80" s="15"/>
      <c r="WKY80" s="15"/>
      <c r="WKZ80" s="15"/>
      <c r="WLA80" s="15"/>
      <c r="WLB80" s="15"/>
      <c r="WLC80" s="15"/>
      <c r="WLD80" s="15"/>
      <c r="WLE80" s="15"/>
      <c r="WLF80" s="15"/>
      <c r="WLG80" s="15"/>
      <c r="WLH80" s="15"/>
      <c r="WLI80" s="15"/>
      <c r="WLJ80" s="15"/>
      <c r="WLK80" s="15"/>
      <c r="WLL80" s="15"/>
      <c r="WLM80" s="15"/>
      <c r="WLN80" s="15"/>
      <c r="WLO80" s="15"/>
      <c r="WLP80" s="15"/>
      <c r="WLQ80" s="15"/>
      <c r="WLR80" s="15"/>
      <c r="WLS80" s="15"/>
      <c r="WLT80" s="15"/>
      <c r="WLU80" s="15"/>
      <c r="WLV80" s="15"/>
      <c r="WLW80" s="15"/>
      <c r="WLX80" s="15"/>
      <c r="WLY80" s="15"/>
      <c r="WLZ80" s="15"/>
      <c r="WMA80" s="15"/>
      <c r="WMB80" s="15"/>
      <c r="WMC80" s="15"/>
      <c r="WMD80" s="15"/>
      <c r="WME80" s="15"/>
      <c r="WMF80" s="15"/>
      <c r="WMG80" s="15"/>
      <c r="WMH80" s="15"/>
      <c r="WMI80" s="15"/>
      <c r="WMJ80" s="15"/>
      <c r="WMK80" s="15"/>
      <c r="WML80" s="15"/>
      <c r="WMM80" s="15"/>
      <c r="WMN80" s="15"/>
      <c r="WMO80" s="15"/>
      <c r="WMP80" s="15"/>
      <c r="WMQ80" s="15"/>
      <c r="WMR80" s="15"/>
      <c r="WMS80" s="15"/>
      <c r="WMT80" s="15"/>
      <c r="WMU80" s="15"/>
      <c r="WMV80" s="15"/>
      <c r="WMW80" s="15"/>
      <c r="WMX80" s="15"/>
      <c r="WMY80" s="15"/>
      <c r="WMZ80" s="15"/>
      <c r="WNA80" s="15"/>
      <c r="WNB80" s="15"/>
      <c r="WNC80" s="15"/>
      <c r="WND80" s="15"/>
      <c r="WNE80" s="15"/>
      <c r="WNF80" s="15"/>
      <c r="WNG80" s="15"/>
      <c r="WNH80" s="15"/>
      <c r="WNI80" s="15"/>
      <c r="WNJ80" s="15"/>
      <c r="WNK80" s="15"/>
      <c r="WNL80" s="15"/>
      <c r="WNM80" s="15"/>
      <c r="WNN80" s="15"/>
      <c r="WNO80" s="15"/>
      <c r="WNP80" s="15"/>
      <c r="WNQ80" s="15"/>
      <c r="WNR80" s="15"/>
      <c r="WNS80" s="15"/>
      <c r="WNT80" s="15"/>
      <c r="WNU80" s="15"/>
      <c r="WNV80" s="15"/>
      <c r="WNW80" s="15"/>
      <c r="WNX80" s="15"/>
      <c r="WNY80" s="15"/>
      <c r="WNZ80" s="15"/>
      <c r="WOA80" s="15"/>
      <c r="WOB80" s="15"/>
      <c r="WOC80" s="15"/>
      <c r="WOD80" s="15"/>
      <c r="WOE80" s="15"/>
      <c r="WOF80" s="15"/>
      <c r="WOG80" s="15"/>
      <c r="WOH80" s="15"/>
      <c r="WOI80" s="15"/>
      <c r="WOJ80" s="15"/>
      <c r="WOK80" s="15"/>
      <c r="WOL80" s="15"/>
      <c r="WOM80" s="15"/>
      <c r="WON80" s="15"/>
      <c r="WOO80" s="15"/>
      <c r="WOP80" s="15"/>
      <c r="WOQ80" s="15"/>
      <c r="WOR80" s="15"/>
      <c r="WOS80" s="15"/>
      <c r="WOT80" s="15"/>
      <c r="WOU80" s="15"/>
      <c r="WOV80" s="15"/>
      <c r="WOW80" s="15"/>
      <c r="WOX80" s="15"/>
      <c r="WOY80" s="15"/>
      <c r="WOZ80" s="15"/>
      <c r="WPA80" s="15"/>
      <c r="WPB80" s="15"/>
      <c r="WPC80" s="15"/>
      <c r="WPD80" s="15"/>
      <c r="WPE80" s="15"/>
      <c r="WPF80" s="15"/>
      <c r="WPG80" s="15"/>
      <c r="WPH80" s="15"/>
      <c r="WPI80" s="15"/>
      <c r="WPJ80" s="15"/>
      <c r="WPK80" s="15"/>
      <c r="WPL80" s="15"/>
      <c r="WPM80" s="15"/>
      <c r="WPN80" s="15"/>
      <c r="WPO80" s="15"/>
      <c r="WPP80" s="15"/>
      <c r="WPQ80" s="15"/>
      <c r="WPR80" s="15"/>
      <c r="WPS80" s="15"/>
      <c r="WPT80" s="15"/>
      <c r="WPU80" s="15"/>
      <c r="WPV80" s="15"/>
      <c r="WPW80" s="15"/>
      <c r="WPX80" s="15"/>
      <c r="WPY80" s="15"/>
      <c r="WPZ80" s="15"/>
      <c r="WQA80" s="15"/>
      <c r="WQB80" s="15"/>
      <c r="WQC80" s="15"/>
      <c r="WQD80" s="15"/>
      <c r="WQE80" s="15"/>
      <c r="WQF80" s="15"/>
      <c r="WQG80" s="15"/>
      <c r="WQH80" s="15"/>
      <c r="WQI80" s="15"/>
      <c r="WQJ80" s="15"/>
      <c r="WQK80" s="15"/>
      <c r="WQL80" s="15"/>
      <c r="WQM80" s="15"/>
      <c r="WQN80" s="15"/>
      <c r="WQO80" s="15"/>
      <c r="WQP80" s="15"/>
      <c r="WQQ80" s="15"/>
      <c r="WQR80" s="15"/>
      <c r="WQS80" s="15"/>
      <c r="WQT80" s="15"/>
      <c r="WQU80" s="15"/>
      <c r="WQV80" s="15"/>
      <c r="WQW80" s="15"/>
      <c r="WQX80" s="15"/>
      <c r="WQY80" s="15"/>
      <c r="WQZ80" s="15"/>
      <c r="WRA80" s="15"/>
      <c r="WRB80" s="15"/>
      <c r="WRC80" s="15"/>
      <c r="WRD80" s="15"/>
      <c r="WRE80" s="15"/>
      <c r="WRF80" s="15"/>
      <c r="WRG80" s="15"/>
      <c r="WRH80" s="15"/>
      <c r="WRI80" s="15"/>
      <c r="WRJ80" s="15"/>
      <c r="WRK80" s="15"/>
      <c r="WRL80" s="15"/>
      <c r="WRM80" s="15"/>
      <c r="WRN80" s="15"/>
      <c r="WRO80" s="15"/>
      <c r="WRP80" s="15"/>
      <c r="WRQ80" s="15"/>
      <c r="WRR80" s="15"/>
      <c r="WRS80" s="15"/>
      <c r="WRT80" s="15"/>
      <c r="WRU80" s="15"/>
      <c r="WRV80" s="15"/>
      <c r="WRW80" s="15"/>
      <c r="WRX80" s="15"/>
      <c r="WRY80" s="15"/>
      <c r="WRZ80" s="15"/>
      <c r="WSA80" s="15"/>
      <c r="WSB80" s="15"/>
      <c r="WSC80" s="15"/>
      <c r="WSD80" s="15"/>
      <c r="WSE80" s="15"/>
      <c r="WSF80" s="15"/>
      <c r="WSG80" s="15"/>
      <c r="WSH80" s="15"/>
      <c r="WSI80" s="15"/>
      <c r="WSJ80" s="15"/>
      <c r="WSK80" s="15"/>
      <c r="WSL80" s="15"/>
      <c r="WSM80" s="15"/>
      <c r="WSN80" s="15"/>
      <c r="WSO80" s="15"/>
      <c r="WSP80" s="15"/>
      <c r="WSQ80" s="15"/>
      <c r="WSR80" s="15"/>
      <c r="WSS80" s="15"/>
      <c r="WST80" s="15"/>
      <c r="WSU80" s="15"/>
      <c r="WSV80" s="15"/>
      <c r="WSW80" s="15"/>
      <c r="WSX80" s="15"/>
      <c r="WSY80" s="15"/>
      <c r="WSZ80" s="15"/>
      <c r="WTA80" s="15"/>
      <c r="WTB80" s="15"/>
      <c r="WTC80" s="15"/>
      <c r="WTD80" s="15"/>
      <c r="WTE80" s="15"/>
      <c r="WTF80" s="15"/>
      <c r="WTG80" s="15"/>
      <c r="WTH80" s="15"/>
      <c r="WTI80" s="15"/>
      <c r="WTJ80" s="15"/>
      <c r="WTK80" s="15"/>
      <c r="WTL80" s="15"/>
      <c r="WTM80" s="15"/>
      <c r="WTN80" s="15"/>
      <c r="WTO80" s="15"/>
      <c r="WTP80" s="15"/>
      <c r="WTQ80" s="15"/>
      <c r="WTR80" s="15"/>
      <c r="WTS80" s="15"/>
      <c r="WTT80" s="15"/>
      <c r="WTU80" s="15"/>
      <c r="WTV80" s="15"/>
      <c r="WTW80" s="15"/>
      <c r="WTX80" s="15"/>
      <c r="WTY80" s="15"/>
      <c r="WTZ80" s="15"/>
      <c r="WUA80" s="15"/>
      <c r="WUB80" s="15"/>
      <c r="WUC80" s="15"/>
      <c r="WUD80" s="15"/>
      <c r="WUE80" s="15"/>
      <c r="WUF80" s="15"/>
      <c r="WUG80" s="15"/>
      <c r="WUH80" s="15"/>
      <c r="WUI80" s="15"/>
      <c r="WUJ80" s="15"/>
      <c r="WUK80" s="15"/>
      <c r="WUL80" s="15"/>
      <c r="WUM80" s="15"/>
      <c r="WUN80" s="15"/>
      <c r="WUO80" s="15"/>
      <c r="WUP80" s="15"/>
      <c r="WUQ80" s="15"/>
      <c r="WUR80" s="15"/>
      <c r="WUS80" s="15"/>
      <c r="WUT80" s="15"/>
      <c r="WUU80" s="15"/>
      <c r="WUV80" s="15"/>
      <c r="WUW80" s="15"/>
      <c r="WUX80" s="15"/>
      <c r="WUY80" s="15"/>
      <c r="WUZ80" s="15"/>
      <c r="WVA80" s="15"/>
      <c r="WVB80" s="15"/>
      <c r="WVC80" s="15"/>
      <c r="WVD80" s="15"/>
      <c r="WVE80" s="15"/>
      <c r="WVF80" s="15"/>
      <c r="WVG80" s="15"/>
      <c r="WVH80" s="15"/>
      <c r="WVI80" s="15"/>
      <c r="WVJ80" s="15"/>
      <c r="WVK80" s="15"/>
      <c r="WVL80" s="15"/>
      <c r="WVM80" s="15"/>
      <c r="WVN80" s="15"/>
      <c r="WVO80" s="15"/>
      <c r="WVP80" s="15"/>
      <c r="WVQ80" s="15"/>
      <c r="WVR80" s="15"/>
      <c r="WVS80" s="15"/>
      <c r="WVT80" s="15"/>
      <c r="WVU80" s="15"/>
      <c r="WVV80" s="15"/>
      <c r="WVW80" s="15"/>
      <c r="WVX80" s="15"/>
      <c r="WVY80" s="15"/>
      <c r="WVZ80" s="15"/>
      <c r="WWA80" s="15"/>
      <c r="WWB80" s="15"/>
      <c r="WWC80" s="15"/>
      <c r="WWD80" s="15"/>
      <c r="WWE80" s="15"/>
      <c r="WWF80" s="15"/>
      <c r="WWG80" s="15"/>
      <c r="WWH80" s="15"/>
      <c r="WWI80" s="15"/>
      <c r="WWJ80" s="15"/>
      <c r="WWK80" s="15"/>
      <c r="WWL80" s="15"/>
      <c r="WWM80" s="15"/>
      <c r="WWN80" s="15"/>
      <c r="WWO80" s="15"/>
      <c r="WWP80" s="15"/>
      <c r="WWQ80" s="15"/>
      <c r="WWR80" s="15"/>
      <c r="WWS80" s="15"/>
      <c r="WWT80" s="15"/>
      <c r="WWU80" s="15"/>
      <c r="WWV80" s="15"/>
      <c r="WWW80" s="15"/>
      <c r="WWX80" s="15"/>
      <c r="WWY80" s="15"/>
      <c r="WWZ80" s="15"/>
      <c r="WXA80" s="15"/>
      <c r="WXB80" s="15"/>
      <c r="WXC80" s="15"/>
      <c r="WXD80" s="15"/>
      <c r="WXE80" s="15"/>
      <c r="WXF80" s="15"/>
      <c r="WXG80" s="15"/>
      <c r="WXH80" s="15"/>
      <c r="WXI80" s="15"/>
      <c r="WXJ80" s="15"/>
      <c r="WXK80" s="15"/>
      <c r="WXL80" s="15"/>
      <c r="WXM80" s="15"/>
      <c r="WXN80" s="15"/>
      <c r="WXO80" s="15"/>
      <c r="WXP80" s="15"/>
      <c r="WXQ80" s="15"/>
      <c r="WXR80" s="15"/>
      <c r="WXS80" s="15"/>
      <c r="WXT80" s="15"/>
      <c r="WXU80" s="15"/>
      <c r="WXV80" s="15"/>
      <c r="WXW80" s="15"/>
      <c r="WXX80" s="15"/>
      <c r="WXY80" s="15"/>
      <c r="WXZ80" s="15"/>
      <c r="WYA80" s="15"/>
      <c r="WYB80" s="15"/>
      <c r="WYC80" s="15"/>
      <c r="WYD80" s="15"/>
      <c r="WYE80" s="15"/>
      <c r="WYF80" s="15"/>
      <c r="WYG80" s="15"/>
      <c r="WYH80" s="15"/>
      <c r="WYI80" s="15"/>
      <c r="WYJ80" s="15"/>
      <c r="WYK80" s="15"/>
      <c r="WYL80" s="15"/>
      <c r="WYM80" s="15"/>
      <c r="WYN80" s="15"/>
      <c r="WYO80" s="15"/>
      <c r="WYP80" s="15"/>
      <c r="WYQ80" s="15"/>
      <c r="WYR80" s="15"/>
      <c r="WYS80" s="15"/>
      <c r="WYT80" s="15"/>
      <c r="WYU80" s="15"/>
      <c r="WYV80" s="15"/>
      <c r="WYW80" s="15"/>
      <c r="WYX80" s="15"/>
      <c r="WYY80" s="15"/>
      <c r="WYZ80" s="15"/>
      <c r="WZA80" s="15"/>
      <c r="WZB80" s="15"/>
      <c r="WZC80" s="15"/>
      <c r="WZD80" s="15"/>
      <c r="WZE80" s="15"/>
      <c r="WZF80" s="15"/>
      <c r="WZG80" s="15"/>
      <c r="WZH80" s="15"/>
      <c r="WZI80" s="15"/>
      <c r="WZJ80" s="15"/>
      <c r="WZK80" s="15"/>
      <c r="WZL80" s="15"/>
      <c r="WZM80" s="15"/>
      <c r="WZN80" s="15"/>
      <c r="WZO80" s="15"/>
      <c r="WZP80" s="15"/>
      <c r="WZQ80" s="15"/>
      <c r="WZR80" s="15"/>
      <c r="WZS80" s="15"/>
      <c r="WZT80" s="15"/>
      <c r="WZU80" s="15"/>
      <c r="WZV80" s="15"/>
      <c r="WZW80" s="15"/>
      <c r="WZX80" s="15"/>
      <c r="WZY80" s="15"/>
      <c r="WZZ80" s="15"/>
      <c r="XAA80" s="15"/>
      <c r="XAB80" s="15"/>
      <c r="XAC80" s="15"/>
      <c r="XAD80" s="15"/>
      <c r="XAE80" s="15"/>
      <c r="XAF80" s="15"/>
      <c r="XAG80" s="15"/>
      <c r="XAH80" s="15"/>
      <c r="XAI80" s="15"/>
      <c r="XAJ80" s="15"/>
      <c r="XAK80" s="15"/>
      <c r="XAL80" s="15"/>
      <c r="XAM80" s="15"/>
      <c r="XAN80" s="15"/>
      <c r="XAO80" s="15"/>
      <c r="XAP80" s="15"/>
      <c r="XAQ80" s="15"/>
      <c r="XAR80" s="15"/>
      <c r="XAS80" s="15"/>
      <c r="XAT80" s="15"/>
      <c r="XAU80" s="15"/>
      <c r="XAV80" s="15"/>
      <c r="XAW80" s="15"/>
      <c r="XAX80" s="15"/>
      <c r="XAY80" s="15"/>
      <c r="XAZ80" s="15"/>
      <c r="XBA80" s="15"/>
      <c r="XBB80" s="15"/>
      <c r="XBC80" s="15"/>
      <c r="XBD80" s="15"/>
      <c r="XBE80" s="15"/>
      <c r="XBF80" s="15"/>
      <c r="XBG80" s="15"/>
      <c r="XBH80" s="15"/>
      <c r="XBI80" s="15"/>
      <c r="XBJ80" s="15"/>
      <c r="XBK80" s="15"/>
      <c r="XBL80" s="15"/>
      <c r="XBM80" s="15"/>
      <c r="XBN80" s="15"/>
      <c r="XBO80" s="15"/>
      <c r="XBP80" s="15"/>
      <c r="XBQ80" s="15"/>
      <c r="XBR80" s="15"/>
      <c r="XBS80" s="15"/>
      <c r="XBT80" s="15"/>
      <c r="XBU80" s="15"/>
      <c r="XBV80" s="15"/>
      <c r="XBW80" s="15"/>
      <c r="XBX80" s="15"/>
      <c r="XBY80" s="15"/>
      <c r="XBZ80" s="15"/>
      <c r="XCA80" s="15"/>
      <c r="XCB80" s="15"/>
      <c r="XCC80" s="15"/>
      <c r="XCD80" s="15"/>
      <c r="XCE80" s="15"/>
      <c r="XCF80" s="15"/>
      <c r="XCG80" s="15"/>
      <c r="XCH80" s="15"/>
      <c r="XCI80" s="15"/>
      <c r="XCJ80" s="15"/>
      <c r="XCK80" s="15"/>
      <c r="XCL80" s="15"/>
      <c r="XCM80" s="15"/>
      <c r="XCN80" s="15"/>
      <c r="XCO80" s="15"/>
      <c r="XCP80" s="15"/>
      <c r="XCQ80" s="15"/>
      <c r="XCR80" s="15"/>
      <c r="XCS80" s="15"/>
      <c r="XCT80" s="15"/>
      <c r="XCU80" s="15"/>
      <c r="XCV80" s="15"/>
      <c r="XCW80" s="15"/>
      <c r="XCX80" s="15"/>
      <c r="XCY80" s="15"/>
      <c r="XCZ80" s="15"/>
      <c r="XDA80" s="15"/>
      <c r="XDB80" s="15"/>
      <c r="XDC80" s="15"/>
      <c r="XDD80" s="15"/>
      <c r="XDE80" s="15"/>
      <c r="XDF80" s="15"/>
      <c r="XDG80" s="15"/>
      <c r="XDH80" s="15"/>
      <c r="XDI80" s="15"/>
      <c r="XDJ80" s="15"/>
      <c r="XDK80" s="15"/>
      <c r="XDL80" s="15"/>
      <c r="XDM80" s="15"/>
      <c r="XDN80" s="15"/>
      <c r="XDO80" s="15"/>
      <c r="XDP80" s="15"/>
      <c r="XDQ80" s="15"/>
      <c r="XDR80" s="15"/>
      <c r="XDS80" s="15"/>
      <c r="XDT80" s="15"/>
      <c r="XDU80" s="15"/>
      <c r="XDV80" s="15"/>
      <c r="XDW80" s="15"/>
      <c r="XDX80" s="15"/>
      <c r="XDY80" s="15"/>
      <c r="XDZ80" s="15"/>
      <c r="XEA80" s="15"/>
      <c r="XEB80" s="15"/>
      <c r="XEC80" s="15"/>
      <c r="XED80" s="15"/>
      <c r="XEE80" s="15"/>
      <c r="XEF80" s="15"/>
      <c r="XEG80" s="15"/>
      <c r="XEH80" s="15"/>
      <c r="XEI80" s="15"/>
      <c r="XEJ80" s="15"/>
      <c r="XEK80" s="15"/>
      <c r="XEL80" s="15"/>
      <c r="XEM80" s="15"/>
      <c r="XEN80" s="15"/>
      <c r="XEO80" s="15"/>
      <c r="XEP80" s="15"/>
      <c r="XEQ80" s="15"/>
      <c r="XER80" s="15"/>
      <c r="XES80" s="15"/>
      <c r="XET80" s="15"/>
      <c r="XEU80" s="15"/>
      <c r="XEV80" s="15"/>
      <c r="XEW80" s="15"/>
      <c r="XEX80" s="15"/>
      <c r="XEY80" s="15"/>
      <c r="XEZ80" s="15"/>
      <c r="XFA80" s="15"/>
      <c r="XFB80" s="15"/>
      <c r="XFC80" s="15"/>
      <c r="XFD80" s="15"/>
    </row>
    <row r="82" spans="1:16384" s="15" customFormat="1" ht="18">
      <c r="A82" s="7"/>
      <c r="B82" s="7" t="s">
        <v>239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7"/>
      <c r="BBG82" s="7"/>
      <c r="BBH82" s="7"/>
      <c r="BBI82" s="7"/>
      <c r="BBJ82" s="7"/>
      <c r="BBK82" s="7"/>
      <c r="BBL82" s="7"/>
      <c r="BBM82" s="7"/>
      <c r="BBN82" s="7"/>
      <c r="BBO82" s="7"/>
      <c r="BBP82" s="7"/>
      <c r="BBQ82" s="7"/>
      <c r="BBR82" s="7"/>
      <c r="BBS82" s="7"/>
      <c r="BBT82" s="7"/>
      <c r="BBU82" s="7"/>
      <c r="BBV82" s="7"/>
      <c r="BBW82" s="7"/>
      <c r="BBX82" s="7"/>
      <c r="BBY82" s="7"/>
      <c r="BBZ82" s="7"/>
      <c r="BCA82" s="7"/>
      <c r="BCB82" s="7"/>
      <c r="BCC82" s="7"/>
      <c r="BCD82" s="7"/>
      <c r="BCE82" s="7"/>
      <c r="BCF82" s="7"/>
      <c r="BCG82" s="7"/>
      <c r="BCH82" s="7"/>
      <c r="BCI82" s="7"/>
      <c r="BCJ82" s="7"/>
      <c r="BCK82" s="7"/>
      <c r="BCL82" s="7"/>
      <c r="BCM82" s="7"/>
      <c r="BCN82" s="7"/>
      <c r="BCO82" s="7"/>
      <c r="BCP82" s="7"/>
      <c r="BCQ82" s="7"/>
      <c r="BCR82" s="7"/>
      <c r="BCS82" s="7"/>
      <c r="BCT82" s="7"/>
      <c r="BCU82" s="7"/>
      <c r="BCV82" s="7"/>
      <c r="BCW82" s="7"/>
      <c r="BCX82" s="7"/>
      <c r="BCY82" s="7"/>
      <c r="BCZ82" s="7"/>
      <c r="BDA82" s="7"/>
      <c r="BDB82" s="7"/>
      <c r="BDC82" s="7"/>
      <c r="BDD82" s="7"/>
      <c r="BDE82" s="7"/>
      <c r="BDF82" s="7"/>
      <c r="BDG82" s="7"/>
      <c r="BDH82" s="7"/>
      <c r="BDI82" s="7"/>
      <c r="BDJ82" s="7"/>
      <c r="BDK82" s="7"/>
      <c r="BDL82" s="7"/>
      <c r="BDM82" s="7"/>
      <c r="BDN82" s="7"/>
      <c r="BDO82" s="7"/>
      <c r="BDP82" s="7"/>
      <c r="BDQ82" s="7"/>
      <c r="BDR82" s="7"/>
      <c r="BDS82" s="7"/>
      <c r="BDT82" s="7"/>
      <c r="BDU82" s="7"/>
      <c r="BDV82" s="7"/>
      <c r="BDW82" s="7"/>
      <c r="BDX82" s="7"/>
      <c r="BDY82" s="7"/>
      <c r="BDZ82" s="7"/>
      <c r="BEA82" s="7"/>
      <c r="BEB82" s="7"/>
      <c r="BEC82" s="7"/>
      <c r="BED82" s="7"/>
      <c r="BEE82" s="7"/>
      <c r="BEF82" s="7"/>
      <c r="BEG82" s="7"/>
      <c r="BEH82" s="7"/>
      <c r="BEI82" s="7"/>
      <c r="BEJ82" s="7"/>
      <c r="BEK82" s="7"/>
      <c r="BEL82" s="7"/>
      <c r="BEM82" s="7"/>
      <c r="BEN82" s="7"/>
      <c r="BEO82" s="7"/>
      <c r="BEP82" s="7"/>
      <c r="BEQ82" s="7"/>
      <c r="BER82" s="7"/>
      <c r="BES82" s="7"/>
      <c r="BET82" s="7"/>
      <c r="BEU82" s="7"/>
      <c r="BEV82" s="7"/>
      <c r="BEW82" s="7"/>
      <c r="BEX82" s="7"/>
      <c r="BEY82" s="7"/>
      <c r="BEZ82" s="7"/>
      <c r="BFA82" s="7"/>
      <c r="BFB82" s="7"/>
      <c r="BFC82" s="7"/>
      <c r="BFD82" s="7"/>
      <c r="BFE82" s="7"/>
      <c r="BFF82" s="7"/>
      <c r="BFG82" s="7"/>
      <c r="BFH82" s="7"/>
      <c r="BFI82" s="7"/>
      <c r="BFJ82" s="7"/>
      <c r="BFK82" s="7"/>
      <c r="BFL82" s="7"/>
      <c r="BFM82" s="7"/>
      <c r="BFN82" s="7"/>
      <c r="BFO82" s="7"/>
      <c r="BFP82" s="7"/>
      <c r="BFQ82" s="7"/>
      <c r="BFR82" s="7"/>
      <c r="BFS82" s="7"/>
      <c r="BFT82" s="7"/>
      <c r="BFU82" s="7"/>
      <c r="BFV82" s="7"/>
      <c r="BFW82" s="7"/>
      <c r="BFX82" s="7"/>
      <c r="BFY82" s="7"/>
      <c r="BFZ82" s="7"/>
      <c r="BGA82" s="7"/>
      <c r="BGB82" s="7"/>
      <c r="BGC82" s="7"/>
      <c r="BGD82" s="7"/>
      <c r="BGE82" s="7"/>
      <c r="BGF82" s="7"/>
      <c r="BGG82" s="7"/>
      <c r="BGH82" s="7"/>
      <c r="BGI82" s="7"/>
      <c r="BGJ82" s="7"/>
      <c r="BGK82" s="7"/>
      <c r="BGL82" s="7"/>
      <c r="BGM82" s="7"/>
      <c r="BGN82" s="7"/>
      <c r="BGO82" s="7"/>
      <c r="BGP82" s="7"/>
      <c r="BGQ82" s="7"/>
      <c r="BGR82" s="7"/>
      <c r="BGS82" s="7"/>
      <c r="BGT82" s="7"/>
      <c r="BGU82" s="7"/>
      <c r="BGV82" s="7"/>
      <c r="BGW82" s="7"/>
      <c r="BGX82" s="7"/>
      <c r="BGY82" s="7"/>
      <c r="BGZ82" s="7"/>
      <c r="BHA82" s="7"/>
      <c r="BHB82" s="7"/>
      <c r="BHC82" s="7"/>
      <c r="BHD82" s="7"/>
      <c r="BHE82" s="7"/>
      <c r="BHF82" s="7"/>
      <c r="BHG82" s="7"/>
      <c r="BHH82" s="7"/>
      <c r="BHI82" s="7"/>
      <c r="BHJ82" s="7"/>
      <c r="BHK82" s="7"/>
      <c r="BHL82" s="7"/>
      <c r="BHM82" s="7"/>
      <c r="BHN82" s="7"/>
      <c r="BHO82" s="7"/>
      <c r="BHP82" s="7"/>
      <c r="BHQ82" s="7"/>
      <c r="BHR82" s="7"/>
      <c r="BHS82" s="7"/>
      <c r="BHT82" s="7"/>
      <c r="BHU82" s="7"/>
      <c r="BHV82" s="7"/>
      <c r="BHW82" s="7"/>
      <c r="BHX82" s="7"/>
      <c r="BHY82" s="7"/>
      <c r="BHZ82" s="7"/>
      <c r="BIA82" s="7"/>
      <c r="BIB82" s="7"/>
      <c r="BIC82" s="7"/>
      <c r="BID82" s="7"/>
      <c r="BIE82" s="7"/>
      <c r="BIF82" s="7"/>
      <c r="BIG82" s="7"/>
      <c r="BIH82" s="7"/>
      <c r="BII82" s="7"/>
      <c r="BIJ82" s="7"/>
      <c r="BIK82" s="7"/>
      <c r="BIL82" s="7"/>
      <c r="BIM82" s="7"/>
      <c r="BIN82" s="7"/>
      <c r="BIO82" s="7"/>
      <c r="BIP82" s="7"/>
      <c r="BIQ82" s="7"/>
      <c r="BIR82" s="7"/>
      <c r="BIS82" s="7"/>
      <c r="BIT82" s="7"/>
      <c r="BIU82" s="7"/>
      <c r="BIV82" s="7"/>
      <c r="BIW82" s="7"/>
      <c r="BIX82" s="7"/>
      <c r="BIY82" s="7"/>
      <c r="BIZ82" s="7"/>
      <c r="BJA82" s="7"/>
      <c r="BJB82" s="7"/>
      <c r="BJC82" s="7"/>
      <c r="BJD82" s="7"/>
      <c r="BJE82" s="7"/>
      <c r="BJF82" s="7"/>
      <c r="BJG82" s="7"/>
      <c r="BJH82" s="7"/>
      <c r="BJI82" s="7"/>
      <c r="BJJ82" s="7"/>
      <c r="BJK82" s="7"/>
      <c r="BJL82" s="7"/>
      <c r="BJM82" s="7"/>
      <c r="BJN82" s="7"/>
      <c r="BJO82" s="7"/>
      <c r="BJP82" s="7"/>
      <c r="BJQ82" s="7"/>
      <c r="BJR82" s="7"/>
      <c r="BJS82" s="7"/>
      <c r="BJT82" s="7"/>
      <c r="BJU82" s="7"/>
      <c r="BJV82" s="7"/>
      <c r="BJW82" s="7"/>
      <c r="BJX82" s="7"/>
      <c r="BJY82" s="7"/>
      <c r="BJZ82" s="7"/>
      <c r="BKA82" s="7"/>
      <c r="BKB82" s="7"/>
      <c r="BKC82" s="7"/>
      <c r="BKD82" s="7"/>
      <c r="BKE82" s="7"/>
      <c r="BKF82" s="7"/>
      <c r="BKG82" s="7"/>
      <c r="BKH82" s="7"/>
      <c r="BKI82" s="7"/>
      <c r="BKJ82" s="7"/>
      <c r="BKK82" s="7"/>
      <c r="BKL82" s="7"/>
      <c r="BKM82" s="7"/>
      <c r="BKN82" s="7"/>
      <c r="BKO82" s="7"/>
      <c r="BKP82" s="7"/>
      <c r="BKQ82" s="7"/>
      <c r="BKR82" s="7"/>
      <c r="BKS82" s="7"/>
      <c r="BKT82" s="7"/>
      <c r="BKU82" s="7"/>
      <c r="BKV82" s="7"/>
      <c r="BKW82" s="7"/>
      <c r="BKX82" s="7"/>
      <c r="BKY82" s="7"/>
      <c r="BKZ82" s="7"/>
      <c r="BLA82" s="7"/>
      <c r="BLB82" s="7"/>
      <c r="BLC82" s="7"/>
      <c r="BLD82" s="7"/>
      <c r="BLE82" s="7"/>
      <c r="BLF82" s="7"/>
      <c r="BLG82" s="7"/>
      <c r="BLH82" s="7"/>
      <c r="BLI82" s="7"/>
      <c r="BLJ82" s="7"/>
      <c r="BLK82" s="7"/>
      <c r="BLL82" s="7"/>
      <c r="BLM82" s="7"/>
      <c r="BLN82" s="7"/>
      <c r="BLO82" s="7"/>
      <c r="BLP82" s="7"/>
      <c r="BLQ82" s="7"/>
      <c r="BLR82" s="7"/>
      <c r="BLS82" s="7"/>
      <c r="BLT82" s="7"/>
      <c r="BLU82" s="7"/>
      <c r="BLV82" s="7"/>
      <c r="BLW82" s="7"/>
      <c r="BLX82" s="7"/>
      <c r="BLY82" s="7"/>
      <c r="BLZ82" s="7"/>
      <c r="BMA82" s="7"/>
      <c r="BMB82" s="7"/>
      <c r="BMC82" s="7"/>
      <c r="BMD82" s="7"/>
      <c r="BME82" s="7"/>
      <c r="BMF82" s="7"/>
      <c r="BMG82" s="7"/>
      <c r="BMH82" s="7"/>
      <c r="BMI82" s="7"/>
      <c r="BMJ82" s="7"/>
      <c r="BMK82" s="7"/>
      <c r="BML82" s="7"/>
      <c r="BMM82" s="7"/>
      <c r="BMN82" s="7"/>
      <c r="BMO82" s="7"/>
      <c r="BMP82" s="7"/>
      <c r="BMQ82" s="7"/>
      <c r="BMR82" s="7"/>
      <c r="BMS82" s="7"/>
      <c r="BMT82" s="7"/>
      <c r="BMU82" s="7"/>
      <c r="BMV82" s="7"/>
      <c r="BMW82" s="7"/>
      <c r="BMX82" s="7"/>
      <c r="BMY82" s="7"/>
      <c r="BMZ82" s="7"/>
      <c r="BNA82" s="7"/>
      <c r="BNB82" s="7"/>
      <c r="BNC82" s="7"/>
      <c r="BND82" s="7"/>
      <c r="BNE82" s="7"/>
      <c r="BNF82" s="7"/>
      <c r="BNG82" s="7"/>
      <c r="BNH82" s="7"/>
      <c r="BNI82" s="7"/>
      <c r="BNJ82" s="7"/>
      <c r="BNK82" s="7"/>
      <c r="BNL82" s="7"/>
      <c r="BNM82" s="7"/>
      <c r="BNN82" s="7"/>
      <c r="BNO82" s="7"/>
      <c r="BNP82" s="7"/>
      <c r="BNQ82" s="7"/>
      <c r="BNR82" s="7"/>
      <c r="BNS82" s="7"/>
      <c r="BNT82" s="7"/>
      <c r="BNU82" s="7"/>
      <c r="BNV82" s="7"/>
      <c r="BNW82" s="7"/>
      <c r="BNX82" s="7"/>
      <c r="BNY82" s="7"/>
      <c r="BNZ82" s="7"/>
      <c r="BOA82" s="7"/>
      <c r="BOB82" s="7"/>
      <c r="BOC82" s="7"/>
      <c r="BOD82" s="7"/>
      <c r="BOE82" s="7"/>
      <c r="BOF82" s="7"/>
      <c r="BOG82" s="7"/>
      <c r="BOH82" s="7"/>
      <c r="BOI82" s="7"/>
      <c r="BOJ82" s="7"/>
      <c r="BOK82" s="7"/>
      <c r="BOL82" s="7"/>
      <c r="BOM82" s="7"/>
      <c r="BON82" s="7"/>
      <c r="BOO82" s="7"/>
      <c r="BOP82" s="7"/>
      <c r="BOQ82" s="7"/>
      <c r="BOR82" s="7"/>
      <c r="BOS82" s="7"/>
      <c r="BOT82" s="7"/>
      <c r="BOU82" s="7"/>
      <c r="BOV82" s="7"/>
      <c r="BOW82" s="7"/>
      <c r="BOX82" s="7"/>
      <c r="BOY82" s="7"/>
      <c r="BOZ82" s="7"/>
      <c r="BPA82" s="7"/>
      <c r="BPB82" s="7"/>
      <c r="BPC82" s="7"/>
      <c r="BPD82" s="7"/>
      <c r="BPE82" s="7"/>
      <c r="BPF82" s="7"/>
      <c r="BPG82" s="7"/>
      <c r="BPH82" s="7"/>
      <c r="BPI82" s="7"/>
      <c r="BPJ82" s="7"/>
      <c r="BPK82" s="7"/>
      <c r="BPL82" s="7"/>
      <c r="BPM82" s="7"/>
      <c r="BPN82" s="7"/>
      <c r="BPO82" s="7"/>
      <c r="BPP82" s="7"/>
      <c r="BPQ82" s="7"/>
      <c r="BPR82" s="7"/>
      <c r="BPS82" s="7"/>
      <c r="BPT82" s="7"/>
      <c r="BPU82" s="7"/>
      <c r="BPV82" s="7"/>
      <c r="BPW82" s="7"/>
      <c r="BPX82" s="7"/>
      <c r="BPY82" s="7"/>
      <c r="BPZ82" s="7"/>
      <c r="BQA82" s="7"/>
      <c r="BQB82" s="7"/>
      <c r="BQC82" s="7"/>
      <c r="BQD82" s="7"/>
      <c r="BQE82" s="7"/>
      <c r="BQF82" s="7"/>
      <c r="BQG82" s="7"/>
      <c r="BQH82" s="7"/>
      <c r="BQI82" s="7"/>
      <c r="BQJ82" s="7"/>
      <c r="BQK82" s="7"/>
      <c r="BQL82" s="7"/>
      <c r="BQM82" s="7"/>
      <c r="BQN82" s="7"/>
      <c r="BQO82" s="7"/>
      <c r="BQP82" s="7"/>
      <c r="BQQ82" s="7"/>
      <c r="BQR82" s="7"/>
      <c r="BQS82" s="7"/>
      <c r="BQT82" s="7"/>
      <c r="BQU82" s="7"/>
      <c r="BQV82" s="7"/>
      <c r="BQW82" s="7"/>
      <c r="BQX82" s="7"/>
      <c r="BQY82" s="7"/>
      <c r="BQZ82" s="7"/>
      <c r="BRA82" s="7"/>
      <c r="BRB82" s="7"/>
      <c r="BRC82" s="7"/>
      <c r="BRD82" s="7"/>
      <c r="BRE82" s="7"/>
      <c r="BRF82" s="7"/>
      <c r="BRG82" s="7"/>
      <c r="BRH82" s="7"/>
      <c r="BRI82" s="7"/>
      <c r="BRJ82" s="7"/>
      <c r="BRK82" s="7"/>
      <c r="BRL82" s="7"/>
      <c r="BRM82" s="7"/>
      <c r="BRN82" s="7"/>
      <c r="BRO82" s="7"/>
      <c r="BRP82" s="7"/>
      <c r="BRQ82" s="7"/>
      <c r="BRR82" s="7"/>
      <c r="BRS82" s="7"/>
      <c r="BRT82" s="7"/>
      <c r="BRU82" s="7"/>
      <c r="BRV82" s="7"/>
      <c r="BRW82" s="7"/>
      <c r="BRX82" s="7"/>
      <c r="BRY82" s="7"/>
      <c r="BRZ82" s="7"/>
      <c r="BSA82" s="7"/>
      <c r="BSB82" s="7"/>
      <c r="BSC82" s="7"/>
      <c r="BSD82" s="7"/>
      <c r="BSE82" s="7"/>
      <c r="BSF82" s="7"/>
      <c r="BSG82" s="7"/>
      <c r="BSH82" s="7"/>
      <c r="BSI82" s="7"/>
      <c r="BSJ82" s="7"/>
      <c r="BSK82" s="7"/>
      <c r="BSL82" s="7"/>
      <c r="BSM82" s="7"/>
      <c r="BSN82" s="7"/>
      <c r="BSO82" s="7"/>
      <c r="BSP82" s="7"/>
      <c r="BSQ82" s="7"/>
      <c r="BSR82" s="7"/>
      <c r="BSS82" s="7"/>
      <c r="BST82" s="7"/>
      <c r="BSU82" s="7"/>
      <c r="BSV82" s="7"/>
      <c r="BSW82" s="7"/>
      <c r="BSX82" s="7"/>
      <c r="BSY82" s="7"/>
      <c r="BSZ82" s="7"/>
      <c r="BTA82" s="7"/>
      <c r="BTB82" s="7"/>
      <c r="BTC82" s="7"/>
      <c r="BTD82" s="7"/>
      <c r="BTE82" s="7"/>
      <c r="BTF82" s="7"/>
      <c r="BTG82" s="7"/>
      <c r="BTH82" s="7"/>
      <c r="BTI82" s="7"/>
      <c r="BTJ82" s="7"/>
      <c r="BTK82" s="7"/>
      <c r="BTL82" s="7"/>
      <c r="BTM82" s="7"/>
      <c r="BTN82" s="7"/>
      <c r="BTO82" s="7"/>
      <c r="BTP82" s="7"/>
      <c r="BTQ82" s="7"/>
      <c r="BTR82" s="7"/>
      <c r="BTS82" s="7"/>
      <c r="BTT82" s="7"/>
      <c r="BTU82" s="7"/>
      <c r="BTV82" s="7"/>
      <c r="BTW82" s="7"/>
      <c r="BTX82" s="7"/>
      <c r="BTY82" s="7"/>
      <c r="BTZ82" s="7"/>
      <c r="BUA82" s="7"/>
      <c r="BUB82" s="7"/>
      <c r="BUC82" s="7"/>
      <c r="BUD82" s="7"/>
      <c r="BUE82" s="7"/>
      <c r="BUF82" s="7"/>
      <c r="BUG82" s="7"/>
      <c r="BUH82" s="7"/>
      <c r="BUI82" s="7"/>
      <c r="BUJ82" s="7"/>
      <c r="BUK82" s="7"/>
      <c r="BUL82" s="7"/>
      <c r="BUM82" s="7"/>
      <c r="BUN82" s="7"/>
      <c r="BUO82" s="7"/>
      <c r="BUP82" s="7"/>
      <c r="BUQ82" s="7"/>
      <c r="BUR82" s="7"/>
      <c r="BUS82" s="7"/>
      <c r="BUT82" s="7"/>
      <c r="BUU82" s="7"/>
      <c r="BUV82" s="7"/>
      <c r="BUW82" s="7"/>
      <c r="BUX82" s="7"/>
      <c r="BUY82" s="7"/>
      <c r="BUZ82" s="7"/>
      <c r="BVA82" s="7"/>
      <c r="BVB82" s="7"/>
      <c r="BVC82" s="7"/>
      <c r="BVD82" s="7"/>
      <c r="BVE82" s="7"/>
      <c r="BVF82" s="7"/>
      <c r="BVG82" s="7"/>
      <c r="BVH82" s="7"/>
      <c r="BVI82" s="7"/>
      <c r="BVJ82" s="7"/>
      <c r="BVK82" s="7"/>
      <c r="BVL82" s="7"/>
      <c r="BVM82" s="7"/>
      <c r="BVN82" s="7"/>
      <c r="BVO82" s="7"/>
      <c r="BVP82" s="7"/>
      <c r="BVQ82" s="7"/>
      <c r="BVR82" s="7"/>
      <c r="BVS82" s="7"/>
      <c r="BVT82" s="7"/>
      <c r="BVU82" s="7"/>
      <c r="BVV82" s="7"/>
      <c r="BVW82" s="7"/>
      <c r="BVX82" s="7"/>
      <c r="BVY82" s="7"/>
      <c r="BVZ82" s="7"/>
      <c r="BWA82" s="7"/>
      <c r="BWB82" s="7"/>
      <c r="BWC82" s="7"/>
      <c r="BWD82" s="7"/>
      <c r="BWE82" s="7"/>
      <c r="BWF82" s="7"/>
      <c r="BWG82" s="7"/>
      <c r="BWH82" s="7"/>
      <c r="BWI82" s="7"/>
      <c r="BWJ82" s="7"/>
      <c r="BWK82" s="7"/>
      <c r="BWL82" s="7"/>
      <c r="BWM82" s="7"/>
      <c r="BWN82" s="7"/>
      <c r="BWO82" s="7"/>
      <c r="BWP82" s="7"/>
      <c r="BWQ82" s="7"/>
      <c r="BWR82" s="7"/>
      <c r="BWS82" s="7"/>
      <c r="BWT82" s="7"/>
      <c r="BWU82" s="7"/>
      <c r="BWV82" s="7"/>
      <c r="BWW82" s="7"/>
      <c r="BWX82" s="7"/>
      <c r="BWY82" s="7"/>
      <c r="BWZ82" s="7"/>
      <c r="BXA82" s="7"/>
      <c r="BXB82" s="7"/>
      <c r="BXC82" s="7"/>
      <c r="BXD82" s="7"/>
      <c r="BXE82" s="7"/>
      <c r="BXF82" s="7"/>
      <c r="BXG82" s="7"/>
      <c r="BXH82" s="7"/>
      <c r="BXI82" s="7"/>
      <c r="BXJ82" s="7"/>
      <c r="BXK82" s="7"/>
      <c r="BXL82" s="7"/>
      <c r="BXM82" s="7"/>
      <c r="BXN82" s="7"/>
      <c r="BXO82" s="7"/>
      <c r="BXP82" s="7"/>
      <c r="BXQ82" s="7"/>
      <c r="BXR82" s="7"/>
      <c r="BXS82" s="7"/>
      <c r="BXT82" s="7"/>
      <c r="BXU82" s="7"/>
      <c r="BXV82" s="7"/>
      <c r="BXW82" s="7"/>
      <c r="BXX82" s="7"/>
      <c r="BXY82" s="7"/>
      <c r="BXZ82" s="7"/>
      <c r="BYA82" s="7"/>
      <c r="BYB82" s="7"/>
      <c r="BYC82" s="7"/>
      <c r="BYD82" s="7"/>
      <c r="BYE82" s="7"/>
      <c r="BYF82" s="7"/>
      <c r="BYG82" s="7"/>
      <c r="BYH82" s="7"/>
      <c r="BYI82" s="7"/>
      <c r="BYJ82" s="7"/>
      <c r="BYK82" s="7"/>
      <c r="BYL82" s="7"/>
      <c r="BYM82" s="7"/>
      <c r="BYN82" s="7"/>
      <c r="BYO82" s="7"/>
      <c r="BYP82" s="7"/>
      <c r="BYQ82" s="7"/>
      <c r="BYR82" s="7"/>
      <c r="BYS82" s="7"/>
      <c r="BYT82" s="7"/>
      <c r="BYU82" s="7"/>
      <c r="BYV82" s="7"/>
      <c r="BYW82" s="7"/>
      <c r="BYX82" s="7"/>
      <c r="BYY82" s="7"/>
      <c r="BYZ82" s="7"/>
      <c r="BZA82" s="7"/>
      <c r="BZB82" s="7"/>
      <c r="BZC82" s="7"/>
      <c r="BZD82" s="7"/>
      <c r="BZE82" s="7"/>
      <c r="BZF82" s="7"/>
      <c r="BZG82" s="7"/>
      <c r="BZH82" s="7"/>
      <c r="BZI82" s="7"/>
      <c r="BZJ82" s="7"/>
      <c r="BZK82" s="7"/>
      <c r="BZL82" s="7"/>
      <c r="BZM82" s="7"/>
      <c r="BZN82" s="7"/>
      <c r="BZO82" s="7"/>
      <c r="BZP82" s="7"/>
      <c r="BZQ82" s="7"/>
      <c r="BZR82" s="7"/>
      <c r="BZS82" s="7"/>
      <c r="BZT82" s="7"/>
      <c r="BZU82" s="7"/>
      <c r="BZV82" s="7"/>
      <c r="BZW82" s="7"/>
      <c r="BZX82" s="7"/>
      <c r="BZY82" s="7"/>
      <c r="BZZ82" s="7"/>
      <c r="CAA82" s="7"/>
      <c r="CAB82" s="7"/>
      <c r="CAC82" s="7"/>
      <c r="CAD82" s="7"/>
      <c r="CAE82" s="7"/>
      <c r="CAF82" s="7"/>
      <c r="CAG82" s="7"/>
      <c r="CAH82" s="7"/>
      <c r="CAI82" s="7"/>
      <c r="CAJ82" s="7"/>
      <c r="CAK82" s="7"/>
      <c r="CAL82" s="7"/>
      <c r="CAM82" s="7"/>
      <c r="CAN82" s="7"/>
      <c r="CAO82" s="7"/>
      <c r="CAP82" s="7"/>
      <c r="CAQ82" s="7"/>
      <c r="CAR82" s="7"/>
      <c r="CAS82" s="7"/>
      <c r="CAT82" s="7"/>
      <c r="CAU82" s="7"/>
      <c r="CAV82" s="7"/>
      <c r="CAW82" s="7"/>
      <c r="CAX82" s="7"/>
      <c r="CAY82" s="7"/>
      <c r="CAZ82" s="7"/>
      <c r="CBA82" s="7"/>
      <c r="CBB82" s="7"/>
      <c r="CBC82" s="7"/>
      <c r="CBD82" s="7"/>
      <c r="CBE82" s="7"/>
      <c r="CBF82" s="7"/>
      <c r="CBG82" s="7"/>
      <c r="CBH82" s="7"/>
      <c r="CBI82" s="7"/>
      <c r="CBJ82" s="7"/>
      <c r="CBK82" s="7"/>
      <c r="CBL82" s="7"/>
      <c r="CBM82" s="7"/>
      <c r="CBN82" s="7"/>
      <c r="CBO82" s="7"/>
      <c r="CBP82" s="7"/>
      <c r="CBQ82" s="7"/>
      <c r="CBR82" s="7"/>
      <c r="CBS82" s="7"/>
      <c r="CBT82" s="7"/>
      <c r="CBU82" s="7"/>
      <c r="CBV82" s="7"/>
      <c r="CBW82" s="7"/>
      <c r="CBX82" s="7"/>
      <c r="CBY82" s="7"/>
      <c r="CBZ82" s="7"/>
      <c r="CCA82" s="7"/>
      <c r="CCB82" s="7"/>
      <c r="CCC82" s="7"/>
      <c r="CCD82" s="7"/>
      <c r="CCE82" s="7"/>
      <c r="CCF82" s="7"/>
      <c r="CCG82" s="7"/>
      <c r="CCH82" s="7"/>
      <c r="CCI82" s="7"/>
      <c r="CCJ82" s="7"/>
      <c r="CCK82" s="7"/>
      <c r="CCL82" s="7"/>
      <c r="CCM82" s="7"/>
      <c r="CCN82" s="7"/>
      <c r="CCO82" s="7"/>
      <c r="CCP82" s="7"/>
      <c r="CCQ82" s="7"/>
      <c r="CCR82" s="7"/>
      <c r="CCS82" s="7"/>
      <c r="CCT82" s="7"/>
      <c r="CCU82" s="7"/>
      <c r="CCV82" s="7"/>
      <c r="CCW82" s="7"/>
      <c r="CCX82" s="7"/>
      <c r="CCY82" s="7"/>
      <c r="CCZ82" s="7"/>
      <c r="CDA82" s="7"/>
      <c r="CDB82" s="7"/>
      <c r="CDC82" s="7"/>
      <c r="CDD82" s="7"/>
      <c r="CDE82" s="7"/>
      <c r="CDF82" s="7"/>
      <c r="CDG82" s="7"/>
      <c r="CDH82" s="7"/>
      <c r="CDI82" s="7"/>
      <c r="CDJ82" s="7"/>
      <c r="CDK82" s="7"/>
      <c r="CDL82" s="7"/>
      <c r="CDM82" s="7"/>
      <c r="CDN82" s="7"/>
      <c r="CDO82" s="7"/>
      <c r="CDP82" s="7"/>
      <c r="CDQ82" s="7"/>
      <c r="CDR82" s="7"/>
      <c r="CDS82" s="7"/>
      <c r="CDT82" s="7"/>
      <c r="CDU82" s="7"/>
      <c r="CDV82" s="7"/>
      <c r="CDW82" s="7"/>
      <c r="CDX82" s="7"/>
      <c r="CDY82" s="7"/>
      <c r="CDZ82" s="7"/>
      <c r="CEA82" s="7"/>
      <c r="CEB82" s="7"/>
      <c r="CEC82" s="7"/>
      <c r="CED82" s="7"/>
      <c r="CEE82" s="7"/>
      <c r="CEF82" s="7"/>
      <c r="CEG82" s="7"/>
      <c r="CEH82" s="7"/>
      <c r="CEI82" s="7"/>
      <c r="CEJ82" s="7"/>
      <c r="CEK82" s="7"/>
      <c r="CEL82" s="7"/>
      <c r="CEM82" s="7"/>
      <c r="CEN82" s="7"/>
      <c r="CEO82" s="7"/>
      <c r="CEP82" s="7"/>
      <c r="CEQ82" s="7"/>
      <c r="CER82" s="7"/>
      <c r="CES82" s="7"/>
      <c r="CET82" s="7"/>
      <c r="CEU82" s="7"/>
      <c r="CEV82" s="7"/>
      <c r="CEW82" s="7"/>
      <c r="CEX82" s="7"/>
      <c r="CEY82" s="7"/>
      <c r="CEZ82" s="7"/>
      <c r="CFA82" s="7"/>
      <c r="CFB82" s="7"/>
      <c r="CFC82" s="7"/>
      <c r="CFD82" s="7"/>
      <c r="CFE82" s="7"/>
      <c r="CFF82" s="7"/>
      <c r="CFG82" s="7"/>
      <c r="CFH82" s="7"/>
      <c r="CFI82" s="7"/>
      <c r="CFJ82" s="7"/>
      <c r="CFK82" s="7"/>
      <c r="CFL82" s="7"/>
      <c r="CFM82" s="7"/>
      <c r="CFN82" s="7"/>
      <c r="CFO82" s="7"/>
      <c r="CFP82" s="7"/>
      <c r="CFQ82" s="7"/>
      <c r="CFR82" s="7"/>
      <c r="CFS82" s="7"/>
      <c r="CFT82" s="7"/>
      <c r="CFU82" s="7"/>
      <c r="CFV82" s="7"/>
      <c r="CFW82" s="7"/>
      <c r="CFX82" s="7"/>
      <c r="CFY82" s="7"/>
      <c r="CFZ82" s="7"/>
      <c r="CGA82" s="7"/>
      <c r="CGB82" s="7"/>
      <c r="CGC82" s="7"/>
      <c r="CGD82" s="7"/>
      <c r="CGE82" s="7"/>
      <c r="CGF82" s="7"/>
      <c r="CGG82" s="7"/>
      <c r="CGH82" s="7"/>
      <c r="CGI82" s="7"/>
      <c r="CGJ82" s="7"/>
      <c r="CGK82" s="7"/>
      <c r="CGL82" s="7"/>
      <c r="CGM82" s="7"/>
      <c r="CGN82" s="7"/>
      <c r="CGO82" s="7"/>
      <c r="CGP82" s="7"/>
      <c r="CGQ82" s="7"/>
      <c r="CGR82" s="7"/>
      <c r="CGS82" s="7"/>
      <c r="CGT82" s="7"/>
      <c r="CGU82" s="7"/>
      <c r="CGV82" s="7"/>
      <c r="CGW82" s="7"/>
      <c r="CGX82" s="7"/>
      <c r="CGY82" s="7"/>
      <c r="CGZ82" s="7"/>
      <c r="CHA82" s="7"/>
      <c r="CHB82" s="7"/>
      <c r="CHC82" s="7"/>
      <c r="CHD82" s="7"/>
      <c r="CHE82" s="7"/>
      <c r="CHF82" s="7"/>
      <c r="CHG82" s="7"/>
      <c r="CHH82" s="7"/>
      <c r="CHI82" s="7"/>
      <c r="CHJ82" s="7"/>
      <c r="CHK82" s="7"/>
      <c r="CHL82" s="7"/>
      <c r="CHM82" s="7"/>
      <c r="CHN82" s="7"/>
      <c r="CHO82" s="7"/>
      <c r="CHP82" s="7"/>
      <c r="CHQ82" s="7"/>
      <c r="CHR82" s="7"/>
      <c r="CHS82" s="7"/>
      <c r="CHT82" s="7"/>
      <c r="CHU82" s="7"/>
      <c r="CHV82" s="7"/>
      <c r="CHW82" s="7"/>
      <c r="CHX82" s="7"/>
      <c r="CHY82" s="7"/>
      <c r="CHZ82" s="7"/>
      <c r="CIA82" s="7"/>
      <c r="CIB82" s="7"/>
      <c r="CIC82" s="7"/>
      <c r="CID82" s="7"/>
      <c r="CIE82" s="7"/>
      <c r="CIF82" s="7"/>
      <c r="CIG82" s="7"/>
      <c r="CIH82" s="7"/>
      <c r="CII82" s="7"/>
      <c r="CIJ82" s="7"/>
      <c r="CIK82" s="7"/>
      <c r="CIL82" s="7"/>
      <c r="CIM82" s="7"/>
      <c r="CIN82" s="7"/>
      <c r="CIO82" s="7"/>
      <c r="CIP82" s="7"/>
      <c r="CIQ82" s="7"/>
      <c r="CIR82" s="7"/>
      <c r="CIS82" s="7"/>
      <c r="CIT82" s="7"/>
      <c r="CIU82" s="7"/>
      <c r="CIV82" s="7"/>
      <c r="CIW82" s="7"/>
      <c r="CIX82" s="7"/>
      <c r="CIY82" s="7"/>
      <c r="CIZ82" s="7"/>
      <c r="CJA82" s="7"/>
      <c r="CJB82" s="7"/>
      <c r="CJC82" s="7"/>
      <c r="CJD82" s="7"/>
      <c r="CJE82" s="7"/>
      <c r="CJF82" s="7"/>
      <c r="CJG82" s="7"/>
      <c r="CJH82" s="7"/>
      <c r="CJI82" s="7"/>
      <c r="CJJ82" s="7"/>
      <c r="CJK82" s="7"/>
      <c r="CJL82" s="7"/>
      <c r="CJM82" s="7"/>
      <c r="CJN82" s="7"/>
      <c r="CJO82" s="7"/>
      <c r="CJP82" s="7"/>
      <c r="CJQ82" s="7"/>
      <c r="CJR82" s="7"/>
      <c r="CJS82" s="7"/>
      <c r="CJT82" s="7"/>
      <c r="CJU82" s="7"/>
      <c r="CJV82" s="7"/>
      <c r="CJW82" s="7"/>
      <c r="CJX82" s="7"/>
      <c r="CJY82" s="7"/>
      <c r="CJZ82" s="7"/>
      <c r="CKA82" s="7"/>
      <c r="CKB82" s="7"/>
      <c r="CKC82" s="7"/>
      <c r="CKD82" s="7"/>
      <c r="CKE82" s="7"/>
      <c r="CKF82" s="7"/>
      <c r="CKG82" s="7"/>
      <c r="CKH82" s="7"/>
      <c r="CKI82" s="7"/>
      <c r="CKJ82" s="7"/>
      <c r="CKK82" s="7"/>
      <c r="CKL82" s="7"/>
      <c r="CKM82" s="7"/>
      <c r="CKN82" s="7"/>
      <c r="CKO82" s="7"/>
      <c r="CKP82" s="7"/>
      <c r="CKQ82" s="7"/>
      <c r="CKR82" s="7"/>
      <c r="CKS82" s="7"/>
      <c r="CKT82" s="7"/>
      <c r="CKU82" s="7"/>
      <c r="CKV82" s="7"/>
      <c r="CKW82" s="7"/>
      <c r="CKX82" s="7"/>
      <c r="CKY82" s="7"/>
      <c r="CKZ82" s="7"/>
      <c r="CLA82" s="7"/>
      <c r="CLB82" s="7"/>
      <c r="CLC82" s="7"/>
      <c r="CLD82" s="7"/>
      <c r="CLE82" s="7"/>
      <c r="CLF82" s="7"/>
      <c r="CLG82" s="7"/>
      <c r="CLH82" s="7"/>
      <c r="CLI82" s="7"/>
      <c r="CLJ82" s="7"/>
      <c r="CLK82" s="7"/>
      <c r="CLL82" s="7"/>
      <c r="CLM82" s="7"/>
      <c r="CLN82" s="7"/>
      <c r="CLO82" s="7"/>
      <c r="CLP82" s="7"/>
      <c r="CLQ82" s="7"/>
      <c r="CLR82" s="7"/>
      <c r="CLS82" s="7"/>
      <c r="CLT82" s="7"/>
      <c r="CLU82" s="7"/>
      <c r="CLV82" s="7"/>
      <c r="CLW82" s="7"/>
      <c r="CLX82" s="7"/>
      <c r="CLY82" s="7"/>
      <c r="CLZ82" s="7"/>
      <c r="CMA82" s="7"/>
      <c r="CMB82" s="7"/>
      <c r="CMC82" s="7"/>
      <c r="CMD82" s="7"/>
      <c r="CME82" s="7"/>
      <c r="CMF82" s="7"/>
      <c r="CMG82" s="7"/>
      <c r="CMH82" s="7"/>
      <c r="CMI82" s="7"/>
      <c r="CMJ82" s="7"/>
      <c r="CMK82" s="7"/>
      <c r="CML82" s="7"/>
      <c r="CMM82" s="7"/>
      <c r="CMN82" s="7"/>
      <c r="CMO82" s="7"/>
      <c r="CMP82" s="7"/>
      <c r="CMQ82" s="7"/>
      <c r="CMR82" s="7"/>
      <c r="CMS82" s="7"/>
      <c r="CMT82" s="7"/>
      <c r="CMU82" s="7"/>
      <c r="CMV82" s="7"/>
      <c r="CMW82" s="7"/>
      <c r="CMX82" s="7"/>
      <c r="CMY82" s="7"/>
      <c r="CMZ82" s="7"/>
      <c r="CNA82" s="7"/>
      <c r="CNB82" s="7"/>
      <c r="CNC82" s="7"/>
      <c r="CND82" s="7"/>
      <c r="CNE82" s="7"/>
      <c r="CNF82" s="7"/>
      <c r="CNG82" s="7"/>
      <c r="CNH82" s="7"/>
      <c r="CNI82" s="7"/>
      <c r="CNJ82" s="7"/>
      <c r="CNK82" s="7"/>
      <c r="CNL82" s="7"/>
      <c r="CNM82" s="7"/>
      <c r="CNN82" s="7"/>
      <c r="CNO82" s="7"/>
      <c r="CNP82" s="7"/>
      <c r="CNQ82" s="7"/>
      <c r="CNR82" s="7"/>
      <c r="CNS82" s="7"/>
      <c r="CNT82" s="7"/>
      <c r="CNU82" s="7"/>
      <c r="CNV82" s="7"/>
      <c r="CNW82" s="7"/>
      <c r="CNX82" s="7"/>
      <c r="CNY82" s="7"/>
      <c r="CNZ82" s="7"/>
      <c r="COA82" s="7"/>
      <c r="COB82" s="7"/>
      <c r="COC82" s="7"/>
      <c r="COD82" s="7"/>
      <c r="COE82" s="7"/>
      <c r="COF82" s="7"/>
      <c r="COG82" s="7"/>
      <c r="COH82" s="7"/>
      <c r="COI82" s="7"/>
      <c r="COJ82" s="7"/>
      <c r="COK82" s="7"/>
      <c r="COL82" s="7"/>
      <c r="COM82" s="7"/>
      <c r="CON82" s="7"/>
      <c r="COO82" s="7"/>
      <c r="COP82" s="7"/>
      <c r="COQ82" s="7"/>
      <c r="COR82" s="7"/>
      <c r="COS82" s="7"/>
      <c r="COT82" s="7"/>
      <c r="COU82" s="7"/>
      <c r="COV82" s="7"/>
      <c r="COW82" s="7"/>
      <c r="COX82" s="7"/>
      <c r="COY82" s="7"/>
      <c r="COZ82" s="7"/>
      <c r="CPA82" s="7"/>
      <c r="CPB82" s="7"/>
      <c r="CPC82" s="7"/>
      <c r="CPD82" s="7"/>
      <c r="CPE82" s="7"/>
      <c r="CPF82" s="7"/>
      <c r="CPG82" s="7"/>
      <c r="CPH82" s="7"/>
      <c r="CPI82" s="7"/>
      <c r="CPJ82" s="7"/>
      <c r="CPK82" s="7"/>
      <c r="CPL82" s="7"/>
      <c r="CPM82" s="7"/>
      <c r="CPN82" s="7"/>
      <c r="CPO82" s="7"/>
      <c r="CPP82" s="7"/>
      <c r="CPQ82" s="7"/>
      <c r="CPR82" s="7"/>
      <c r="CPS82" s="7"/>
      <c r="CPT82" s="7"/>
      <c r="CPU82" s="7"/>
      <c r="CPV82" s="7"/>
      <c r="CPW82" s="7"/>
      <c r="CPX82" s="7"/>
      <c r="CPY82" s="7"/>
      <c r="CPZ82" s="7"/>
      <c r="CQA82" s="7"/>
      <c r="CQB82" s="7"/>
      <c r="CQC82" s="7"/>
      <c r="CQD82" s="7"/>
      <c r="CQE82" s="7"/>
      <c r="CQF82" s="7"/>
      <c r="CQG82" s="7"/>
      <c r="CQH82" s="7"/>
      <c r="CQI82" s="7"/>
      <c r="CQJ82" s="7"/>
      <c r="CQK82" s="7"/>
      <c r="CQL82" s="7"/>
      <c r="CQM82" s="7"/>
      <c r="CQN82" s="7"/>
      <c r="CQO82" s="7"/>
      <c r="CQP82" s="7"/>
      <c r="CQQ82" s="7"/>
      <c r="CQR82" s="7"/>
      <c r="CQS82" s="7"/>
      <c r="CQT82" s="7"/>
      <c r="CQU82" s="7"/>
      <c r="CQV82" s="7"/>
      <c r="CQW82" s="7"/>
      <c r="CQX82" s="7"/>
      <c r="CQY82" s="7"/>
      <c r="CQZ82" s="7"/>
      <c r="CRA82" s="7"/>
      <c r="CRB82" s="7"/>
      <c r="CRC82" s="7"/>
      <c r="CRD82" s="7"/>
      <c r="CRE82" s="7"/>
      <c r="CRF82" s="7"/>
      <c r="CRG82" s="7"/>
      <c r="CRH82" s="7"/>
      <c r="CRI82" s="7"/>
      <c r="CRJ82" s="7"/>
      <c r="CRK82" s="7"/>
      <c r="CRL82" s="7"/>
      <c r="CRM82" s="7"/>
      <c r="CRN82" s="7"/>
      <c r="CRO82" s="7"/>
      <c r="CRP82" s="7"/>
      <c r="CRQ82" s="7"/>
      <c r="CRR82" s="7"/>
      <c r="CRS82" s="7"/>
      <c r="CRT82" s="7"/>
      <c r="CRU82" s="7"/>
      <c r="CRV82" s="7"/>
      <c r="CRW82" s="7"/>
      <c r="CRX82" s="7"/>
      <c r="CRY82" s="7"/>
      <c r="CRZ82" s="7"/>
      <c r="CSA82" s="7"/>
      <c r="CSB82" s="7"/>
      <c r="CSC82" s="7"/>
      <c r="CSD82" s="7"/>
      <c r="CSE82" s="7"/>
      <c r="CSF82" s="7"/>
      <c r="CSG82" s="7"/>
      <c r="CSH82" s="7"/>
      <c r="CSI82" s="7"/>
      <c r="CSJ82" s="7"/>
      <c r="CSK82" s="7"/>
      <c r="CSL82" s="7"/>
      <c r="CSM82" s="7"/>
      <c r="CSN82" s="7"/>
      <c r="CSO82" s="7"/>
      <c r="CSP82" s="7"/>
      <c r="CSQ82" s="7"/>
      <c r="CSR82" s="7"/>
      <c r="CSS82" s="7"/>
      <c r="CST82" s="7"/>
      <c r="CSU82" s="7"/>
      <c r="CSV82" s="7"/>
      <c r="CSW82" s="7"/>
      <c r="CSX82" s="7"/>
      <c r="CSY82" s="7"/>
      <c r="CSZ82" s="7"/>
      <c r="CTA82" s="7"/>
      <c r="CTB82" s="7"/>
      <c r="CTC82" s="7"/>
      <c r="CTD82" s="7"/>
      <c r="CTE82" s="7"/>
      <c r="CTF82" s="7"/>
      <c r="CTG82" s="7"/>
      <c r="CTH82" s="7"/>
      <c r="CTI82" s="7"/>
      <c r="CTJ82" s="7"/>
      <c r="CTK82" s="7"/>
      <c r="CTL82" s="7"/>
      <c r="CTM82" s="7"/>
      <c r="CTN82" s="7"/>
      <c r="CTO82" s="7"/>
      <c r="CTP82" s="7"/>
      <c r="CTQ82" s="7"/>
      <c r="CTR82" s="7"/>
      <c r="CTS82" s="7"/>
      <c r="CTT82" s="7"/>
      <c r="CTU82" s="7"/>
      <c r="CTV82" s="7"/>
      <c r="CTW82" s="7"/>
      <c r="CTX82" s="7"/>
      <c r="CTY82" s="7"/>
      <c r="CTZ82" s="7"/>
      <c r="CUA82" s="7"/>
      <c r="CUB82" s="7"/>
      <c r="CUC82" s="7"/>
      <c r="CUD82" s="7"/>
      <c r="CUE82" s="7"/>
      <c r="CUF82" s="7"/>
      <c r="CUG82" s="7"/>
      <c r="CUH82" s="7"/>
      <c r="CUI82" s="7"/>
      <c r="CUJ82" s="7"/>
      <c r="CUK82" s="7"/>
      <c r="CUL82" s="7"/>
      <c r="CUM82" s="7"/>
      <c r="CUN82" s="7"/>
      <c r="CUO82" s="7"/>
      <c r="CUP82" s="7"/>
      <c r="CUQ82" s="7"/>
      <c r="CUR82" s="7"/>
      <c r="CUS82" s="7"/>
      <c r="CUT82" s="7"/>
      <c r="CUU82" s="7"/>
      <c r="CUV82" s="7"/>
      <c r="CUW82" s="7"/>
      <c r="CUX82" s="7"/>
      <c r="CUY82" s="7"/>
      <c r="CUZ82" s="7"/>
      <c r="CVA82" s="7"/>
      <c r="CVB82" s="7"/>
      <c r="CVC82" s="7"/>
      <c r="CVD82" s="7"/>
      <c r="CVE82" s="7"/>
      <c r="CVF82" s="7"/>
      <c r="CVG82" s="7"/>
      <c r="CVH82" s="7"/>
      <c r="CVI82" s="7"/>
      <c r="CVJ82" s="7"/>
      <c r="CVK82" s="7"/>
      <c r="CVL82" s="7"/>
      <c r="CVM82" s="7"/>
      <c r="CVN82" s="7"/>
      <c r="CVO82" s="7"/>
      <c r="CVP82" s="7"/>
      <c r="CVQ82" s="7"/>
      <c r="CVR82" s="7"/>
      <c r="CVS82" s="7"/>
      <c r="CVT82" s="7"/>
      <c r="CVU82" s="7"/>
      <c r="CVV82" s="7"/>
      <c r="CVW82" s="7"/>
      <c r="CVX82" s="7"/>
      <c r="CVY82" s="7"/>
      <c r="CVZ82" s="7"/>
      <c r="CWA82" s="7"/>
      <c r="CWB82" s="7"/>
      <c r="CWC82" s="7"/>
      <c r="CWD82" s="7"/>
      <c r="CWE82" s="7"/>
      <c r="CWF82" s="7"/>
      <c r="CWG82" s="7"/>
      <c r="CWH82" s="7"/>
      <c r="CWI82" s="7"/>
      <c r="CWJ82" s="7"/>
      <c r="CWK82" s="7"/>
      <c r="CWL82" s="7"/>
      <c r="CWM82" s="7"/>
      <c r="CWN82" s="7"/>
      <c r="CWO82" s="7"/>
      <c r="CWP82" s="7"/>
      <c r="CWQ82" s="7"/>
      <c r="CWR82" s="7"/>
      <c r="CWS82" s="7"/>
      <c r="CWT82" s="7"/>
      <c r="CWU82" s="7"/>
      <c r="CWV82" s="7"/>
      <c r="CWW82" s="7"/>
      <c r="CWX82" s="7"/>
      <c r="CWY82" s="7"/>
      <c r="CWZ82" s="7"/>
      <c r="CXA82" s="7"/>
      <c r="CXB82" s="7"/>
      <c r="CXC82" s="7"/>
      <c r="CXD82" s="7"/>
      <c r="CXE82" s="7"/>
      <c r="CXF82" s="7"/>
      <c r="CXG82" s="7"/>
      <c r="CXH82" s="7"/>
      <c r="CXI82" s="7"/>
      <c r="CXJ82" s="7"/>
      <c r="CXK82" s="7"/>
      <c r="CXL82" s="7"/>
      <c r="CXM82" s="7"/>
      <c r="CXN82" s="7"/>
      <c r="CXO82" s="7"/>
      <c r="CXP82" s="7"/>
      <c r="CXQ82" s="7"/>
      <c r="CXR82" s="7"/>
      <c r="CXS82" s="7"/>
      <c r="CXT82" s="7"/>
      <c r="CXU82" s="7"/>
      <c r="CXV82" s="7"/>
      <c r="CXW82" s="7"/>
      <c r="CXX82" s="7"/>
      <c r="CXY82" s="7"/>
      <c r="CXZ82" s="7"/>
      <c r="CYA82" s="7"/>
      <c r="CYB82" s="7"/>
      <c r="CYC82" s="7"/>
      <c r="CYD82" s="7"/>
      <c r="CYE82" s="7"/>
      <c r="CYF82" s="7"/>
      <c r="CYG82" s="7"/>
      <c r="CYH82" s="7"/>
      <c r="CYI82" s="7"/>
      <c r="CYJ82" s="7"/>
      <c r="CYK82" s="7"/>
      <c r="CYL82" s="7"/>
      <c r="CYM82" s="7"/>
      <c r="CYN82" s="7"/>
      <c r="CYO82" s="7"/>
      <c r="CYP82" s="7"/>
      <c r="CYQ82" s="7"/>
      <c r="CYR82" s="7"/>
      <c r="CYS82" s="7"/>
      <c r="CYT82" s="7"/>
      <c r="CYU82" s="7"/>
      <c r="CYV82" s="7"/>
      <c r="CYW82" s="7"/>
      <c r="CYX82" s="7"/>
      <c r="CYY82" s="7"/>
      <c r="CYZ82" s="7"/>
      <c r="CZA82" s="7"/>
      <c r="CZB82" s="7"/>
      <c r="CZC82" s="7"/>
      <c r="CZD82" s="7"/>
      <c r="CZE82" s="7"/>
      <c r="CZF82" s="7"/>
      <c r="CZG82" s="7"/>
      <c r="CZH82" s="7"/>
      <c r="CZI82" s="7"/>
      <c r="CZJ82" s="7"/>
      <c r="CZK82" s="7"/>
      <c r="CZL82" s="7"/>
      <c r="CZM82" s="7"/>
      <c r="CZN82" s="7"/>
      <c r="CZO82" s="7"/>
      <c r="CZP82" s="7"/>
      <c r="CZQ82" s="7"/>
      <c r="CZR82" s="7"/>
      <c r="CZS82" s="7"/>
      <c r="CZT82" s="7"/>
      <c r="CZU82" s="7"/>
      <c r="CZV82" s="7"/>
      <c r="CZW82" s="7"/>
      <c r="CZX82" s="7"/>
      <c r="CZY82" s="7"/>
      <c r="CZZ82" s="7"/>
      <c r="DAA82" s="7"/>
      <c r="DAB82" s="7"/>
      <c r="DAC82" s="7"/>
      <c r="DAD82" s="7"/>
      <c r="DAE82" s="7"/>
      <c r="DAF82" s="7"/>
      <c r="DAG82" s="7"/>
      <c r="DAH82" s="7"/>
      <c r="DAI82" s="7"/>
      <c r="DAJ82" s="7"/>
      <c r="DAK82" s="7"/>
      <c r="DAL82" s="7"/>
      <c r="DAM82" s="7"/>
      <c r="DAN82" s="7"/>
      <c r="DAO82" s="7"/>
      <c r="DAP82" s="7"/>
      <c r="DAQ82" s="7"/>
      <c r="DAR82" s="7"/>
      <c r="DAS82" s="7"/>
      <c r="DAT82" s="7"/>
      <c r="DAU82" s="7"/>
      <c r="DAV82" s="7"/>
      <c r="DAW82" s="7"/>
      <c r="DAX82" s="7"/>
      <c r="DAY82" s="7"/>
      <c r="DAZ82" s="7"/>
      <c r="DBA82" s="7"/>
      <c r="DBB82" s="7"/>
      <c r="DBC82" s="7"/>
      <c r="DBD82" s="7"/>
      <c r="DBE82" s="7"/>
      <c r="DBF82" s="7"/>
      <c r="DBG82" s="7"/>
      <c r="DBH82" s="7"/>
      <c r="DBI82" s="7"/>
      <c r="DBJ82" s="7"/>
      <c r="DBK82" s="7"/>
      <c r="DBL82" s="7"/>
      <c r="DBM82" s="7"/>
      <c r="DBN82" s="7"/>
      <c r="DBO82" s="7"/>
      <c r="DBP82" s="7"/>
      <c r="DBQ82" s="7"/>
      <c r="DBR82" s="7"/>
      <c r="DBS82" s="7"/>
      <c r="DBT82" s="7"/>
      <c r="DBU82" s="7"/>
      <c r="DBV82" s="7"/>
      <c r="DBW82" s="7"/>
      <c r="DBX82" s="7"/>
      <c r="DBY82" s="7"/>
      <c r="DBZ82" s="7"/>
      <c r="DCA82" s="7"/>
      <c r="DCB82" s="7"/>
      <c r="DCC82" s="7"/>
      <c r="DCD82" s="7"/>
      <c r="DCE82" s="7"/>
      <c r="DCF82" s="7"/>
      <c r="DCG82" s="7"/>
      <c r="DCH82" s="7"/>
      <c r="DCI82" s="7"/>
      <c r="DCJ82" s="7"/>
      <c r="DCK82" s="7"/>
      <c r="DCL82" s="7"/>
      <c r="DCM82" s="7"/>
      <c r="DCN82" s="7"/>
      <c r="DCO82" s="7"/>
      <c r="DCP82" s="7"/>
      <c r="DCQ82" s="7"/>
      <c r="DCR82" s="7"/>
      <c r="DCS82" s="7"/>
      <c r="DCT82" s="7"/>
      <c r="DCU82" s="7"/>
      <c r="DCV82" s="7"/>
      <c r="DCW82" s="7"/>
      <c r="DCX82" s="7"/>
      <c r="DCY82" s="7"/>
      <c r="DCZ82" s="7"/>
      <c r="DDA82" s="7"/>
      <c r="DDB82" s="7"/>
      <c r="DDC82" s="7"/>
      <c r="DDD82" s="7"/>
      <c r="DDE82" s="7"/>
      <c r="DDF82" s="7"/>
      <c r="DDG82" s="7"/>
      <c r="DDH82" s="7"/>
      <c r="DDI82" s="7"/>
      <c r="DDJ82" s="7"/>
      <c r="DDK82" s="7"/>
      <c r="DDL82" s="7"/>
      <c r="DDM82" s="7"/>
      <c r="DDN82" s="7"/>
      <c r="DDO82" s="7"/>
      <c r="DDP82" s="7"/>
      <c r="DDQ82" s="7"/>
      <c r="DDR82" s="7"/>
      <c r="DDS82" s="7"/>
      <c r="DDT82" s="7"/>
      <c r="DDU82" s="7"/>
      <c r="DDV82" s="7"/>
      <c r="DDW82" s="7"/>
      <c r="DDX82" s="7"/>
      <c r="DDY82" s="7"/>
      <c r="DDZ82" s="7"/>
      <c r="DEA82" s="7"/>
      <c r="DEB82" s="7"/>
      <c r="DEC82" s="7"/>
      <c r="DED82" s="7"/>
      <c r="DEE82" s="7"/>
      <c r="DEF82" s="7"/>
      <c r="DEG82" s="7"/>
      <c r="DEH82" s="7"/>
      <c r="DEI82" s="7"/>
      <c r="DEJ82" s="7"/>
      <c r="DEK82" s="7"/>
      <c r="DEL82" s="7"/>
      <c r="DEM82" s="7"/>
      <c r="DEN82" s="7"/>
      <c r="DEO82" s="7"/>
      <c r="DEP82" s="7"/>
      <c r="DEQ82" s="7"/>
      <c r="DER82" s="7"/>
      <c r="DES82" s="7"/>
      <c r="DET82" s="7"/>
      <c r="DEU82" s="7"/>
      <c r="DEV82" s="7"/>
      <c r="DEW82" s="7"/>
      <c r="DEX82" s="7"/>
      <c r="DEY82" s="7"/>
      <c r="DEZ82" s="7"/>
      <c r="DFA82" s="7"/>
      <c r="DFB82" s="7"/>
      <c r="DFC82" s="7"/>
      <c r="DFD82" s="7"/>
      <c r="DFE82" s="7"/>
      <c r="DFF82" s="7"/>
      <c r="DFG82" s="7"/>
      <c r="DFH82" s="7"/>
      <c r="DFI82" s="7"/>
      <c r="DFJ82" s="7"/>
      <c r="DFK82" s="7"/>
      <c r="DFL82" s="7"/>
      <c r="DFM82" s="7"/>
      <c r="DFN82" s="7"/>
      <c r="DFO82" s="7"/>
      <c r="DFP82" s="7"/>
      <c r="DFQ82" s="7"/>
      <c r="DFR82" s="7"/>
      <c r="DFS82" s="7"/>
      <c r="DFT82" s="7"/>
      <c r="DFU82" s="7"/>
      <c r="DFV82" s="7"/>
      <c r="DFW82" s="7"/>
      <c r="DFX82" s="7"/>
      <c r="DFY82" s="7"/>
      <c r="DFZ82" s="7"/>
      <c r="DGA82" s="7"/>
      <c r="DGB82" s="7"/>
      <c r="DGC82" s="7"/>
      <c r="DGD82" s="7"/>
      <c r="DGE82" s="7"/>
      <c r="DGF82" s="7"/>
      <c r="DGG82" s="7"/>
      <c r="DGH82" s="7"/>
      <c r="DGI82" s="7"/>
      <c r="DGJ82" s="7"/>
      <c r="DGK82" s="7"/>
      <c r="DGL82" s="7"/>
      <c r="DGM82" s="7"/>
      <c r="DGN82" s="7"/>
      <c r="DGO82" s="7"/>
      <c r="DGP82" s="7"/>
      <c r="DGQ82" s="7"/>
      <c r="DGR82" s="7"/>
      <c r="DGS82" s="7"/>
      <c r="DGT82" s="7"/>
      <c r="DGU82" s="7"/>
      <c r="DGV82" s="7"/>
      <c r="DGW82" s="7"/>
      <c r="DGX82" s="7"/>
      <c r="DGY82" s="7"/>
      <c r="DGZ82" s="7"/>
      <c r="DHA82" s="7"/>
      <c r="DHB82" s="7"/>
      <c r="DHC82" s="7"/>
      <c r="DHD82" s="7"/>
      <c r="DHE82" s="7"/>
      <c r="DHF82" s="7"/>
      <c r="DHG82" s="7"/>
      <c r="DHH82" s="7"/>
      <c r="DHI82" s="7"/>
      <c r="DHJ82" s="7"/>
      <c r="DHK82" s="7"/>
      <c r="DHL82" s="7"/>
      <c r="DHM82" s="7"/>
      <c r="DHN82" s="7"/>
      <c r="DHO82" s="7"/>
      <c r="DHP82" s="7"/>
      <c r="DHQ82" s="7"/>
      <c r="DHR82" s="7"/>
      <c r="DHS82" s="7"/>
      <c r="DHT82" s="7"/>
      <c r="DHU82" s="7"/>
      <c r="DHV82" s="7"/>
      <c r="DHW82" s="7"/>
      <c r="DHX82" s="7"/>
      <c r="DHY82" s="7"/>
      <c r="DHZ82" s="7"/>
      <c r="DIA82" s="7"/>
      <c r="DIB82" s="7"/>
      <c r="DIC82" s="7"/>
      <c r="DID82" s="7"/>
      <c r="DIE82" s="7"/>
      <c r="DIF82" s="7"/>
      <c r="DIG82" s="7"/>
      <c r="DIH82" s="7"/>
      <c r="DII82" s="7"/>
      <c r="DIJ82" s="7"/>
      <c r="DIK82" s="7"/>
      <c r="DIL82" s="7"/>
      <c r="DIM82" s="7"/>
      <c r="DIN82" s="7"/>
      <c r="DIO82" s="7"/>
      <c r="DIP82" s="7"/>
      <c r="DIQ82" s="7"/>
      <c r="DIR82" s="7"/>
      <c r="DIS82" s="7"/>
      <c r="DIT82" s="7"/>
      <c r="DIU82" s="7"/>
      <c r="DIV82" s="7"/>
      <c r="DIW82" s="7"/>
      <c r="DIX82" s="7"/>
      <c r="DIY82" s="7"/>
      <c r="DIZ82" s="7"/>
      <c r="DJA82" s="7"/>
      <c r="DJB82" s="7"/>
      <c r="DJC82" s="7"/>
      <c r="DJD82" s="7"/>
      <c r="DJE82" s="7"/>
      <c r="DJF82" s="7"/>
      <c r="DJG82" s="7"/>
      <c r="DJH82" s="7"/>
      <c r="DJI82" s="7"/>
      <c r="DJJ82" s="7"/>
      <c r="DJK82" s="7"/>
      <c r="DJL82" s="7"/>
      <c r="DJM82" s="7"/>
      <c r="DJN82" s="7"/>
      <c r="DJO82" s="7"/>
      <c r="DJP82" s="7"/>
      <c r="DJQ82" s="7"/>
      <c r="DJR82" s="7"/>
      <c r="DJS82" s="7"/>
      <c r="DJT82" s="7"/>
      <c r="DJU82" s="7"/>
      <c r="DJV82" s="7"/>
      <c r="DJW82" s="7"/>
      <c r="DJX82" s="7"/>
      <c r="DJY82" s="7"/>
      <c r="DJZ82" s="7"/>
      <c r="DKA82" s="7"/>
      <c r="DKB82" s="7"/>
      <c r="DKC82" s="7"/>
      <c r="DKD82" s="7"/>
      <c r="DKE82" s="7"/>
      <c r="DKF82" s="7"/>
      <c r="DKG82" s="7"/>
      <c r="DKH82" s="7"/>
      <c r="DKI82" s="7"/>
      <c r="DKJ82" s="7"/>
      <c r="DKK82" s="7"/>
      <c r="DKL82" s="7"/>
      <c r="DKM82" s="7"/>
      <c r="DKN82" s="7"/>
      <c r="DKO82" s="7"/>
      <c r="DKP82" s="7"/>
      <c r="DKQ82" s="7"/>
      <c r="DKR82" s="7"/>
      <c r="DKS82" s="7"/>
      <c r="DKT82" s="7"/>
      <c r="DKU82" s="7"/>
      <c r="DKV82" s="7"/>
      <c r="DKW82" s="7"/>
      <c r="DKX82" s="7"/>
      <c r="DKY82" s="7"/>
      <c r="DKZ82" s="7"/>
      <c r="DLA82" s="7"/>
      <c r="DLB82" s="7"/>
      <c r="DLC82" s="7"/>
      <c r="DLD82" s="7"/>
      <c r="DLE82" s="7"/>
      <c r="DLF82" s="7"/>
      <c r="DLG82" s="7"/>
      <c r="DLH82" s="7"/>
      <c r="DLI82" s="7"/>
      <c r="DLJ82" s="7"/>
      <c r="DLK82" s="7"/>
      <c r="DLL82" s="7"/>
      <c r="DLM82" s="7"/>
      <c r="DLN82" s="7"/>
      <c r="DLO82" s="7"/>
      <c r="DLP82" s="7"/>
      <c r="DLQ82" s="7"/>
      <c r="DLR82" s="7"/>
      <c r="DLS82" s="7"/>
      <c r="DLT82" s="7"/>
      <c r="DLU82" s="7"/>
      <c r="DLV82" s="7"/>
      <c r="DLW82" s="7"/>
      <c r="DLX82" s="7"/>
      <c r="DLY82" s="7"/>
      <c r="DLZ82" s="7"/>
      <c r="DMA82" s="7"/>
      <c r="DMB82" s="7"/>
      <c r="DMC82" s="7"/>
      <c r="DMD82" s="7"/>
      <c r="DME82" s="7"/>
      <c r="DMF82" s="7"/>
      <c r="DMG82" s="7"/>
      <c r="DMH82" s="7"/>
      <c r="DMI82" s="7"/>
      <c r="DMJ82" s="7"/>
      <c r="DMK82" s="7"/>
      <c r="DML82" s="7"/>
      <c r="DMM82" s="7"/>
      <c r="DMN82" s="7"/>
      <c r="DMO82" s="7"/>
      <c r="DMP82" s="7"/>
      <c r="DMQ82" s="7"/>
      <c r="DMR82" s="7"/>
      <c r="DMS82" s="7"/>
      <c r="DMT82" s="7"/>
      <c r="DMU82" s="7"/>
      <c r="DMV82" s="7"/>
      <c r="DMW82" s="7"/>
      <c r="DMX82" s="7"/>
      <c r="DMY82" s="7"/>
      <c r="DMZ82" s="7"/>
      <c r="DNA82" s="7"/>
      <c r="DNB82" s="7"/>
      <c r="DNC82" s="7"/>
      <c r="DND82" s="7"/>
      <c r="DNE82" s="7"/>
      <c r="DNF82" s="7"/>
      <c r="DNG82" s="7"/>
      <c r="DNH82" s="7"/>
      <c r="DNI82" s="7"/>
      <c r="DNJ82" s="7"/>
      <c r="DNK82" s="7"/>
      <c r="DNL82" s="7"/>
      <c r="DNM82" s="7"/>
      <c r="DNN82" s="7"/>
      <c r="DNO82" s="7"/>
      <c r="DNP82" s="7"/>
      <c r="DNQ82" s="7"/>
      <c r="DNR82" s="7"/>
      <c r="DNS82" s="7"/>
      <c r="DNT82" s="7"/>
      <c r="DNU82" s="7"/>
      <c r="DNV82" s="7"/>
      <c r="DNW82" s="7"/>
      <c r="DNX82" s="7"/>
      <c r="DNY82" s="7"/>
      <c r="DNZ82" s="7"/>
      <c r="DOA82" s="7"/>
      <c r="DOB82" s="7"/>
      <c r="DOC82" s="7"/>
      <c r="DOD82" s="7"/>
      <c r="DOE82" s="7"/>
      <c r="DOF82" s="7"/>
      <c r="DOG82" s="7"/>
      <c r="DOH82" s="7"/>
      <c r="DOI82" s="7"/>
      <c r="DOJ82" s="7"/>
      <c r="DOK82" s="7"/>
      <c r="DOL82" s="7"/>
      <c r="DOM82" s="7"/>
      <c r="DON82" s="7"/>
      <c r="DOO82" s="7"/>
      <c r="DOP82" s="7"/>
      <c r="DOQ82" s="7"/>
      <c r="DOR82" s="7"/>
      <c r="DOS82" s="7"/>
      <c r="DOT82" s="7"/>
      <c r="DOU82" s="7"/>
      <c r="DOV82" s="7"/>
      <c r="DOW82" s="7"/>
      <c r="DOX82" s="7"/>
      <c r="DOY82" s="7"/>
      <c r="DOZ82" s="7"/>
      <c r="DPA82" s="7"/>
      <c r="DPB82" s="7"/>
      <c r="DPC82" s="7"/>
      <c r="DPD82" s="7"/>
      <c r="DPE82" s="7"/>
      <c r="DPF82" s="7"/>
      <c r="DPG82" s="7"/>
      <c r="DPH82" s="7"/>
      <c r="DPI82" s="7"/>
      <c r="DPJ82" s="7"/>
      <c r="DPK82" s="7"/>
      <c r="DPL82" s="7"/>
      <c r="DPM82" s="7"/>
      <c r="DPN82" s="7"/>
      <c r="DPO82" s="7"/>
      <c r="DPP82" s="7"/>
      <c r="DPQ82" s="7"/>
      <c r="DPR82" s="7"/>
      <c r="DPS82" s="7"/>
      <c r="DPT82" s="7"/>
      <c r="DPU82" s="7"/>
      <c r="DPV82" s="7"/>
      <c r="DPW82" s="7"/>
      <c r="DPX82" s="7"/>
      <c r="DPY82" s="7"/>
      <c r="DPZ82" s="7"/>
      <c r="DQA82" s="7"/>
      <c r="DQB82" s="7"/>
      <c r="DQC82" s="7"/>
      <c r="DQD82" s="7"/>
      <c r="DQE82" s="7"/>
      <c r="DQF82" s="7"/>
      <c r="DQG82" s="7"/>
      <c r="DQH82" s="7"/>
      <c r="DQI82" s="7"/>
      <c r="DQJ82" s="7"/>
      <c r="DQK82" s="7"/>
      <c r="DQL82" s="7"/>
      <c r="DQM82" s="7"/>
      <c r="DQN82" s="7"/>
      <c r="DQO82" s="7"/>
      <c r="DQP82" s="7"/>
      <c r="DQQ82" s="7"/>
      <c r="DQR82" s="7"/>
      <c r="DQS82" s="7"/>
      <c r="DQT82" s="7"/>
      <c r="DQU82" s="7"/>
      <c r="DQV82" s="7"/>
      <c r="DQW82" s="7"/>
      <c r="DQX82" s="7"/>
      <c r="DQY82" s="7"/>
      <c r="DQZ82" s="7"/>
      <c r="DRA82" s="7"/>
      <c r="DRB82" s="7"/>
      <c r="DRC82" s="7"/>
      <c r="DRD82" s="7"/>
      <c r="DRE82" s="7"/>
      <c r="DRF82" s="7"/>
      <c r="DRG82" s="7"/>
      <c r="DRH82" s="7"/>
      <c r="DRI82" s="7"/>
      <c r="DRJ82" s="7"/>
      <c r="DRK82" s="7"/>
      <c r="DRL82" s="7"/>
      <c r="DRM82" s="7"/>
      <c r="DRN82" s="7"/>
      <c r="DRO82" s="7"/>
      <c r="DRP82" s="7"/>
      <c r="DRQ82" s="7"/>
      <c r="DRR82" s="7"/>
      <c r="DRS82" s="7"/>
      <c r="DRT82" s="7"/>
      <c r="DRU82" s="7"/>
      <c r="DRV82" s="7"/>
      <c r="DRW82" s="7"/>
      <c r="DRX82" s="7"/>
      <c r="DRY82" s="7"/>
      <c r="DRZ82" s="7"/>
      <c r="DSA82" s="7"/>
      <c r="DSB82" s="7"/>
      <c r="DSC82" s="7"/>
      <c r="DSD82" s="7"/>
      <c r="DSE82" s="7"/>
      <c r="DSF82" s="7"/>
      <c r="DSG82" s="7"/>
      <c r="DSH82" s="7"/>
      <c r="DSI82" s="7"/>
      <c r="DSJ82" s="7"/>
      <c r="DSK82" s="7"/>
      <c r="DSL82" s="7"/>
      <c r="DSM82" s="7"/>
      <c r="DSN82" s="7"/>
      <c r="DSO82" s="7"/>
      <c r="DSP82" s="7"/>
      <c r="DSQ82" s="7"/>
      <c r="DSR82" s="7"/>
      <c r="DSS82" s="7"/>
      <c r="DST82" s="7"/>
      <c r="DSU82" s="7"/>
      <c r="DSV82" s="7"/>
      <c r="DSW82" s="7"/>
      <c r="DSX82" s="7"/>
      <c r="DSY82" s="7"/>
      <c r="DSZ82" s="7"/>
      <c r="DTA82" s="7"/>
      <c r="DTB82" s="7"/>
      <c r="DTC82" s="7"/>
      <c r="DTD82" s="7"/>
      <c r="DTE82" s="7"/>
      <c r="DTF82" s="7"/>
      <c r="DTG82" s="7"/>
      <c r="DTH82" s="7"/>
      <c r="DTI82" s="7"/>
      <c r="DTJ82" s="7"/>
      <c r="DTK82" s="7"/>
      <c r="DTL82" s="7"/>
      <c r="DTM82" s="7"/>
      <c r="DTN82" s="7"/>
      <c r="DTO82" s="7"/>
      <c r="DTP82" s="7"/>
      <c r="DTQ82" s="7"/>
      <c r="DTR82" s="7"/>
      <c r="DTS82" s="7"/>
      <c r="DTT82" s="7"/>
      <c r="DTU82" s="7"/>
      <c r="DTV82" s="7"/>
      <c r="DTW82" s="7"/>
      <c r="DTX82" s="7"/>
      <c r="DTY82" s="7"/>
      <c r="DTZ82" s="7"/>
      <c r="DUA82" s="7"/>
      <c r="DUB82" s="7"/>
      <c r="DUC82" s="7"/>
      <c r="DUD82" s="7"/>
      <c r="DUE82" s="7"/>
      <c r="DUF82" s="7"/>
      <c r="DUG82" s="7"/>
      <c r="DUH82" s="7"/>
      <c r="DUI82" s="7"/>
      <c r="DUJ82" s="7"/>
      <c r="DUK82" s="7"/>
      <c r="DUL82" s="7"/>
      <c r="DUM82" s="7"/>
      <c r="DUN82" s="7"/>
      <c r="DUO82" s="7"/>
      <c r="DUP82" s="7"/>
      <c r="DUQ82" s="7"/>
      <c r="DUR82" s="7"/>
      <c r="DUS82" s="7"/>
      <c r="DUT82" s="7"/>
      <c r="DUU82" s="7"/>
      <c r="DUV82" s="7"/>
      <c r="DUW82" s="7"/>
      <c r="DUX82" s="7"/>
      <c r="DUY82" s="7"/>
      <c r="DUZ82" s="7"/>
      <c r="DVA82" s="7"/>
      <c r="DVB82" s="7"/>
      <c r="DVC82" s="7"/>
      <c r="DVD82" s="7"/>
      <c r="DVE82" s="7"/>
      <c r="DVF82" s="7"/>
      <c r="DVG82" s="7"/>
      <c r="DVH82" s="7"/>
      <c r="DVI82" s="7"/>
      <c r="DVJ82" s="7"/>
      <c r="DVK82" s="7"/>
      <c r="DVL82" s="7"/>
      <c r="DVM82" s="7"/>
      <c r="DVN82" s="7"/>
      <c r="DVO82" s="7"/>
      <c r="DVP82" s="7"/>
      <c r="DVQ82" s="7"/>
      <c r="DVR82" s="7"/>
      <c r="DVS82" s="7"/>
      <c r="DVT82" s="7"/>
      <c r="DVU82" s="7"/>
      <c r="DVV82" s="7"/>
      <c r="DVW82" s="7"/>
      <c r="DVX82" s="7"/>
      <c r="DVY82" s="7"/>
      <c r="DVZ82" s="7"/>
      <c r="DWA82" s="7"/>
      <c r="DWB82" s="7"/>
      <c r="DWC82" s="7"/>
      <c r="DWD82" s="7"/>
      <c r="DWE82" s="7"/>
      <c r="DWF82" s="7"/>
      <c r="DWG82" s="7"/>
      <c r="DWH82" s="7"/>
      <c r="DWI82" s="7"/>
      <c r="DWJ82" s="7"/>
      <c r="DWK82" s="7"/>
      <c r="DWL82" s="7"/>
      <c r="DWM82" s="7"/>
      <c r="DWN82" s="7"/>
      <c r="DWO82" s="7"/>
      <c r="DWP82" s="7"/>
      <c r="DWQ82" s="7"/>
      <c r="DWR82" s="7"/>
      <c r="DWS82" s="7"/>
      <c r="DWT82" s="7"/>
      <c r="DWU82" s="7"/>
      <c r="DWV82" s="7"/>
      <c r="DWW82" s="7"/>
      <c r="DWX82" s="7"/>
      <c r="DWY82" s="7"/>
      <c r="DWZ82" s="7"/>
      <c r="DXA82" s="7"/>
      <c r="DXB82" s="7"/>
      <c r="DXC82" s="7"/>
      <c r="DXD82" s="7"/>
      <c r="DXE82" s="7"/>
      <c r="DXF82" s="7"/>
      <c r="DXG82" s="7"/>
      <c r="DXH82" s="7"/>
      <c r="DXI82" s="7"/>
      <c r="DXJ82" s="7"/>
      <c r="DXK82" s="7"/>
      <c r="DXL82" s="7"/>
      <c r="DXM82" s="7"/>
      <c r="DXN82" s="7"/>
      <c r="DXO82" s="7"/>
      <c r="DXP82" s="7"/>
      <c r="DXQ82" s="7"/>
      <c r="DXR82" s="7"/>
      <c r="DXS82" s="7"/>
      <c r="DXT82" s="7"/>
      <c r="DXU82" s="7"/>
      <c r="DXV82" s="7"/>
      <c r="DXW82" s="7"/>
      <c r="DXX82" s="7"/>
      <c r="DXY82" s="7"/>
      <c r="DXZ82" s="7"/>
      <c r="DYA82" s="7"/>
      <c r="DYB82" s="7"/>
      <c r="DYC82" s="7"/>
      <c r="DYD82" s="7"/>
      <c r="DYE82" s="7"/>
      <c r="DYF82" s="7"/>
      <c r="DYG82" s="7"/>
      <c r="DYH82" s="7"/>
      <c r="DYI82" s="7"/>
      <c r="DYJ82" s="7"/>
      <c r="DYK82" s="7"/>
      <c r="DYL82" s="7"/>
      <c r="DYM82" s="7"/>
      <c r="DYN82" s="7"/>
      <c r="DYO82" s="7"/>
      <c r="DYP82" s="7"/>
      <c r="DYQ82" s="7"/>
      <c r="DYR82" s="7"/>
      <c r="DYS82" s="7"/>
      <c r="DYT82" s="7"/>
      <c r="DYU82" s="7"/>
      <c r="DYV82" s="7"/>
      <c r="DYW82" s="7"/>
      <c r="DYX82" s="7"/>
      <c r="DYY82" s="7"/>
      <c r="DYZ82" s="7"/>
      <c r="DZA82" s="7"/>
      <c r="DZB82" s="7"/>
      <c r="DZC82" s="7"/>
      <c r="DZD82" s="7"/>
      <c r="DZE82" s="7"/>
      <c r="DZF82" s="7"/>
      <c r="DZG82" s="7"/>
      <c r="DZH82" s="7"/>
      <c r="DZI82" s="7"/>
      <c r="DZJ82" s="7"/>
      <c r="DZK82" s="7"/>
      <c r="DZL82" s="7"/>
      <c r="DZM82" s="7"/>
      <c r="DZN82" s="7"/>
      <c r="DZO82" s="7"/>
      <c r="DZP82" s="7"/>
      <c r="DZQ82" s="7"/>
      <c r="DZR82" s="7"/>
      <c r="DZS82" s="7"/>
      <c r="DZT82" s="7"/>
      <c r="DZU82" s="7"/>
      <c r="DZV82" s="7"/>
      <c r="DZW82" s="7"/>
      <c r="DZX82" s="7"/>
      <c r="DZY82" s="7"/>
      <c r="DZZ82" s="7"/>
      <c r="EAA82" s="7"/>
      <c r="EAB82" s="7"/>
      <c r="EAC82" s="7"/>
      <c r="EAD82" s="7"/>
      <c r="EAE82" s="7"/>
      <c r="EAF82" s="7"/>
      <c r="EAG82" s="7"/>
      <c r="EAH82" s="7"/>
      <c r="EAI82" s="7"/>
      <c r="EAJ82" s="7"/>
      <c r="EAK82" s="7"/>
      <c r="EAL82" s="7"/>
      <c r="EAM82" s="7"/>
      <c r="EAN82" s="7"/>
      <c r="EAO82" s="7"/>
      <c r="EAP82" s="7"/>
      <c r="EAQ82" s="7"/>
      <c r="EAR82" s="7"/>
      <c r="EAS82" s="7"/>
      <c r="EAT82" s="7"/>
      <c r="EAU82" s="7"/>
      <c r="EAV82" s="7"/>
      <c r="EAW82" s="7"/>
      <c r="EAX82" s="7"/>
      <c r="EAY82" s="7"/>
      <c r="EAZ82" s="7"/>
      <c r="EBA82" s="7"/>
      <c r="EBB82" s="7"/>
      <c r="EBC82" s="7"/>
      <c r="EBD82" s="7"/>
      <c r="EBE82" s="7"/>
      <c r="EBF82" s="7"/>
      <c r="EBG82" s="7"/>
      <c r="EBH82" s="7"/>
      <c r="EBI82" s="7"/>
      <c r="EBJ82" s="7"/>
      <c r="EBK82" s="7"/>
      <c r="EBL82" s="7"/>
      <c r="EBM82" s="7"/>
      <c r="EBN82" s="7"/>
      <c r="EBO82" s="7"/>
      <c r="EBP82" s="7"/>
      <c r="EBQ82" s="7"/>
      <c r="EBR82" s="7"/>
      <c r="EBS82" s="7"/>
      <c r="EBT82" s="7"/>
      <c r="EBU82" s="7"/>
      <c r="EBV82" s="7"/>
      <c r="EBW82" s="7"/>
      <c r="EBX82" s="7"/>
      <c r="EBY82" s="7"/>
      <c r="EBZ82" s="7"/>
      <c r="ECA82" s="7"/>
      <c r="ECB82" s="7"/>
      <c r="ECC82" s="7"/>
      <c r="ECD82" s="7"/>
      <c r="ECE82" s="7"/>
      <c r="ECF82" s="7"/>
      <c r="ECG82" s="7"/>
      <c r="ECH82" s="7"/>
      <c r="ECI82" s="7"/>
      <c r="ECJ82" s="7"/>
      <c r="ECK82" s="7"/>
      <c r="ECL82" s="7"/>
      <c r="ECM82" s="7"/>
      <c r="ECN82" s="7"/>
      <c r="ECO82" s="7"/>
      <c r="ECP82" s="7"/>
      <c r="ECQ82" s="7"/>
      <c r="ECR82" s="7"/>
      <c r="ECS82" s="7"/>
      <c r="ECT82" s="7"/>
      <c r="ECU82" s="7"/>
      <c r="ECV82" s="7"/>
      <c r="ECW82" s="7"/>
      <c r="ECX82" s="7"/>
      <c r="ECY82" s="7"/>
      <c r="ECZ82" s="7"/>
      <c r="EDA82" s="7"/>
      <c r="EDB82" s="7"/>
      <c r="EDC82" s="7"/>
      <c r="EDD82" s="7"/>
      <c r="EDE82" s="7"/>
      <c r="EDF82" s="7"/>
      <c r="EDG82" s="7"/>
      <c r="EDH82" s="7"/>
      <c r="EDI82" s="7"/>
      <c r="EDJ82" s="7"/>
      <c r="EDK82" s="7"/>
      <c r="EDL82" s="7"/>
      <c r="EDM82" s="7"/>
      <c r="EDN82" s="7"/>
      <c r="EDO82" s="7"/>
      <c r="EDP82" s="7"/>
      <c r="EDQ82" s="7"/>
      <c r="EDR82" s="7"/>
      <c r="EDS82" s="7"/>
      <c r="EDT82" s="7"/>
      <c r="EDU82" s="7"/>
      <c r="EDV82" s="7"/>
      <c r="EDW82" s="7"/>
      <c r="EDX82" s="7"/>
      <c r="EDY82" s="7"/>
      <c r="EDZ82" s="7"/>
      <c r="EEA82" s="7"/>
      <c r="EEB82" s="7"/>
      <c r="EEC82" s="7"/>
      <c r="EED82" s="7"/>
      <c r="EEE82" s="7"/>
      <c r="EEF82" s="7"/>
      <c r="EEG82" s="7"/>
      <c r="EEH82" s="7"/>
      <c r="EEI82" s="7"/>
      <c r="EEJ82" s="7"/>
      <c r="EEK82" s="7"/>
      <c r="EEL82" s="7"/>
      <c r="EEM82" s="7"/>
      <c r="EEN82" s="7"/>
      <c r="EEO82" s="7"/>
      <c r="EEP82" s="7"/>
      <c r="EEQ82" s="7"/>
      <c r="EER82" s="7"/>
      <c r="EES82" s="7"/>
      <c r="EET82" s="7"/>
      <c r="EEU82" s="7"/>
      <c r="EEV82" s="7"/>
      <c r="EEW82" s="7"/>
      <c r="EEX82" s="7"/>
      <c r="EEY82" s="7"/>
      <c r="EEZ82" s="7"/>
      <c r="EFA82" s="7"/>
      <c r="EFB82" s="7"/>
      <c r="EFC82" s="7"/>
      <c r="EFD82" s="7"/>
      <c r="EFE82" s="7"/>
      <c r="EFF82" s="7"/>
      <c r="EFG82" s="7"/>
      <c r="EFH82" s="7"/>
      <c r="EFI82" s="7"/>
      <c r="EFJ82" s="7"/>
      <c r="EFK82" s="7"/>
      <c r="EFL82" s="7"/>
      <c r="EFM82" s="7"/>
      <c r="EFN82" s="7"/>
      <c r="EFO82" s="7"/>
      <c r="EFP82" s="7"/>
      <c r="EFQ82" s="7"/>
      <c r="EFR82" s="7"/>
      <c r="EFS82" s="7"/>
      <c r="EFT82" s="7"/>
      <c r="EFU82" s="7"/>
      <c r="EFV82" s="7"/>
      <c r="EFW82" s="7"/>
      <c r="EFX82" s="7"/>
      <c r="EFY82" s="7"/>
      <c r="EFZ82" s="7"/>
      <c r="EGA82" s="7"/>
      <c r="EGB82" s="7"/>
      <c r="EGC82" s="7"/>
      <c r="EGD82" s="7"/>
      <c r="EGE82" s="7"/>
      <c r="EGF82" s="7"/>
      <c r="EGG82" s="7"/>
      <c r="EGH82" s="7"/>
      <c r="EGI82" s="7"/>
      <c r="EGJ82" s="7"/>
      <c r="EGK82" s="7"/>
      <c r="EGL82" s="7"/>
      <c r="EGM82" s="7"/>
      <c r="EGN82" s="7"/>
      <c r="EGO82" s="7"/>
      <c r="EGP82" s="7"/>
      <c r="EGQ82" s="7"/>
      <c r="EGR82" s="7"/>
      <c r="EGS82" s="7"/>
      <c r="EGT82" s="7"/>
      <c r="EGU82" s="7"/>
      <c r="EGV82" s="7"/>
      <c r="EGW82" s="7"/>
      <c r="EGX82" s="7"/>
      <c r="EGY82" s="7"/>
      <c r="EGZ82" s="7"/>
      <c r="EHA82" s="7"/>
      <c r="EHB82" s="7"/>
      <c r="EHC82" s="7"/>
      <c r="EHD82" s="7"/>
      <c r="EHE82" s="7"/>
      <c r="EHF82" s="7"/>
      <c r="EHG82" s="7"/>
      <c r="EHH82" s="7"/>
      <c r="EHI82" s="7"/>
      <c r="EHJ82" s="7"/>
      <c r="EHK82" s="7"/>
      <c r="EHL82" s="7"/>
      <c r="EHM82" s="7"/>
      <c r="EHN82" s="7"/>
      <c r="EHO82" s="7"/>
      <c r="EHP82" s="7"/>
      <c r="EHQ82" s="7"/>
      <c r="EHR82" s="7"/>
      <c r="EHS82" s="7"/>
      <c r="EHT82" s="7"/>
      <c r="EHU82" s="7"/>
      <c r="EHV82" s="7"/>
      <c r="EHW82" s="7"/>
      <c r="EHX82" s="7"/>
      <c r="EHY82" s="7"/>
      <c r="EHZ82" s="7"/>
      <c r="EIA82" s="7"/>
      <c r="EIB82" s="7"/>
      <c r="EIC82" s="7"/>
      <c r="EID82" s="7"/>
      <c r="EIE82" s="7"/>
      <c r="EIF82" s="7"/>
      <c r="EIG82" s="7"/>
      <c r="EIH82" s="7"/>
      <c r="EII82" s="7"/>
      <c r="EIJ82" s="7"/>
      <c r="EIK82" s="7"/>
      <c r="EIL82" s="7"/>
      <c r="EIM82" s="7"/>
      <c r="EIN82" s="7"/>
      <c r="EIO82" s="7"/>
      <c r="EIP82" s="7"/>
      <c r="EIQ82" s="7"/>
      <c r="EIR82" s="7"/>
      <c r="EIS82" s="7"/>
      <c r="EIT82" s="7"/>
      <c r="EIU82" s="7"/>
      <c r="EIV82" s="7"/>
      <c r="EIW82" s="7"/>
      <c r="EIX82" s="7"/>
      <c r="EIY82" s="7"/>
      <c r="EIZ82" s="7"/>
      <c r="EJA82" s="7"/>
      <c r="EJB82" s="7"/>
      <c r="EJC82" s="7"/>
      <c r="EJD82" s="7"/>
      <c r="EJE82" s="7"/>
      <c r="EJF82" s="7"/>
      <c r="EJG82" s="7"/>
      <c r="EJH82" s="7"/>
      <c r="EJI82" s="7"/>
      <c r="EJJ82" s="7"/>
      <c r="EJK82" s="7"/>
      <c r="EJL82" s="7"/>
      <c r="EJM82" s="7"/>
      <c r="EJN82" s="7"/>
      <c r="EJO82" s="7"/>
      <c r="EJP82" s="7"/>
      <c r="EJQ82" s="7"/>
      <c r="EJR82" s="7"/>
      <c r="EJS82" s="7"/>
      <c r="EJT82" s="7"/>
      <c r="EJU82" s="7"/>
      <c r="EJV82" s="7"/>
      <c r="EJW82" s="7"/>
      <c r="EJX82" s="7"/>
      <c r="EJY82" s="7"/>
      <c r="EJZ82" s="7"/>
      <c r="EKA82" s="7"/>
      <c r="EKB82" s="7"/>
      <c r="EKC82" s="7"/>
      <c r="EKD82" s="7"/>
      <c r="EKE82" s="7"/>
      <c r="EKF82" s="7"/>
      <c r="EKG82" s="7"/>
      <c r="EKH82" s="7"/>
      <c r="EKI82" s="7"/>
      <c r="EKJ82" s="7"/>
      <c r="EKK82" s="7"/>
      <c r="EKL82" s="7"/>
      <c r="EKM82" s="7"/>
      <c r="EKN82" s="7"/>
      <c r="EKO82" s="7"/>
      <c r="EKP82" s="7"/>
      <c r="EKQ82" s="7"/>
      <c r="EKR82" s="7"/>
      <c r="EKS82" s="7"/>
      <c r="EKT82" s="7"/>
      <c r="EKU82" s="7"/>
      <c r="EKV82" s="7"/>
      <c r="EKW82" s="7"/>
      <c r="EKX82" s="7"/>
      <c r="EKY82" s="7"/>
      <c r="EKZ82" s="7"/>
      <c r="ELA82" s="7"/>
      <c r="ELB82" s="7"/>
      <c r="ELC82" s="7"/>
      <c r="ELD82" s="7"/>
      <c r="ELE82" s="7"/>
      <c r="ELF82" s="7"/>
      <c r="ELG82" s="7"/>
      <c r="ELH82" s="7"/>
      <c r="ELI82" s="7"/>
      <c r="ELJ82" s="7"/>
      <c r="ELK82" s="7"/>
      <c r="ELL82" s="7"/>
      <c r="ELM82" s="7"/>
      <c r="ELN82" s="7"/>
      <c r="ELO82" s="7"/>
      <c r="ELP82" s="7"/>
      <c r="ELQ82" s="7"/>
      <c r="ELR82" s="7"/>
      <c r="ELS82" s="7"/>
      <c r="ELT82" s="7"/>
      <c r="ELU82" s="7"/>
      <c r="ELV82" s="7"/>
      <c r="ELW82" s="7"/>
      <c r="ELX82" s="7"/>
      <c r="ELY82" s="7"/>
      <c r="ELZ82" s="7"/>
      <c r="EMA82" s="7"/>
      <c r="EMB82" s="7"/>
      <c r="EMC82" s="7"/>
      <c r="EMD82" s="7"/>
      <c r="EME82" s="7"/>
      <c r="EMF82" s="7"/>
      <c r="EMG82" s="7"/>
      <c r="EMH82" s="7"/>
      <c r="EMI82" s="7"/>
      <c r="EMJ82" s="7"/>
      <c r="EMK82" s="7"/>
      <c r="EML82" s="7"/>
      <c r="EMM82" s="7"/>
      <c r="EMN82" s="7"/>
      <c r="EMO82" s="7"/>
      <c r="EMP82" s="7"/>
      <c r="EMQ82" s="7"/>
      <c r="EMR82" s="7"/>
      <c r="EMS82" s="7"/>
      <c r="EMT82" s="7"/>
      <c r="EMU82" s="7"/>
      <c r="EMV82" s="7"/>
      <c r="EMW82" s="7"/>
      <c r="EMX82" s="7"/>
      <c r="EMY82" s="7"/>
      <c r="EMZ82" s="7"/>
      <c r="ENA82" s="7"/>
      <c r="ENB82" s="7"/>
      <c r="ENC82" s="7"/>
      <c r="END82" s="7"/>
      <c r="ENE82" s="7"/>
      <c r="ENF82" s="7"/>
      <c r="ENG82" s="7"/>
      <c r="ENH82" s="7"/>
      <c r="ENI82" s="7"/>
      <c r="ENJ82" s="7"/>
      <c r="ENK82" s="7"/>
      <c r="ENL82" s="7"/>
      <c r="ENM82" s="7"/>
      <c r="ENN82" s="7"/>
      <c r="ENO82" s="7"/>
      <c r="ENP82" s="7"/>
      <c r="ENQ82" s="7"/>
      <c r="ENR82" s="7"/>
      <c r="ENS82" s="7"/>
      <c r="ENT82" s="7"/>
      <c r="ENU82" s="7"/>
      <c r="ENV82" s="7"/>
      <c r="ENW82" s="7"/>
      <c r="ENX82" s="7"/>
      <c r="ENY82" s="7"/>
      <c r="ENZ82" s="7"/>
      <c r="EOA82" s="7"/>
      <c r="EOB82" s="7"/>
      <c r="EOC82" s="7"/>
      <c r="EOD82" s="7"/>
      <c r="EOE82" s="7"/>
      <c r="EOF82" s="7"/>
      <c r="EOG82" s="7"/>
      <c r="EOH82" s="7"/>
      <c r="EOI82" s="7"/>
      <c r="EOJ82" s="7"/>
      <c r="EOK82" s="7"/>
      <c r="EOL82" s="7"/>
      <c r="EOM82" s="7"/>
      <c r="EON82" s="7"/>
      <c r="EOO82" s="7"/>
      <c r="EOP82" s="7"/>
      <c r="EOQ82" s="7"/>
      <c r="EOR82" s="7"/>
      <c r="EOS82" s="7"/>
      <c r="EOT82" s="7"/>
      <c r="EOU82" s="7"/>
      <c r="EOV82" s="7"/>
      <c r="EOW82" s="7"/>
      <c r="EOX82" s="7"/>
      <c r="EOY82" s="7"/>
      <c r="EOZ82" s="7"/>
      <c r="EPA82" s="7"/>
      <c r="EPB82" s="7"/>
      <c r="EPC82" s="7"/>
      <c r="EPD82" s="7"/>
      <c r="EPE82" s="7"/>
      <c r="EPF82" s="7"/>
      <c r="EPG82" s="7"/>
      <c r="EPH82" s="7"/>
      <c r="EPI82" s="7"/>
      <c r="EPJ82" s="7"/>
      <c r="EPK82" s="7"/>
      <c r="EPL82" s="7"/>
      <c r="EPM82" s="7"/>
      <c r="EPN82" s="7"/>
      <c r="EPO82" s="7"/>
      <c r="EPP82" s="7"/>
      <c r="EPQ82" s="7"/>
      <c r="EPR82" s="7"/>
      <c r="EPS82" s="7"/>
      <c r="EPT82" s="7"/>
      <c r="EPU82" s="7"/>
      <c r="EPV82" s="7"/>
      <c r="EPW82" s="7"/>
      <c r="EPX82" s="7"/>
      <c r="EPY82" s="7"/>
      <c r="EPZ82" s="7"/>
      <c r="EQA82" s="7"/>
      <c r="EQB82" s="7"/>
      <c r="EQC82" s="7"/>
      <c r="EQD82" s="7"/>
      <c r="EQE82" s="7"/>
      <c r="EQF82" s="7"/>
      <c r="EQG82" s="7"/>
      <c r="EQH82" s="7"/>
      <c r="EQI82" s="7"/>
      <c r="EQJ82" s="7"/>
      <c r="EQK82" s="7"/>
      <c r="EQL82" s="7"/>
      <c r="EQM82" s="7"/>
      <c r="EQN82" s="7"/>
      <c r="EQO82" s="7"/>
      <c r="EQP82" s="7"/>
      <c r="EQQ82" s="7"/>
      <c r="EQR82" s="7"/>
      <c r="EQS82" s="7"/>
      <c r="EQT82" s="7"/>
      <c r="EQU82" s="7"/>
      <c r="EQV82" s="7"/>
      <c r="EQW82" s="7"/>
      <c r="EQX82" s="7"/>
      <c r="EQY82" s="7"/>
      <c r="EQZ82" s="7"/>
      <c r="ERA82" s="7"/>
      <c r="ERB82" s="7"/>
      <c r="ERC82" s="7"/>
      <c r="ERD82" s="7"/>
      <c r="ERE82" s="7"/>
      <c r="ERF82" s="7"/>
      <c r="ERG82" s="7"/>
      <c r="ERH82" s="7"/>
      <c r="ERI82" s="7"/>
      <c r="ERJ82" s="7"/>
      <c r="ERK82" s="7"/>
      <c r="ERL82" s="7"/>
      <c r="ERM82" s="7"/>
      <c r="ERN82" s="7"/>
      <c r="ERO82" s="7"/>
      <c r="ERP82" s="7"/>
      <c r="ERQ82" s="7"/>
      <c r="ERR82" s="7"/>
      <c r="ERS82" s="7"/>
      <c r="ERT82" s="7"/>
      <c r="ERU82" s="7"/>
      <c r="ERV82" s="7"/>
      <c r="ERW82" s="7"/>
      <c r="ERX82" s="7"/>
      <c r="ERY82" s="7"/>
      <c r="ERZ82" s="7"/>
      <c r="ESA82" s="7"/>
      <c r="ESB82" s="7"/>
      <c r="ESC82" s="7"/>
      <c r="ESD82" s="7"/>
      <c r="ESE82" s="7"/>
      <c r="ESF82" s="7"/>
      <c r="ESG82" s="7"/>
      <c r="ESH82" s="7"/>
      <c r="ESI82" s="7"/>
      <c r="ESJ82" s="7"/>
      <c r="ESK82" s="7"/>
      <c r="ESL82" s="7"/>
      <c r="ESM82" s="7"/>
      <c r="ESN82" s="7"/>
      <c r="ESO82" s="7"/>
      <c r="ESP82" s="7"/>
      <c r="ESQ82" s="7"/>
      <c r="ESR82" s="7"/>
      <c r="ESS82" s="7"/>
      <c r="EST82" s="7"/>
      <c r="ESU82" s="7"/>
      <c r="ESV82" s="7"/>
      <c r="ESW82" s="7"/>
      <c r="ESX82" s="7"/>
      <c r="ESY82" s="7"/>
      <c r="ESZ82" s="7"/>
      <c r="ETA82" s="7"/>
      <c r="ETB82" s="7"/>
      <c r="ETC82" s="7"/>
      <c r="ETD82" s="7"/>
      <c r="ETE82" s="7"/>
      <c r="ETF82" s="7"/>
      <c r="ETG82" s="7"/>
      <c r="ETH82" s="7"/>
      <c r="ETI82" s="7"/>
      <c r="ETJ82" s="7"/>
      <c r="ETK82" s="7"/>
      <c r="ETL82" s="7"/>
      <c r="ETM82" s="7"/>
      <c r="ETN82" s="7"/>
      <c r="ETO82" s="7"/>
      <c r="ETP82" s="7"/>
      <c r="ETQ82" s="7"/>
      <c r="ETR82" s="7"/>
      <c r="ETS82" s="7"/>
      <c r="ETT82" s="7"/>
      <c r="ETU82" s="7"/>
      <c r="ETV82" s="7"/>
      <c r="ETW82" s="7"/>
      <c r="ETX82" s="7"/>
      <c r="ETY82" s="7"/>
      <c r="ETZ82" s="7"/>
      <c r="EUA82" s="7"/>
      <c r="EUB82" s="7"/>
      <c r="EUC82" s="7"/>
      <c r="EUD82" s="7"/>
      <c r="EUE82" s="7"/>
      <c r="EUF82" s="7"/>
      <c r="EUG82" s="7"/>
      <c r="EUH82" s="7"/>
      <c r="EUI82" s="7"/>
      <c r="EUJ82" s="7"/>
      <c r="EUK82" s="7"/>
      <c r="EUL82" s="7"/>
      <c r="EUM82" s="7"/>
      <c r="EUN82" s="7"/>
      <c r="EUO82" s="7"/>
      <c r="EUP82" s="7"/>
      <c r="EUQ82" s="7"/>
      <c r="EUR82" s="7"/>
      <c r="EUS82" s="7"/>
      <c r="EUT82" s="7"/>
      <c r="EUU82" s="7"/>
      <c r="EUV82" s="7"/>
      <c r="EUW82" s="7"/>
      <c r="EUX82" s="7"/>
      <c r="EUY82" s="7"/>
      <c r="EUZ82" s="7"/>
      <c r="EVA82" s="7"/>
      <c r="EVB82" s="7"/>
      <c r="EVC82" s="7"/>
      <c r="EVD82" s="7"/>
      <c r="EVE82" s="7"/>
      <c r="EVF82" s="7"/>
      <c r="EVG82" s="7"/>
      <c r="EVH82" s="7"/>
      <c r="EVI82" s="7"/>
      <c r="EVJ82" s="7"/>
      <c r="EVK82" s="7"/>
      <c r="EVL82" s="7"/>
      <c r="EVM82" s="7"/>
      <c r="EVN82" s="7"/>
      <c r="EVO82" s="7"/>
      <c r="EVP82" s="7"/>
      <c r="EVQ82" s="7"/>
      <c r="EVR82" s="7"/>
      <c r="EVS82" s="7"/>
      <c r="EVT82" s="7"/>
      <c r="EVU82" s="7"/>
      <c r="EVV82" s="7"/>
      <c r="EVW82" s="7"/>
      <c r="EVX82" s="7"/>
      <c r="EVY82" s="7"/>
      <c r="EVZ82" s="7"/>
      <c r="EWA82" s="7"/>
      <c r="EWB82" s="7"/>
      <c r="EWC82" s="7"/>
      <c r="EWD82" s="7"/>
      <c r="EWE82" s="7"/>
      <c r="EWF82" s="7"/>
      <c r="EWG82" s="7"/>
      <c r="EWH82" s="7"/>
      <c r="EWI82" s="7"/>
      <c r="EWJ82" s="7"/>
      <c r="EWK82" s="7"/>
      <c r="EWL82" s="7"/>
      <c r="EWM82" s="7"/>
      <c r="EWN82" s="7"/>
      <c r="EWO82" s="7"/>
      <c r="EWP82" s="7"/>
      <c r="EWQ82" s="7"/>
      <c r="EWR82" s="7"/>
      <c r="EWS82" s="7"/>
      <c r="EWT82" s="7"/>
      <c r="EWU82" s="7"/>
      <c r="EWV82" s="7"/>
      <c r="EWW82" s="7"/>
      <c r="EWX82" s="7"/>
      <c r="EWY82" s="7"/>
      <c r="EWZ82" s="7"/>
      <c r="EXA82" s="7"/>
      <c r="EXB82" s="7"/>
      <c r="EXC82" s="7"/>
      <c r="EXD82" s="7"/>
      <c r="EXE82" s="7"/>
      <c r="EXF82" s="7"/>
      <c r="EXG82" s="7"/>
      <c r="EXH82" s="7"/>
      <c r="EXI82" s="7"/>
      <c r="EXJ82" s="7"/>
      <c r="EXK82" s="7"/>
      <c r="EXL82" s="7"/>
      <c r="EXM82" s="7"/>
      <c r="EXN82" s="7"/>
      <c r="EXO82" s="7"/>
      <c r="EXP82" s="7"/>
      <c r="EXQ82" s="7"/>
      <c r="EXR82" s="7"/>
      <c r="EXS82" s="7"/>
      <c r="EXT82" s="7"/>
      <c r="EXU82" s="7"/>
      <c r="EXV82" s="7"/>
      <c r="EXW82" s="7"/>
      <c r="EXX82" s="7"/>
      <c r="EXY82" s="7"/>
      <c r="EXZ82" s="7"/>
      <c r="EYA82" s="7"/>
      <c r="EYB82" s="7"/>
      <c r="EYC82" s="7"/>
      <c r="EYD82" s="7"/>
      <c r="EYE82" s="7"/>
      <c r="EYF82" s="7"/>
      <c r="EYG82" s="7"/>
      <c r="EYH82" s="7"/>
      <c r="EYI82" s="7"/>
      <c r="EYJ82" s="7"/>
      <c r="EYK82" s="7"/>
      <c r="EYL82" s="7"/>
      <c r="EYM82" s="7"/>
      <c r="EYN82" s="7"/>
      <c r="EYO82" s="7"/>
      <c r="EYP82" s="7"/>
      <c r="EYQ82" s="7"/>
      <c r="EYR82" s="7"/>
      <c r="EYS82" s="7"/>
      <c r="EYT82" s="7"/>
      <c r="EYU82" s="7"/>
      <c r="EYV82" s="7"/>
      <c r="EYW82" s="7"/>
      <c r="EYX82" s="7"/>
      <c r="EYY82" s="7"/>
      <c r="EYZ82" s="7"/>
      <c r="EZA82" s="7"/>
      <c r="EZB82" s="7"/>
      <c r="EZC82" s="7"/>
      <c r="EZD82" s="7"/>
      <c r="EZE82" s="7"/>
      <c r="EZF82" s="7"/>
      <c r="EZG82" s="7"/>
      <c r="EZH82" s="7"/>
      <c r="EZI82" s="7"/>
      <c r="EZJ82" s="7"/>
      <c r="EZK82" s="7"/>
      <c r="EZL82" s="7"/>
      <c r="EZM82" s="7"/>
      <c r="EZN82" s="7"/>
      <c r="EZO82" s="7"/>
      <c r="EZP82" s="7"/>
      <c r="EZQ82" s="7"/>
      <c r="EZR82" s="7"/>
      <c r="EZS82" s="7"/>
      <c r="EZT82" s="7"/>
      <c r="EZU82" s="7"/>
      <c r="EZV82" s="7"/>
      <c r="EZW82" s="7"/>
      <c r="EZX82" s="7"/>
      <c r="EZY82" s="7"/>
      <c r="EZZ82" s="7"/>
      <c r="FAA82" s="7"/>
      <c r="FAB82" s="7"/>
      <c r="FAC82" s="7"/>
      <c r="FAD82" s="7"/>
      <c r="FAE82" s="7"/>
      <c r="FAF82" s="7"/>
      <c r="FAG82" s="7"/>
      <c r="FAH82" s="7"/>
      <c r="FAI82" s="7"/>
      <c r="FAJ82" s="7"/>
      <c r="FAK82" s="7"/>
      <c r="FAL82" s="7"/>
      <c r="FAM82" s="7"/>
      <c r="FAN82" s="7"/>
      <c r="FAO82" s="7"/>
      <c r="FAP82" s="7"/>
      <c r="FAQ82" s="7"/>
      <c r="FAR82" s="7"/>
      <c r="FAS82" s="7"/>
      <c r="FAT82" s="7"/>
      <c r="FAU82" s="7"/>
      <c r="FAV82" s="7"/>
      <c r="FAW82" s="7"/>
      <c r="FAX82" s="7"/>
      <c r="FAY82" s="7"/>
      <c r="FAZ82" s="7"/>
      <c r="FBA82" s="7"/>
      <c r="FBB82" s="7"/>
      <c r="FBC82" s="7"/>
      <c r="FBD82" s="7"/>
      <c r="FBE82" s="7"/>
      <c r="FBF82" s="7"/>
      <c r="FBG82" s="7"/>
      <c r="FBH82" s="7"/>
      <c r="FBI82" s="7"/>
      <c r="FBJ82" s="7"/>
      <c r="FBK82" s="7"/>
      <c r="FBL82" s="7"/>
      <c r="FBM82" s="7"/>
      <c r="FBN82" s="7"/>
      <c r="FBO82" s="7"/>
      <c r="FBP82" s="7"/>
      <c r="FBQ82" s="7"/>
      <c r="FBR82" s="7"/>
      <c r="FBS82" s="7"/>
      <c r="FBT82" s="7"/>
      <c r="FBU82" s="7"/>
      <c r="FBV82" s="7"/>
      <c r="FBW82" s="7"/>
      <c r="FBX82" s="7"/>
      <c r="FBY82" s="7"/>
      <c r="FBZ82" s="7"/>
      <c r="FCA82" s="7"/>
      <c r="FCB82" s="7"/>
      <c r="FCC82" s="7"/>
      <c r="FCD82" s="7"/>
      <c r="FCE82" s="7"/>
      <c r="FCF82" s="7"/>
      <c r="FCG82" s="7"/>
      <c r="FCH82" s="7"/>
      <c r="FCI82" s="7"/>
      <c r="FCJ82" s="7"/>
      <c r="FCK82" s="7"/>
      <c r="FCL82" s="7"/>
      <c r="FCM82" s="7"/>
      <c r="FCN82" s="7"/>
      <c r="FCO82" s="7"/>
      <c r="FCP82" s="7"/>
      <c r="FCQ82" s="7"/>
      <c r="FCR82" s="7"/>
      <c r="FCS82" s="7"/>
      <c r="FCT82" s="7"/>
      <c r="FCU82" s="7"/>
      <c r="FCV82" s="7"/>
      <c r="FCW82" s="7"/>
      <c r="FCX82" s="7"/>
      <c r="FCY82" s="7"/>
      <c r="FCZ82" s="7"/>
      <c r="FDA82" s="7"/>
      <c r="FDB82" s="7"/>
      <c r="FDC82" s="7"/>
      <c r="FDD82" s="7"/>
      <c r="FDE82" s="7"/>
      <c r="FDF82" s="7"/>
      <c r="FDG82" s="7"/>
      <c r="FDH82" s="7"/>
      <c r="FDI82" s="7"/>
      <c r="FDJ82" s="7"/>
      <c r="FDK82" s="7"/>
      <c r="FDL82" s="7"/>
      <c r="FDM82" s="7"/>
      <c r="FDN82" s="7"/>
      <c r="FDO82" s="7"/>
      <c r="FDP82" s="7"/>
      <c r="FDQ82" s="7"/>
      <c r="FDR82" s="7"/>
      <c r="FDS82" s="7"/>
      <c r="FDT82" s="7"/>
      <c r="FDU82" s="7"/>
      <c r="FDV82" s="7"/>
      <c r="FDW82" s="7"/>
      <c r="FDX82" s="7"/>
      <c r="FDY82" s="7"/>
      <c r="FDZ82" s="7"/>
      <c r="FEA82" s="7"/>
      <c r="FEB82" s="7"/>
      <c r="FEC82" s="7"/>
      <c r="FED82" s="7"/>
      <c r="FEE82" s="7"/>
      <c r="FEF82" s="7"/>
      <c r="FEG82" s="7"/>
      <c r="FEH82" s="7"/>
      <c r="FEI82" s="7"/>
      <c r="FEJ82" s="7"/>
      <c r="FEK82" s="7"/>
      <c r="FEL82" s="7"/>
      <c r="FEM82" s="7"/>
      <c r="FEN82" s="7"/>
      <c r="FEO82" s="7"/>
      <c r="FEP82" s="7"/>
      <c r="FEQ82" s="7"/>
      <c r="FER82" s="7"/>
      <c r="FES82" s="7"/>
      <c r="FET82" s="7"/>
      <c r="FEU82" s="7"/>
      <c r="FEV82" s="7"/>
      <c r="FEW82" s="7"/>
      <c r="FEX82" s="7"/>
      <c r="FEY82" s="7"/>
      <c r="FEZ82" s="7"/>
      <c r="FFA82" s="7"/>
      <c r="FFB82" s="7"/>
      <c r="FFC82" s="7"/>
      <c r="FFD82" s="7"/>
      <c r="FFE82" s="7"/>
      <c r="FFF82" s="7"/>
      <c r="FFG82" s="7"/>
      <c r="FFH82" s="7"/>
      <c r="FFI82" s="7"/>
      <c r="FFJ82" s="7"/>
      <c r="FFK82" s="7"/>
      <c r="FFL82" s="7"/>
      <c r="FFM82" s="7"/>
      <c r="FFN82" s="7"/>
      <c r="FFO82" s="7"/>
      <c r="FFP82" s="7"/>
      <c r="FFQ82" s="7"/>
      <c r="FFR82" s="7"/>
      <c r="FFS82" s="7"/>
      <c r="FFT82" s="7"/>
      <c r="FFU82" s="7"/>
      <c r="FFV82" s="7"/>
      <c r="FFW82" s="7"/>
      <c r="FFX82" s="7"/>
      <c r="FFY82" s="7"/>
      <c r="FFZ82" s="7"/>
      <c r="FGA82" s="7"/>
      <c r="FGB82" s="7"/>
      <c r="FGC82" s="7"/>
      <c r="FGD82" s="7"/>
      <c r="FGE82" s="7"/>
      <c r="FGF82" s="7"/>
      <c r="FGG82" s="7"/>
      <c r="FGH82" s="7"/>
      <c r="FGI82" s="7"/>
      <c r="FGJ82" s="7"/>
      <c r="FGK82" s="7"/>
      <c r="FGL82" s="7"/>
      <c r="FGM82" s="7"/>
      <c r="FGN82" s="7"/>
      <c r="FGO82" s="7"/>
      <c r="FGP82" s="7"/>
      <c r="FGQ82" s="7"/>
      <c r="FGR82" s="7"/>
      <c r="FGS82" s="7"/>
      <c r="FGT82" s="7"/>
      <c r="FGU82" s="7"/>
      <c r="FGV82" s="7"/>
      <c r="FGW82" s="7"/>
      <c r="FGX82" s="7"/>
      <c r="FGY82" s="7"/>
      <c r="FGZ82" s="7"/>
      <c r="FHA82" s="7"/>
      <c r="FHB82" s="7"/>
      <c r="FHC82" s="7"/>
      <c r="FHD82" s="7"/>
      <c r="FHE82" s="7"/>
      <c r="FHF82" s="7"/>
      <c r="FHG82" s="7"/>
      <c r="FHH82" s="7"/>
      <c r="FHI82" s="7"/>
      <c r="FHJ82" s="7"/>
      <c r="FHK82" s="7"/>
      <c r="FHL82" s="7"/>
      <c r="FHM82" s="7"/>
      <c r="FHN82" s="7"/>
      <c r="FHO82" s="7"/>
      <c r="FHP82" s="7"/>
      <c r="FHQ82" s="7"/>
      <c r="FHR82" s="7"/>
      <c r="FHS82" s="7"/>
      <c r="FHT82" s="7"/>
      <c r="FHU82" s="7"/>
      <c r="FHV82" s="7"/>
      <c r="FHW82" s="7"/>
      <c r="FHX82" s="7"/>
      <c r="FHY82" s="7"/>
      <c r="FHZ82" s="7"/>
      <c r="FIA82" s="7"/>
      <c r="FIB82" s="7"/>
      <c r="FIC82" s="7"/>
      <c r="FID82" s="7"/>
      <c r="FIE82" s="7"/>
      <c r="FIF82" s="7"/>
      <c r="FIG82" s="7"/>
      <c r="FIH82" s="7"/>
      <c r="FII82" s="7"/>
      <c r="FIJ82" s="7"/>
      <c r="FIK82" s="7"/>
      <c r="FIL82" s="7"/>
      <c r="FIM82" s="7"/>
      <c r="FIN82" s="7"/>
      <c r="FIO82" s="7"/>
      <c r="FIP82" s="7"/>
      <c r="FIQ82" s="7"/>
      <c r="FIR82" s="7"/>
      <c r="FIS82" s="7"/>
      <c r="FIT82" s="7"/>
      <c r="FIU82" s="7"/>
      <c r="FIV82" s="7"/>
      <c r="FIW82" s="7"/>
      <c r="FIX82" s="7"/>
      <c r="FIY82" s="7"/>
      <c r="FIZ82" s="7"/>
      <c r="FJA82" s="7"/>
      <c r="FJB82" s="7"/>
      <c r="FJC82" s="7"/>
      <c r="FJD82" s="7"/>
      <c r="FJE82" s="7"/>
      <c r="FJF82" s="7"/>
      <c r="FJG82" s="7"/>
      <c r="FJH82" s="7"/>
      <c r="FJI82" s="7"/>
      <c r="FJJ82" s="7"/>
      <c r="FJK82" s="7"/>
      <c r="FJL82" s="7"/>
      <c r="FJM82" s="7"/>
      <c r="FJN82" s="7"/>
      <c r="FJO82" s="7"/>
      <c r="FJP82" s="7"/>
      <c r="FJQ82" s="7"/>
      <c r="FJR82" s="7"/>
      <c r="FJS82" s="7"/>
      <c r="FJT82" s="7"/>
      <c r="FJU82" s="7"/>
      <c r="FJV82" s="7"/>
      <c r="FJW82" s="7"/>
      <c r="FJX82" s="7"/>
      <c r="FJY82" s="7"/>
      <c r="FJZ82" s="7"/>
      <c r="FKA82" s="7"/>
      <c r="FKB82" s="7"/>
      <c r="FKC82" s="7"/>
      <c r="FKD82" s="7"/>
      <c r="FKE82" s="7"/>
      <c r="FKF82" s="7"/>
      <c r="FKG82" s="7"/>
      <c r="FKH82" s="7"/>
      <c r="FKI82" s="7"/>
      <c r="FKJ82" s="7"/>
      <c r="FKK82" s="7"/>
      <c r="FKL82" s="7"/>
      <c r="FKM82" s="7"/>
      <c r="FKN82" s="7"/>
      <c r="FKO82" s="7"/>
      <c r="FKP82" s="7"/>
      <c r="FKQ82" s="7"/>
      <c r="FKR82" s="7"/>
      <c r="FKS82" s="7"/>
      <c r="FKT82" s="7"/>
      <c r="FKU82" s="7"/>
      <c r="FKV82" s="7"/>
      <c r="FKW82" s="7"/>
      <c r="FKX82" s="7"/>
      <c r="FKY82" s="7"/>
      <c r="FKZ82" s="7"/>
      <c r="FLA82" s="7"/>
      <c r="FLB82" s="7"/>
      <c r="FLC82" s="7"/>
      <c r="FLD82" s="7"/>
      <c r="FLE82" s="7"/>
      <c r="FLF82" s="7"/>
      <c r="FLG82" s="7"/>
      <c r="FLH82" s="7"/>
      <c r="FLI82" s="7"/>
      <c r="FLJ82" s="7"/>
      <c r="FLK82" s="7"/>
      <c r="FLL82" s="7"/>
      <c r="FLM82" s="7"/>
      <c r="FLN82" s="7"/>
      <c r="FLO82" s="7"/>
      <c r="FLP82" s="7"/>
      <c r="FLQ82" s="7"/>
      <c r="FLR82" s="7"/>
      <c r="FLS82" s="7"/>
      <c r="FLT82" s="7"/>
      <c r="FLU82" s="7"/>
      <c r="FLV82" s="7"/>
      <c r="FLW82" s="7"/>
      <c r="FLX82" s="7"/>
      <c r="FLY82" s="7"/>
      <c r="FLZ82" s="7"/>
      <c r="FMA82" s="7"/>
      <c r="FMB82" s="7"/>
      <c r="FMC82" s="7"/>
      <c r="FMD82" s="7"/>
      <c r="FME82" s="7"/>
      <c r="FMF82" s="7"/>
      <c r="FMG82" s="7"/>
      <c r="FMH82" s="7"/>
      <c r="FMI82" s="7"/>
      <c r="FMJ82" s="7"/>
      <c r="FMK82" s="7"/>
      <c r="FML82" s="7"/>
      <c r="FMM82" s="7"/>
      <c r="FMN82" s="7"/>
      <c r="FMO82" s="7"/>
      <c r="FMP82" s="7"/>
      <c r="FMQ82" s="7"/>
      <c r="FMR82" s="7"/>
      <c r="FMS82" s="7"/>
      <c r="FMT82" s="7"/>
      <c r="FMU82" s="7"/>
      <c r="FMV82" s="7"/>
      <c r="FMW82" s="7"/>
      <c r="FMX82" s="7"/>
      <c r="FMY82" s="7"/>
      <c r="FMZ82" s="7"/>
      <c r="FNA82" s="7"/>
      <c r="FNB82" s="7"/>
      <c r="FNC82" s="7"/>
      <c r="FND82" s="7"/>
      <c r="FNE82" s="7"/>
      <c r="FNF82" s="7"/>
      <c r="FNG82" s="7"/>
      <c r="FNH82" s="7"/>
      <c r="FNI82" s="7"/>
      <c r="FNJ82" s="7"/>
      <c r="FNK82" s="7"/>
      <c r="FNL82" s="7"/>
      <c r="FNM82" s="7"/>
      <c r="FNN82" s="7"/>
      <c r="FNO82" s="7"/>
      <c r="FNP82" s="7"/>
      <c r="FNQ82" s="7"/>
      <c r="FNR82" s="7"/>
      <c r="FNS82" s="7"/>
      <c r="FNT82" s="7"/>
      <c r="FNU82" s="7"/>
      <c r="FNV82" s="7"/>
      <c r="FNW82" s="7"/>
      <c r="FNX82" s="7"/>
      <c r="FNY82" s="7"/>
      <c r="FNZ82" s="7"/>
      <c r="FOA82" s="7"/>
      <c r="FOB82" s="7"/>
      <c r="FOC82" s="7"/>
      <c r="FOD82" s="7"/>
      <c r="FOE82" s="7"/>
      <c r="FOF82" s="7"/>
      <c r="FOG82" s="7"/>
      <c r="FOH82" s="7"/>
      <c r="FOI82" s="7"/>
      <c r="FOJ82" s="7"/>
      <c r="FOK82" s="7"/>
      <c r="FOL82" s="7"/>
      <c r="FOM82" s="7"/>
      <c r="FON82" s="7"/>
      <c r="FOO82" s="7"/>
      <c r="FOP82" s="7"/>
      <c r="FOQ82" s="7"/>
      <c r="FOR82" s="7"/>
      <c r="FOS82" s="7"/>
      <c r="FOT82" s="7"/>
      <c r="FOU82" s="7"/>
      <c r="FOV82" s="7"/>
      <c r="FOW82" s="7"/>
      <c r="FOX82" s="7"/>
      <c r="FOY82" s="7"/>
      <c r="FOZ82" s="7"/>
      <c r="FPA82" s="7"/>
      <c r="FPB82" s="7"/>
      <c r="FPC82" s="7"/>
      <c r="FPD82" s="7"/>
      <c r="FPE82" s="7"/>
      <c r="FPF82" s="7"/>
      <c r="FPG82" s="7"/>
      <c r="FPH82" s="7"/>
      <c r="FPI82" s="7"/>
      <c r="FPJ82" s="7"/>
      <c r="FPK82" s="7"/>
      <c r="FPL82" s="7"/>
      <c r="FPM82" s="7"/>
      <c r="FPN82" s="7"/>
      <c r="FPO82" s="7"/>
      <c r="FPP82" s="7"/>
      <c r="FPQ82" s="7"/>
      <c r="FPR82" s="7"/>
      <c r="FPS82" s="7"/>
      <c r="FPT82" s="7"/>
      <c r="FPU82" s="7"/>
      <c r="FPV82" s="7"/>
      <c r="FPW82" s="7"/>
      <c r="FPX82" s="7"/>
      <c r="FPY82" s="7"/>
      <c r="FPZ82" s="7"/>
      <c r="FQA82" s="7"/>
      <c r="FQB82" s="7"/>
      <c r="FQC82" s="7"/>
      <c r="FQD82" s="7"/>
      <c r="FQE82" s="7"/>
      <c r="FQF82" s="7"/>
      <c r="FQG82" s="7"/>
      <c r="FQH82" s="7"/>
      <c r="FQI82" s="7"/>
      <c r="FQJ82" s="7"/>
      <c r="FQK82" s="7"/>
      <c r="FQL82" s="7"/>
      <c r="FQM82" s="7"/>
      <c r="FQN82" s="7"/>
      <c r="FQO82" s="7"/>
      <c r="FQP82" s="7"/>
      <c r="FQQ82" s="7"/>
      <c r="FQR82" s="7"/>
      <c r="FQS82" s="7"/>
      <c r="FQT82" s="7"/>
      <c r="FQU82" s="7"/>
      <c r="FQV82" s="7"/>
      <c r="FQW82" s="7"/>
      <c r="FQX82" s="7"/>
      <c r="FQY82" s="7"/>
      <c r="FQZ82" s="7"/>
      <c r="FRA82" s="7"/>
      <c r="FRB82" s="7"/>
      <c r="FRC82" s="7"/>
      <c r="FRD82" s="7"/>
      <c r="FRE82" s="7"/>
      <c r="FRF82" s="7"/>
      <c r="FRG82" s="7"/>
      <c r="FRH82" s="7"/>
      <c r="FRI82" s="7"/>
      <c r="FRJ82" s="7"/>
      <c r="FRK82" s="7"/>
      <c r="FRL82" s="7"/>
      <c r="FRM82" s="7"/>
      <c r="FRN82" s="7"/>
      <c r="FRO82" s="7"/>
      <c r="FRP82" s="7"/>
      <c r="FRQ82" s="7"/>
      <c r="FRR82" s="7"/>
      <c r="FRS82" s="7"/>
      <c r="FRT82" s="7"/>
      <c r="FRU82" s="7"/>
      <c r="FRV82" s="7"/>
      <c r="FRW82" s="7"/>
      <c r="FRX82" s="7"/>
      <c r="FRY82" s="7"/>
      <c r="FRZ82" s="7"/>
      <c r="FSA82" s="7"/>
      <c r="FSB82" s="7"/>
      <c r="FSC82" s="7"/>
      <c r="FSD82" s="7"/>
      <c r="FSE82" s="7"/>
      <c r="FSF82" s="7"/>
      <c r="FSG82" s="7"/>
      <c r="FSH82" s="7"/>
      <c r="FSI82" s="7"/>
      <c r="FSJ82" s="7"/>
      <c r="FSK82" s="7"/>
      <c r="FSL82" s="7"/>
      <c r="FSM82" s="7"/>
      <c r="FSN82" s="7"/>
      <c r="FSO82" s="7"/>
      <c r="FSP82" s="7"/>
      <c r="FSQ82" s="7"/>
      <c r="FSR82" s="7"/>
      <c r="FSS82" s="7"/>
      <c r="FST82" s="7"/>
      <c r="FSU82" s="7"/>
      <c r="FSV82" s="7"/>
      <c r="FSW82" s="7"/>
      <c r="FSX82" s="7"/>
      <c r="FSY82" s="7"/>
      <c r="FSZ82" s="7"/>
      <c r="FTA82" s="7"/>
      <c r="FTB82" s="7"/>
      <c r="FTC82" s="7"/>
      <c r="FTD82" s="7"/>
      <c r="FTE82" s="7"/>
      <c r="FTF82" s="7"/>
      <c r="FTG82" s="7"/>
      <c r="FTH82" s="7"/>
      <c r="FTI82" s="7"/>
      <c r="FTJ82" s="7"/>
      <c r="FTK82" s="7"/>
      <c r="FTL82" s="7"/>
      <c r="FTM82" s="7"/>
      <c r="FTN82" s="7"/>
      <c r="FTO82" s="7"/>
      <c r="FTP82" s="7"/>
      <c r="FTQ82" s="7"/>
      <c r="FTR82" s="7"/>
      <c r="FTS82" s="7"/>
      <c r="FTT82" s="7"/>
      <c r="FTU82" s="7"/>
      <c r="FTV82" s="7"/>
      <c r="FTW82" s="7"/>
      <c r="FTX82" s="7"/>
      <c r="FTY82" s="7"/>
      <c r="FTZ82" s="7"/>
      <c r="FUA82" s="7"/>
      <c r="FUB82" s="7"/>
      <c r="FUC82" s="7"/>
      <c r="FUD82" s="7"/>
      <c r="FUE82" s="7"/>
      <c r="FUF82" s="7"/>
      <c r="FUG82" s="7"/>
      <c r="FUH82" s="7"/>
      <c r="FUI82" s="7"/>
      <c r="FUJ82" s="7"/>
      <c r="FUK82" s="7"/>
      <c r="FUL82" s="7"/>
      <c r="FUM82" s="7"/>
      <c r="FUN82" s="7"/>
      <c r="FUO82" s="7"/>
      <c r="FUP82" s="7"/>
      <c r="FUQ82" s="7"/>
      <c r="FUR82" s="7"/>
      <c r="FUS82" s="7"/>
      <c r="FUT82" s="7"/>
      <c r="FUU82" s="7"/>
      <c r="FUV82" s="7"/>
      <c r="FUW82" s="7"/>
      <c r="FUX82" s="7"/>
      <c r="FUY82" s="7"/>
      <c r="FUZ82" s="7"/>
      <c r="FVA82" s="7"/>
      <c r="FVB82" s="7"/>
      <c r="FVC82" s="7"/>
      <c r="FVD82" s="7"/>
      <c r="FVE82" s="7"/>
      <c r="FVF82" s="7"/>
      <c r="FVG82" s="7"/>
      <c r="FVH82" s="7"/>
      <c r="FVI82" s="7"/>
      <c r="FVJ82" s="7"/>
      <c r="FVK82" s="7"/>
      <c r="FVL82" s="7"/>
      <c r="FVM82" s="7"/>
      <c r="FVN82" s="7"/>
      <c r="FVO82" s="7"/>
      <c r="FVP82" s="7"/>
      <c r="FVQ82" s="7"/>
      <c r="FVR82" s="7"/>
      <c r="FVS82" s="7"/>
      <c r="FVT82" s="7"/>
      <c r="FVU82" s="7"/>
      <c r="FVV82" s="7"/>
      <c r="FVW82" s="7"/>
      <c r="FVX82" s="7"/>
      <c r="FVY82" s="7"/>
      <c r="FVZ82" s="7"/>
      <c r="FWA82" s="7"/>
      <c r="FWB82" s="7"/>
      <c r="FWC82" s="7"/>
      <c r="FWD82" s="7"/>
      <c r="FWE82" s="7"/>
      <c r="FWF82" s="7"/>
      <c r="FWG82" s="7"/>
      <c r="FWH82" s="7"/>
      <c r="FWI82" s="7"/>
      <c r="FWJ82" s="7"/>
      <c r="FWK82" s="7"/>
      <c r="FWL82" s="7"/>
      <c r="FWM82" s="7"/>
      <c r="FWN82" s="7"/>
      <c r="FWO82" s="7"/>
      <c r="FWP82" s="7"/>
      <c r="FWQ82" s="7"/>
      <c r="FWR82" s="7"/>
      <c r="FWS82" s="7"/>
      <c r="FWT82" s="7"/>
      <c r="FWU82" s="7"/>
      <c r="FWV82" s="7"/>
      <c r="FWW82" s="7"/>
      <c r="FWX82" s="7"/>
      <c r="FWY82" s="7"/>
      <c r="FWZ82" s="7"/>
      <c r="FXA82" s="7"/>
      <c r="FXB82" s="7"/>
      <c r="FXC82" s="7"/>
      <c r="FXD82" s="7"/>
      <c r="FXE82" s="7"/>
      <c r="FXF82" s="7"/>
      <c r="FXG82" s="7"/>
      <c r="FXH82" s="7"/>
      <c r="FXI82" s="7"/>
      <c r="FXJ82" s="7"/>
      <c r="FXK82" s="7"/>
      <c r="FXL82" s="7"/>
      <c r="FXM82" s="7"/>
      <c r="FXN82" s="7"/>
      <c r="FXO82" s="7"/>
      <c r="FXP82" s="7"/>
      <c r="FXQ82" s="7"/>
      <c r="FXR82" s="7"/>
      <c r="FXS82" s="7"/>
      <c r="FXT82" s="7"/>
      <c r="FXU82" s="7"/>
      <c r="FXV82" s="7"/>
      <c r="FXW82" s="7"/>
      <c r="FXX82" s="7"/>
      <c r="FXY82" s="7"/>
      <c r="FXZ82" s="7"/>
      <c r="FYA82" s="7"/>
      <c r="FYB82" s="7"/>
      <c r="FYC82" s="7"/>
      <c r="FYD82" s="7"/>
      <c r="FYE82" s="7"/>
      <c r="FYF82" s="7"/>
      <c r="FYG82" s="7"/>
      <c r="FYH82" s="7"/>
      <c r="FYI82" s="7"/>
      <c r="FYJ82" s="7"/>
      <c r="FYK82" s="7"/>
      <c r="FYL82" s="7"/>
      <c r="FYM82" s="7"/>
      <c r="FYN82" s="7"/>
      <c r="FYO82" s="7"/>
      <c r="FYP82" s="7"/>
      <c r="FYQ82" s="7"/>
      <c r="FYR82" s="7"/>
      <c r="FYS82" s="7"/>
      <c r="FYT82" s="7"/>
      <c r="FYU82" s="7"/>
      <c r="FYV82" s="7"/>
      <c r="FYW82" s="7"/>
      <c r="FYX82" s="7"/>
      <c r="FYY82" s="7"/>
      <c r="FYZ82" s="7"/>
      <c r="FZA82" s="7"/>
      <c r="FZB82" s="7"/>
      <c r="FZC82" s="7"/>
      <c r="FZD82" s="7"/>
      <c r="FZE82" s="7"/>
      <c r="FZF82" s="7"/>
      <c r="FZG82" s="7"/>
      <c r="FZH82" s="7"/>
      <c r="FZI82" s="7"/>
      <c r="FZJ82" s="7"/>
      <c r="FZK82" s="7"/>
      <c r="FZL82" s="7"/>
      <c r="FZM82" s="7"/>
      <c r="FZN82" s="7"/>
      <c r="FZO82" s="7"/>
      <c r="FZP82" s="7"/>
      <c r="FZQ82" s="7"/>
      <c r="FZR82" s="7"/>
      <c r="FZS82" s="7"/>
      <c r="FZT82" s="7"/>
      <c r="FZU82" s="7"/>
      <c r="FZV82" s="7"/>
      <c r="FZW82" s="7"/>
      <c r="FZX82" s="7"/>
      <c r="FZY82" s="7"/>
      <c r="FZZ82" s="7"/>
      <c r="GAA82" s="7"/>
      <c r="GAB82" s="7"/>
      <c r="GAC82" s="7"/>
      <c r="GAD82" s="7"/>
      <c r="GAE82" s="7"/>
      <c r="GAF82" s="7"/>
      <c r="GAG82" s="7"/>
      <c r="GAH82" s="7"/>
      <c r="GAI82" s="7"/>
      <c r="GAJ82" s="7"/>
      <c r="GAK82" s="7"/>
      <c r="GAL82" s="7"/>
      <c r="GAM82" s="7"/>
      <c r="GAN82" s="7"/>
      <c r="GAO82" s="7"/>
      <c r="GAP82" s="7"/>
      <c r="GAQ82" s="7"/>
      <c r="GAR82" s="7"/>
      <c r="GAS82" s="7"/>
      <c r="GAT82" s="7"/>
      <c r="GAU82" s="7"/>
      <c r="GAV82" s="7"/>
      <c r="GAW82" s="7"/>
      <c r="GAX82" s="7"/>
      <c r="GAY82" s="7"/>
      <c r="GAZ82" s="7"/>
      <c r="GBA82" s="7"/>
      <c r="GBB82" s="7"/>
      <c r="GBC82" s="7"/>
      <c r="GBD82" s="7"/>
      <c r="GBE82" s="7"/>
      <c r="GBF82" s="7"/>
      <c r="GBG82" s="7"/>
      <c r="GBH82" s="7"/>
      <c r="GBI82" s="7"/>
      <c r="GBJ82" s="7"/>
      <c r="GBK82" s="7"/>
      <c r="GBL82" s="7"/>
      <c r="GBM82" s="7"/>
      <c r="GBN82" s="7"/>
      <c r="GBO82" s="7"/>
      <c r="GBP82" s="7"/>
      <c r="GBQ82" s="7"/>
      <c r="GBR82" s="7"/>
      <c r="GBS82" s="7"/>
      <c r="GBT82" s="7"/>
      <c r="GBU82" s="7"/>
      <c r="GBV82" s="7"/>
      <c r="GBW82" s="7"/>
      <c r="GBX82" s="7"/>
      <c r="GBY82" s="7"/>
      <c r="GBZ82" s="7"/>
      <c r="GCA82" s="7"/>
      <c r="GCB82" s="7"/>
      <c r="GCC82" s="7"/>
      <c r="GCD82" s="7"/>
      <c r="GCE82" s="7"/>
      <c r="GCF82" s="7"/>
      <c r="GCG82" s="7"/>
      <c r="GCH82" s="7"/>
      <c r="GCI82" s="7"/>
      <c r="GCJ82" s="7"/>
      <c r="GCK82" s="7"/>
      <c r="GCL82" s="7"/>
      <c r="GCM82" s="7"/>
      <c r="GCN82" s="7"/>
      <c r="GCO82" s="7"/>
      <c r="GCP82" s="7"/>
      <c r="GCQ82" s="7"/>
      <c r="GCR82" s="7"/>
      <c r="GCS82" s="7"/>
      <c r="GCT82" s="7"/>
      <c r="GCU82" s="7"/>
      <c r="GCV82" s="7"/>
      <c r="GCW82" s="7"/>
      <c r="GCX82" s="7"/>
      <c r="GCY82" s="7"/>
      <c r="GCZ82" s="7"/>
      <c r="GDA82" s="7"/>
      <c r="GDB82" s="7"/>
      <c r="GDC82" s="7"/>
      <c r="GDD82" s="7"/>
      <c r="GDE82" s="7"/>
      <c r="GDF82" s="7"/>
      <c r="GDG82" s="7"/>
      <c r="GDH82" s="7"/>
      <c r="GDI82" s="7"/>
      <c r="GDJ82" s="7"/>
      <c r="GDK82" s="7"/>
      <c r="GDL82" s="7"/>
      <c r="GDM82" s="7"/>
      <c r="GDN82" s="7"/>
      <c r="GDO82" s="7"/>
      <c r="GDP82" s="7"/>
      <c r="GDQ82" s="7"/>
      <c r="GDR82" s="7"/>
      <c r="GDS82" s="7"/>
      <c r="GDT82" s="7"/>
      <c r="GDU82" s="7"/>
      <c r="GDV82" s="7"/>
      <c r="GDW82" s="7"/>
      <c r="GDX82" s="7"/>
      <c r="GDY82" s="7"/>
      <c r="GDZ82" s="7"/>
      <c r="GEA82" s="7"/>
      <c r="GEB82" s="7"/>
      <c r="GEC82" s="7"/>
      <c r="GED82" s="7"/>
      <c r="GEE82" s="7"/>
      <c r="GEF82" s="7"/>
      <c r="GEG82" s="7"/>
      <c r="GEH82" s="7"/>
      <c r="GEI82" s="7"/>
      <c r="GEJ82" s="7"/>
      <c r="GEK82" s="7"/>
      <c r="GEL82" s="7"/>
      <c r="GEM82" s="7"/>
      <c r="GEN82" s="7"/>
      <c r="GEO82" s="7"/>
      <c r="GEP82" s="7"/>
      <c r="GEQ82" s="7"/>
      <c r="GER82" s="7"/>
      <c r="GES82" s="7"/>
      <c r="GET82" s="7"/>
      <c r="GEU82" s="7"/>
      <c r="GEV82" s="7"/>
      <c r="GEW82" s="7"/>
      <c r="GEX82" s="7"/>
      <c r="GEY82" s="7"/>
      <c r="GEZ82" s="7"/>
      <c r="GFA82" s="7"/>
      <c r="GFB82" s="7"/>
      <c r="GFC82" s="7"/>
      <c r="GFD82" s="7"/>
      <c r="GFE82" s="7"/>
      <c r="GFF82" s="7"/>
      <c r="GFG82" s="7"/>
      <c r="GFH82" s="7"/>
      <c r="GFI82" s="7"/>
      <c r="GFJ82" s="7"/>
      <c r="GFK82" s="7"/>
      <c r="GFL82" s="7"/>
      <c r="GFM82" s="7"/>
      <c r="GFN82" s="7"/>
      <c r="GFO82" s="7"/>
      <c r="GFP82" s="7"/>
      <c r="GFQ82" s="7"/>
      <c r="GFR82" s="7"/>
      <c r="GFS82" s="7"/>
      <c r="GFT82" s="7"/>
      <c r="GFU82" s="7"/>
      <c r="GFV82" s="7"/>
      <c r="GFW82" s="7"/>
      <c r="GFX82" s="7"/>
      <c r="GFY82" s="7"/>
      <c r="GFZ82" s="7"/>
      <c r="GGA82" s="7"/>
      <c r="GGB82" s="7"/>
      <c r="GGC82" s="7"/>
      <c r="GGD82" s="7"/>
      <c r="GGE82" s="7"/>
      <c r="GGF82" s="7"/>
      <c r="GGG82" s="7"/>
      <c r="GGH82" s="7"/>
      <c r="GGI82" s="7"/>
      <c r="GGJ82" s="7"/>
      <c r="GGK82" s="7"/>
      <c r="GGL82" s="7"/>
      <c r="GGM82" s="7"/>
      <c r="GGN82" s="7"/>
      <c r="GGO82" s="7"/>
      <c r="GGP82" s="7"/>
      <c r="GGQ82" s="7"/>
      <c r="GGR82" s="7"/>
      <c r="GGS82" s="7"/>
      <c r="GGT82" s="7"/>
      <c r="GGU82" s="7"/>
      <c r="GGV82" s="7"/>
      <c r="GGW82" s="7"/>
      <c r="GGX82" s="7"/>
      <c r="GGY82" s="7"/>
      <c r="GGZ82" s="7"/>
      <c r="GHA82" s="7"/>
      <c r="GHB82" s="7"/>
      <c r="GHC82" s="7"/>
      <c r="GHD82" s="7"/>
      <c r="GHE82" s="7"/>
      <c r="GHF82" s="7"/>
      <c r="GHG82" s="7"/>
      <c r="GHH82" s="7"/>
      <c r="GHI82" s="7"/>
      <c r="GHJ82" s="7"/>
      <c r="GHK82" s="7"/>
      <c r="GHL82" s="7"/>
      <c r="GHM82" s="7"/>
      <c r="GHN82" s="7"/>
      <c r="GHO82" s="7"/>
      <c r="GHP82" s="7"/>
      <c r="GHQ82" s="7"/>
      <c r="GHR82" s="7"/>
      <c r="GHS82" s="7"/>
      <c r="GHT82" s="7"/>
      <c r="GHU82" s="7"/>
      <c r="GHV82" s="7"/>
      <c r="GHW82" s="7"/>
      <c r="GHX82" s="7"/>
      <c r="GHY82" s="7"/>
      <c r="GHZ82" s="7"/>
      <c r="GIA82" s="7"/>
      <c r="GIB82" s="7"/>
      <c r="GIC82" s="7"/>
      <c r="GID82" s="7"/>
      <c r="GIE82" s="7"/>
      <c r="GIF82" s="7"/>
      <c r="GIG82" s="7"/>
      <c r="GIH82" s="7"/>
      <c r="GII82" s="7"/>
      <c r="GIJ82" s="7"/>
      <c r="GIK82" s="7"/>
      <c r="GIL82" s="7"/>
      <c r="GIM82" s="7"/>
      <c r="GIN82" s="7"/>
      <c r="GIO82" s="7"/>
      <c r="GIP82" s="7"/>
      <c r="GIQ82" s="7"/>
      <c r="GIR82" s="7"/>
      <c r="GIS82" s="7"/>
      <c r="GIT82" s="7"/>
      <c r="GIU82" s="7"/>
      <c r="GIV82" s="7"/>
      <c r="GIW82" s="7"/>
      <c r="GIX82" s="7"/>
      <c r="GIY82" s="7"/>
      <c r="GIZ82" s="7"/>
      <c r="GJA82" s="7"/>
      <c r="GJB82" s="7"/>
      <c r="GJC82" s="7"/>
      <c r="GJD82" s="7"/>
      <c r="GJE82" s="7"/>
      <c r="GJF82" s="7"/>
      <c r="GJG82" s="7"/>
      <c r="GJH82" s="7"/>
      <c r="GJI82" s="7"/>
      <c r="GJJ82" s="7"/>
      <c r="GJK82" s="7"/>
      <c r="GJL82" s="7"/>
      <c r="GJM82" s="7"/>
      <c r="GJN82" s="7"/>
      <c r="GJO82" s="7"/>
      <c r="GJP82" s="7"/>
      <c r="GJQ82" s="7"/>
      <c r="GJR82" s="7"/>
      <c r="GJS82" s="7"/>
      <c r="GJT82" s="7"/>
      <c r="GJU82" s="7"/>
      <c r="GJV82" s="7"/>
      <c r="GJW82" s="7"/>
      <c r="GJX82" s="7"/>
      <c r="GJY82" s="7"/>
      <c r="GJZ82" s="7"/>
      <c r="GKA82" s="7"/>
      <c r="GKB82" s="7"/>
      <c r="GKC82" s="7"/>
      <c r="GKD82" s="7"/>
      <c r="GKE82" s="7"/>
      <c r="GKF82" s="7"/>
      <c r="GKG82" s="7"/>
      <c r="GKH82" s="7"/>
      <c r="GKI82" s="7"/>
      <c r="GKJ82" s="7"/>
      <c r="GKK82" s="7"/>
      <c r="GKL82" s="7"/>
      <c r="GKM82" s="7"/>
      <c r="GKN82" s="7"/>
      <c r="GKO82" s="7"/>
      <c r="GKP82" s="7"/>
      <c r="GKQ82" s="7"/>
      <c r="GKR82" s="7"/>
      <c r="GKS82" s="7"/>
      <c r="GKT82" s="7"/>
      <c r="GKU82" s="7"/>
      <c r="GKV82" s="7"/>
      <c r="GKW82" s="7"/>
      <c r="GKX82" s="7"/>
      <c r="GKY82" s="7"/>
      <c r="GKZ82" s="7"/>
      <c r="GLA82" s="7"/>
      <c r="GLB82" s="7"/>
      <c r="GLC82" s="7"/>
      <c r="GLD82" s="7"/>
      <c r="GLE82" s="7"/>
      <c r="GLF82" s="7"/>
      <c r="GLG82" s="7"/>
      <c r="GLH82" s="7"/>
      <c r="GLI82" s="7"/>
      <c r="GLJ82" s="7"/>
      <c r="GLK82" s="7"/>
      <c r="GLL82" s="7"/>
      <c r="GLM82" s="7"/>
      <c r="GLN82" s="7"/>
      <c r="GLO82" s="7"/>
      <c r="GLP82" s="7"/>
      <c r="GLQ82" s="7"/>
      <c r="GLR82" s="7"/>
      <c r="GLS82" s="7"/>
      <c r="GLT82" s="7"/>
      <c r="GLU82" s="7"/>
      <c r="GLV82" s="7"/>
      <c r="GLW82" s="7"/>
      <c r="GLX82" s="7"/>
      <c r="GLY82" s="7"/>
      <c r="GLZ82" s="7"/>
      <c r="GMA82" s="7"/>
      <c r="GMB82" s="7"/>
      <c r="GMC82" s="7"/>
      <c r="GMD82" s="7"/>
      <c r="GME82" s="7"/>
      <c r="GMF82" s="7"/>
      <c r="GMG82" s="7"/>
      <c r="GMH82" s="7"/>
      <c r="GMI82" s="7"/>
      <c r="GMJ82" s="7"/>
      <c r="GMK82" s="7"/>
      <c r="GML82" s="7"/>
      <c r="GMM82" s="7"/>
      <c r="GMN82" s="7"/>
      <c r="GMO82" s="7"/>
      <c r="GMP82" s="7"/>
      <c r="GMQ82" s="7"/>
      <c r="GMR82" s="7"/>
      <c r="GMS82" s="7"/>
      <c r="GMT82" s="7"/>
      <c r="GMU82" s="7"/>
      <c r="GMV82" s="7"/>
      <c r="GMW82" s="7"/>
      <c r="GMX82" s="7"/>
      <c r="GMY82" s="7"/>
      <c r="GMZ82" s="7"/>
      <c r="GNA82" s="7"/>
      <c r="GNB82" s="7"/>
      <c r="GNC82" s="7"/>
      <c r="GND82" s="7"/>
      <c r="GNE82" s="7"/>
      <c r="GNF82" s="7"/>
      <c r="GNG82" s="7"/>
      <c r="GNH82" s="7"/>
      <c r="GNI82" s="7"/>
      <c r="GNJ82" s="7"/>
      <c r="GNK82" s="7"/>
      <c r="GNL82" s="7"/>
      <c r="GNM82" s="7"/>
      <c r="GNN82" s="7"/>
      <c r="GNO82" s="7"/>
      <c r="GNP82" s="7"/>
      <c r="GNQ82" s="7"/>
      <c r="GNR82" s="7"/>
      <c r="GNS82" s="7"/>
      <c r="GNT82" s="7"/>
      <c r="GNU82" s="7"/>
      <c r="GNV82" s="7"/>
      <c r="GNW82" s="7"/>
      <c r="GNX82" s="7"/>
      <c r="GNY82" s="7"/>
      <c r="GNZ82" s="7"/>
      <c r="GOA82" s="7"/>
      <c r="GOB82" s="7"/>
      <c r="GOC82" s="7"/>
      <c r="GOD82" s="7"/>
      <c r="GOE82" s="7"/>
      <c r="GOF82" s="7"/>
      <c r="GOG82" s="7"/>
      <c r="GOH82" s="7"/>
      <c r="GOI82" s="7"/>
      <c r="GOJ82" s="7"/>
      <c r="GOK82" s="7"/>
      <c r="GOL82" s="7"/>
      <c r="GOM82" s="7"/>
      <c r="GON82" s="7"/>
      <c r="GOO82" s="7"/>
      <c r="GOP82" s="7"/>
      <c r="GOQ82" s="7"/>
      <c r="GOR82" s="7"/>
      <c r="GOS82" s="7"/>
      <c r="GOT82" s="7"/>
      <c r="GOU82" s="7"/>
      <c r="GOV82" s="7"/>
      <c r="GOW82" s="7"/>
      <c r="GOX82" s="7"/>
      <c r="GOY82" s="7"/>
      <c r="GOZ82" s="7"/>
      <c r="GPA82" s="7"/>
      <c r="GPB82" s="7"/>
      <c r="GPC82" s="7"/>
      <c r="GPD82" s="7"/>
      <c r="GPE82" s="7"/>
      <c r="GPF82" s="7"/>
      <c r="GPG82" s="7"/>
      <c r="GPH82" s="7"/>
      <c r="GPI82" s="7"/>
      <c r="GPJ82" s="7"/>
      <c r="GPK82" s="7"/>
      <c r="GPL82" s="7"/>
      <c r="GPM82" s="7"/>
      <c r="GPN82" s="7"/>
      <c r="GPO82" s="7"/>
      <c r="GPP82" s="7"/>
      <c r="GPQ82" s="7"/>
      <c r="GPR82" s="7"/>
      <c r="GPS82" s="7"/>
      <c r="GPT82" s="7"/>
      <c r="GPU82" s="7"/>
      <c r="GPV82" s="7"/>
      <c r="GPW82" s="7"/>
      <c r="GPX82" s="7"/>
      <c r="GPY82" s="7"/>
      <c r="GPZ82" s="7"/>
      <c r="GQA82" s="7"/>
      <c r="GQB82" s="7"/>
      <c r="GQC82" s="7"/>
      <c r="GQD82" s="7"/>
      <c r="GQE82" s="7"/>
      <c r="GQF82" s="7"/>
      <c r="GQG82" s="7"/>
      <c r="GQH82" s="7"/>
      <c r="GQI82" s="7"/>
      <c r="GQJ82" s="7"/>
      <c r="GQK82" s="7"/>
      <c r="GQL82" s="7"/>
      <c r="GQM82" s="7"/>
      <c r="GQN82" s="7"/>
      <c r="GQO82" s="7"/>
      <c r="GQP82" s="7"/>
      <c r="GQQ82" s="7"/>
      <c r="GQR82" s="7"/>
      <c r="GQS82" s="7"/>
      <c r="GQT82" s="7"/>
      <c r="GQU82" s="7"/>
      <c r="GQV82" s="7"/>
      <c r="GQW82" s="7"/>
      <c r="GQX82" s="7"/>
      <c r="GQY82" s="7"/>
      <c r="GQZ82" s="7"/>
      <c r="GRA82" s="7"/>
      <c r="GRB82" s="7"/>
      <c r="GRC82" s="7"/>
      <c r="GRD82" s="7"/>
      <c r="GRE82" s="7"/>
      <c r="GRF82" s="7"/>
      <c r="GRG82" s="7"/>
      <c r="GRH82" s="7"/>
      <c r="GRI82" s="7"/>
      <c r="GRJ82" s="7"/>
      <c r="GRK82" s="7"/>
      <c r="GRL82" s="7"/>
      <c r="GRM82" s="7"/>
      <c r="GRN82" s="7"/>
      <c r="GRO82" s="7"/>
      <c r="GRP82" s="7"/>
      <c r="GRQ82" s="7"/>
      <c r="GRR82" s="7"/>
      <c r="GRS82" s="7"/>
      <c r="GRT82" s="7"/>
      <c r="GRU82" s="7"/>
      <c r="GRV82" s="7"/>
      <c r="GRW82" s="7"/>
      <c r="GRX82" s="7"/>
      <c r="GRY82" s="7"/>
      <c r="GRZ82" s="7"/>
      <c r="GSA82" s="7"/>
      <c r="GSB82" s="7"/>
      <c r="GSC82" s="7"/>
      <c r="GSD82" s="7"/>
      <c r="GSE82" s="7"/>
      <c r="GSF82" s="7"/>
      <c r="GSG82" s="7"/>
      <c r="GSH82" s="7"/>
      <c r="GSI82" s="7"/>
      <c r="GSJ82" s="7"/>
      <c r="GSK82" s="7"/>
      <c r="GSL82" s="7"/>
      <c r="GSM82" s="7"/>
      <c r="GSN82" s="7"/>
      <c r="GSO82" s="7"/>
      <c r="GSP82" s="7"/>
      <c r="GSQ82" s="7"/>
      <c r="GSR82" s="7"/>
      <c r="GSS82" s="7"/>
      <c r="GST82" s="7"/>
      <c r="GSU82" s="7"/>
      <c r="GSV82" s="7"/>
      <c r="GSW82" s="7"/>
      <c r="GSX82" s="7"/>
      <c r="GSY82" s="7"/>
      <c r="GSZ82" s="7"/>
      <c r="GTA82" s="7"/>
      <c r="GTB82" s="7"/>
      <c r="GTC82" s="7"/>
      <c r="GTD82" s="7"/>
      <c r="GTE82" s="7"/>
      <c r="GTF82" s="7"/>
      <c r="GTG82" s="7"/>
      <c r="GTH82" s="7"/>
      <c r="GTI82" s="7"/>
      <c r="GTJ82" s="7"/>
      <c r="GTK82" s="7"/>
      <c r="GTL82" s="7"/>
      <c r="GTM82" s="7"/>
      <c r="GTN82" s="7"/>
      <c r="GTO82" s="7"/>
      <c r="GTP82" s="7"/>
      <c r="GTQ82" s="7"/>
      <c r="GTR82" s="7"/>
      <c r="GTS82" s="7"/>
      <c r="GTT82" s="7"/>
      <c r="GTU82" s="7"/>
      <c r="GTV82" s="7"/>
      <c r="GTW82" s="7"/>
      <c r="GTX82" s="7"/>
      <c r="GTY82" s="7"/>
      <c r="GTZ82" s="7"/>
      <c r="GUA82" s="7"/>
      <c r="GUB82" s="7"/>
      <c r="GUC82" s="7"/>
      <c r="GUD82" s="7"/>
      <c r="GUE82" s="7"/>
      <c r="GUF82" s="7"/>
      <c r="GUG82" s="7"/>
      <c r="GUH82" s="7"/>
      <c r="GUI82" s="7"/>
      <c r="GUJ82" s="7"/>
      <c r="GUK82" s="7"/>
      <c r="GUL82" s="7"/>
      <c r="GUM82" s="7"/>
      <c r="GUN82" s="7"/>
      <c r="GUO82" s="7"/>
      <c r="GUP82" s="7"/>
      <c r="GUQ82" s="7"/>
      <c r="GUR82" s="7"/>
      <c r="GUS82" s="7"/>
      <c r="GUT82" s="7"/>
      <c r="GUU82" s="7"/>
      <c r="GUV82" s="7"/>
      <c r="GUW82" s="7"/>
      <c r="GUX82" s="7"/>
      <c r="GUY82" s="7"/>
      <c r="GUZ82" s="7"/>
      <c r="GVA82" s="7"/>
      <c r="GVB82" s="7"/>
      <c r="GVC82" s="7"/>
      <c r="GVD82" s="7"/>
      <c r="GVE82" s="7"/>
      <c r="GVF82" s="7"/>
      <c r="GVG82" s="7"/>
      <c r="GVH82" s="7"/>
      <c r="GVI82" s="7"/>
      <c r="GVJ82" s="7"/>
      <c r="GVK82" s="7"/>
      <c r="GVL82" s="7"/>
      <c r="GVM82" s="7"/>
      <c r="GVN82" s="7"/>
      <c r="GVO82" s="7"/>
      <c r="GVP82" s="7"/>
      <c r="GVQ82" s="7"/>
      <c r="GVR82" s="7"/>
      <c r="GVS82" s="7"/>
      <c r="GVT82" s="7"/>
      <c r="GVU82" s="7"/>
      <c r="GVV82" s="7"/>
      <c r="GVW82" s="7"/>
      <c r="GVX82" s="7"/>
      <c r="GVY82" s="7"/>
      <c r="GVZ82" s="7"/>
      <c r="GWA82" s="7"/>
      <c r="GWB82" s="7"/>
      <c r="GWC82" s="7"/>
      <c r="GWD82" s="7"/>
      <c r="GWE82" s="7"/>
      <c r="GWF82" s="7"/>
      <c r="GWG82" s="7"/>
      <c r="GWH82" s="7"/>
      <c r="GWI82" s="7"/>
      <c r="GWJ82" s="7"/>
      <c r="GWK82" s="7"/>
      <c r="GWL82" s="7"/>
      <c r="GWM82" s="7"/>
      <c r="GWN82" s="7"/>
      <c r="GWO82" s="7"/>
      <c r="GWP82" s="7"/>
      <c r="GWQ82" s="7"/>
      <c r="GWR82" s="7"/>
      <c r="GWS82" s="7"/>
      <c r="GWT82" s="7"/>
      <c r="GWU82" s="7"/>
      <c r="GWV82" s="7"/>
      <c r="GWW82" s="7"/>
      <c r="GWX82" s="7"/>
      <c r="GWY82" s="7"/>
      <c r="GWZ82" s="7"/>
      <c r="GXA82" s="7"/>
      <c r="GXB82" s="7"/>
      <c r="GXC82" s="7"/>
      <c r="GXD82" s="7"/>
      <c r="GXE82" s="7"/>
      <c r="GXF82" s="7"/>
      <c r="GXG82" s="7"/>
      <c r="GXH82" s="7"/>
      <c r="GXI82" s="7"/>
      <c r="GXJ82" s="7"/>
      <c r="GXK82" s="7"/>
      <c r="GXL82" s="7"/>
      <c r="GXM82" s="7"/>
      <c r="GXN82" s="7"/>
      <c r="GXO82" s="7"/>
      <c r="GXP82" s="7"/>
      <c r="GXQ82" s="7"/>
      <c r="GXR82" s="7"/>
      <c r="GXS82" s="7"/>
      <c r="GXT82" s="7"/>
      <c r="GXU82" s="7"/>
      <c r="GXV82" s="7"/>
      <c r="GXW82" s="7"/>
      <c r="GXX82" s="7"/>
      <c r="GXY82" s="7"/>
      <c r="GXZ82" s="7"/>
      <c r="GYA82" s="7"/>
      <c r="GYB82" s="7"/>
      <c r="GYC82" s="7"/>
      <c r="GYD82" s="7"/>
      <c r="GYE82" s="7"/>
      <c r="GYF82" s="7"/>
      <c r="GYG82" s="7"/>
      <c r="GYH82" s="7"/>
      <c r="GYI82" s="7"/>
      <c r="GYJ82" s="7"/>
      <c r="GYK82" s="7"/>
      <c r="GYL82" s="7"/>
      <c r="GYM82" s="7"/>
      <c r="GYN82" s="7"/>
      <c r="GYO82" s="7"/>
      <c r="GYP82" s="7"/>
      <c r="GYQ82" s="7"/>
      <c r="GYR82" s="7"/>
      <c r="GYS82" s="7"/>
      <c r="GYT82" s="7"/>
      <c r="GYU82" s="7"/>
      <c r="GYV82" s="7"/>
      <c r="GYW82" s="7"/>
      <c r="GYX82" s="7"/>
      <c r="GYY82" s="7"/>
      <c r="GYZ82" s="7"/>
      <c r="GZA82" s="7"/>
      <c r="GZB82" s="7"/>
      <c r="GZC82" s="7"/>
      <c r="GZD82" s="7"/>
      <c r="GZE82" s="7"/>
      <c r="GZF82" s="7"/>
      <c r="GZG82" s="7"/>
      <c r="GZH82" s="7"/>
      <c r="GZI82" s="7"/>
      <c r="GZJ82" s="7"/>
      <c r="GZK82" s="7"/>
      <c r="GZL82" s="7"/>
      <c r="GZM82" s="7"/>
      <c r="GZN82" s="7"/>
      <c r="GZO82" s="7"/>
      <c r="GZP82" s="7"/>
      <c r="GZQ82" s="7"/>
      <c r="GZR82" s="7"/>
      <c r="GZS82" s="7"/>
      <c r="GZT82" s="7"/>
      <c r="GZU82" s="7"/>
      <c r="GZV82" s="7"/>
      <c r="GZW82" s="7"/>
      <c r="GZX82" s="7"/>
      <c r="GZY82" s="7"/>
      <c r="GZZ82" s="7"/>
      <c r="HAA82" s="7"/>
      <c r="HAB82" s="7"/>
      <c r="HAC82" s="7"/>
      <c r="HAD82" s="7"/>
      <c r="HAE82" s="7"/>
      <c r="HAF82" s="7"/>
      <c r="HAG82" s="7"/>
      <c r="HAH82" s="7"/>
      <c r="HAI82" s="7"/>
      <c r="HAJ82" s="7"/>
      <c r="HAK82" s="7"/>
      <c r="HAL82" s="7"/>
      <c r="HAM82" s="7"/>
      <c r="HAN82" s="7"/>
      <c r="HAO82" s="7"/>
      <c r="HAP82" s="7"/>
      <c r="HAQ82" s="7"/>
      <c r="HAR82" s="7"/>
      <c r="HAS82" s="7"/>
      <c r="HAT82" s="7"/>
      <c r="HAU82" s="7"/>
      <c r="HAV82" s="7"/>
      <c r="HAW82" s="7"/>
      <c r="HAX82" s="7"/>
      <c r="HAY82" s="7"/>
      <c r="HAZ82" s="7"/>
      <c r="HBA82" s="7"/>
      <c r="HBB82" s="7"/>
      <c r="HBC82" s="7"/>
      <c r="HBD82" s="7"/>
      <c r="HBE82" s="7"/>
      <c r="HBF82" s="7"/>
      <c r="HBG82" s="7"/>
      <c r="HBH82" s="7"/>
      <c r="HBI82" s="7"/>
      <c r="HBJ82" s="7"/>
      <c r="HBK82" s="7"/>
      <c r="HBL82" s="7"/>
      <c r="HBM82" s="7"/>
      <c r="HBN82" s="7"/>
      <c r="HBO82" s="7"/>
      <c r="HBP82" s="7"/>
      <c r="HBQ82" s="7"/>
      <c r="HBR82" s="7"/>
      <c r="HBS82" s="7"/>
      <c r="HBT82" s="7"/>
      <c r="HBU82" s="7"/>
      <c r="HBV82" s="7"/>
      <c r="HBW82" s="7"/>
      <c r="HBX82" s="7"/>
      <c r="HBY82" s="7"/>
      <c r="HBZ82" s="7"/>
      <c r="HCA82" s="7"/>
      <c r="HCB82" s="7"/>
      <c r="HCC82" s="7"/>
      <c r="HCD82" s="7"/>
      <c r="HCE82" s="7"/>
      <c r="HCF82" s="7"/>
      <c r="HCG82" s="7"/>
      <c r="HCH82" s="7"/>
      <c r="HCI82" s="7"/>
      <c r="HCJ82" s="7"/>
      <c r="HCK82" s="7"/>
      <c r="HCL82" s="7"/>
      <c r="HCM82" s="7"/>
      <c r="HCN82" s="7"/>
      <c r="HCO82" s="7"/>
      <c r="HCP82" s="7"/>
      <c r="HCQ82" s="7"/>
      <c r="HCR82" s="7"/>
      <c r="HCS82" s="7"/>
      <c r="HCT82" s="7"/>
      <c r="HCU82" s="7"/>
      <c r="HCV82" s="7"/>
      <c r="HCW82" s="7"/>
      <c r="HCX82" s="7"/>
      <c r="HCY82" s="7"/>
      <c r="HCZ82" s="7"/>
      <c r="HDA82" s="7"/>
      <c r="HDB82" s="7"/>
      <c r="HDC82" s="7"/>
      <c r="HDD82" s="7"/>
      <c r="HDE82" s="7"/>
      <c r="HDF82" s="7"/>
      <c r="HDG82" s="7"/>
      <c r="HDH82" s="7"/>
      <c r="HDI82" s="7"/>
      <c r="HDJ82" s="7"/>
      <c r="HDK82" s="7"/>
      <c r="HDL82" s="7"/>
      <c r="HDM82" s="7"/>
      <c r="HDN82" s="7"/>
      <c r="HDO82" s="7"/>
      <c r="HDP82" s="7"/>
      <c r="HDQ82" s="7"/>
      <c r="HDR82" s="7"/>
      <c r="HDS82" s="7"/>
      <c r="HDT82" s="7"/>
      <c r="HDU82" s="7"/>
      <c r="HDV82" s="7"/>
      <c r="HDW82" s="7"/>
      <c r="HDX82" s="7"/>
      <c r="HDY82" s="7"/>
      <c r="HDZ82" s="7"/>
      <c r="HEA82" s="7"/>
      <c r="HEB82" s="7"/>
      <c r="HEC82" s="7"/>
      <c r="HED82" s="7"/>
      <c r="HEE82" s="7"/>
      <c r="HEF82" s="7"/>
      <c r="HEG82" s="7"/>
      <c r="HEH82" s="7"/>
      <c r="HEI82" s="7"/>
      <c r="HEJ82" s="7"/>
      <c r="HEK82" s="7"/>
      <c r="HEL82" s="7"/>
      <c r="HEM82" s="7"/>
      <c r="HEN82" s="7"/>
      <c r="HEO82" s="7"/>
      <c r="HEP82" s="7"/>
      <c r="HEQ82" s="7"/>
      <c r="HER82" s="7"/>
      <c r="HES82" s="7"/>
      <c r="HET82" s="7"/>
      <c r="HEU82" s="7"/>
      <c r="HEV82" s="7"/>
      <c r="HEW82" s="7"/>
      <c r="HEX82" s="7"/>
      <c r="HEY82" s="7"/>
      <c r="HEZ82" s="7"/>
      <c r="HFA82" s="7"/>
      <c r="HFB82" s="7"/>
      <c r="HFC82" s="7"/>
      <c r="HFD82" s="7"/>
      <c r="HFE82" s="7"/>
      <c r="HFF82" s="7"/>
      <c r="HFG82" s="7"/>
      <c r="HFH82" s="7"/>
      <c r="HFI82" s="7"/>
      <c r="HFJ82" s="7"/>
      <c r="HFK82" s="7"/>
      <c r="HFL82" s="7"/>
      <c r="HFM82" s="7"/>
      <c r="HFN82" s="7"/>
      <c r="HFO82" s="7"/>
      <c r="HFP82" s="7"/>
      <c r="HFQ82" s="7"/>
      <c r="HFR82" s="7"/>
      <c r="HFS82" s="7"/>
      <c r="HFT82" s="7"/>
      <c r="HFU82" s="7"/>
      <c r="HFV82" s="7"/>
      <c r="HFW82" s="7"/>
      <c r="HFX82" s="7"/>
      <c r="HFY82" s="7"/>
      <c r="HFZ82" s="7"/>
      <c r="HGA82" s="7"/>
      <c r="HGB82" s="7"/>
      <c r="HGC82" s="7"/>
      <c r="HGD82" s="7"/>
      <c r="HGE82" s="7"/>
      <c r="HGF82" s="7"/>
      <c r="HGG82" s="7"/>
      <c r="HGH82" s="7"/>
      <c r="HGI82" s="7"/>
      <c r="HGJ82" s="7"/>
      <c r="HGK82" s="7"/>
      <c r="HGL82" s="7"/>
      <c r="HGM82" s="7"/>
      <c r="HGN82" s="7"/>
      <c r="HGO82" s="7"/>
      <c r="HGP82" s="7"/>
      <c r="HGQ82" s="7"/>
      <c r="HGR82" s="7"/>
      <c r="HGS82" s="7"/>
      <c r="HGT82" s="7"/>
      <c r="HGU82" s="7"/>
      <c r="HGV82" s="7"/>
      <c r="HGW82" s="7"/>
      <c r="HGX82" s="7"/>
      <c r="HGY82" s="7"/>
      <c r="HGZ82" s="7"/>
      <c r="HHA82" s="7"/>
      <c r="HHB82" s="7"/>
      <c r="HHC82" s="7"/>
      <c r="HHD82" s="7"/>
      <c r="HHE82" s="7"/>
      <c r="HHF82" s="7"/>
      <c r="HHG82" s="7"/>
      <c r="HHH82" s="7"/>
      <c r="HHI82" s="7"/>
      <c r="HHJ82" s="7"/>
      <c r="HHK82" s="7"/>
      <c r="HHL82" s="7"/>
      <c r="HHM82" s="7"/>
      <c r="HHN82" s="7"/>
      <c r="HHO82" s="7"/>
      <c r="HHP82" s="7"/>
      <c r="HHQ82" s="7"/>
      <c r="HHR82" s="7"/>
      <c r="HHS82" s="7"/>
      <c r="HHT82" s="7"/>
      <c r="HHU82" s="7"/>
      <c r="HHV82" s="7"/>
      <c r="HHW82" s="7"/>
      <c r="HHX82" s="7"/>
      <c r="HHY82" s="7"/>
      <c r="HHZ82" s="7"/>
      <c r="HIA82" s="7"/>
      <c r="HIB82" s="7"/>
      <c r="HIC82" s="7"/>
      <c r="HID82" s="7"/>
      <c r="HIE82" s="7"/>
      <c r="HIF82" s="7"/>
      <c r="HIG82" s="7"/>
      <c r="HIH82" s="7"/>
      <c r="HII82" s="7"/>
      <c r="HIJ82" s="7"/>
      <c r="HIK82" s="7"/>
      <c r="HIL82" s="7"/>
      <c r="HIM82" s="7"/>
      <c r="HIN82" s="7"/>
      <c r="HIO82" s="7"/>
      <c r="HIP82" s="7"/>
      <c r="HIQ82" s="7"/>
      <c r="HIR82" s="7"/>
      <c r="HIS82" s="7"/>
      <c r="HIT82" s="7"/>
      <c r="HIU82" s="7"/>
      <c r="HIV82" s="7"/>
      <c r="HIW82" s="7"/>
      <c r="HIX82" s="7"/>
      <c r="HIY82" s="7"/>
      <c r="HIZ82" s="7"/>
      <c r="HJA82" s="7"/>
      <c r="HJB82" s="7"/>
      <c r="HJC82" s="7"/>
      <c r="HJD82" s="7"/>
      <c r="HJE82" s="7"/>
      <c r="HJF82" s="7"/>
      <c r="HJG82" s="7"/>
      <c r="HJH82" s="7"/>
      <c r="HJI82" s="7"/>
      <c r="HJJ82" s="7"/>
      <c r="HJK82" s="7"/>
      <c r="HJL82" s="7"/>
      <c r="HJM82" s="7"/>
      <c r="HJN82" s="7"/>
      <c r="HJO82" s="7"/>
      <c r="HJP82" s="7"/>
      <c r="HJQ82" s="7"/>
      <c r="HJR82" s="7"/>
      <c r="HJS82" s="7"/>
      <c r="HJT82" s="7"/>
      <c r="HJU82" s="7"/>
      <c r="HJV82" s="7"/>
      <c r="HJW82" s="7"/>
      <c r="HJX82" s="7"/>
      <c r="HJY82" s="7"/>
      <c r="HJZ82" s="7"/>
      <c r="HKA82" s="7"/>
      <c r="HKB82" s="7"/>
      <c r="HKC82" s="7"/>
      <c r="HKD82" s="7"/>
      <c r="HKE82" s="7"/>
      <c r="HKF82" s="7"/>
      <c r="HKG82" s="7"/>
      <c r="HKH82" s="7"/>
      <c r="HKI82" s="7"/>
      <c r="HKJ82" s="7"/>
      <c r="HKK82" s="7"/>
      <c r="HKL82" s="7"/>
      <c r="HKM82" s="7"/>
      <c r="HKN82" s="7"/>
      <c r="HKO82" s="7"/>
      <c r="HKP82" s="7"/>
      <c r="HKQ82" s="7"/>
      <c r="HKR82" s="7"/>
      <c r="HKS82" s="7"/>
      <c r="HKT82" s="7"/>
      <c r="HKU82" s="7"/>
      <c r="HKV82" s="7"/>
      <c r="HKW82" s="7"/>
      <c r="HKX82" s="7"/>
      <c r="HKY82" s="7"/>
      <c r="HKZ82" s="7"/>
      <c r="HLA82" s="7"/>
      <c r="HLB82" s="7"/>
      <c r="HLC82" s="7"/>
      <c r="HLD82" s="7"/>
      <c r="HLE82" s="7"/>
      <c r="HLF82" s="7"/>
      <c r="HLG82" s="7"/>
      <c r="HLH82" s="7"/>
      <c r="HLI82" s="7"/>
      <c r="HLJ82" s="7"/>
      <c r="HLK82" s="7"/>
      <c r="HLL82" s="7"/>
      <c r="HLM82" s="7"/>
      <c r="HLN82" s="7"/>
      <c r="HLO82" s="7"/>
      <c r="HLP82" s="7"/>
      <c r="HLQ82" s="7"/>
      <c r="HLR82" s="7"/>
      <c r="HLS82" s="7"/>
      <c r="HLT82" s="7"/>
      <c r="HLU82" s="7"/>
      <c r="HLV82" s="7"/>
      <c r="HLW82" s="7"/>
      <c r="HLX82" s="7"/>
      <c r="HLY82" s="7"/>
      <c r="HLZ82" s="7"/>
      <c r="HMA82" s="7"/>
      <c r="HMB82" s="7"/>
      <c r="HMC82" s="7"/>
      <c r="HMD82" s="7"/>
      <c r="HME82" s="7"/>
      <c r="HMF82" s="7"/>
      <c r="HMG82" s="7"/>
      <c r="HMH82" s="7"/>
      <c r="HMI82" s="7"/>
      <c r="HMJ82" s="7"/>
      <c r="HMK82" s="7"/>
      <c r="HML82" s="7"/>
      <c r="HMM82" s="7"/>
      <c r="HMN82" s="7"/>
      <c r="HMO82" s="7"/>
      <c r="HMP82" s="7"/>
      <c r="HMQ82" s="7"/>
      <c r="HMR82" s="7"/>
      <c r="HMS82" s="7"/>
      <c r="HMT82" s="7"/>
      <c r="HMU82" s="7"/>
      <c r="HMV82" s="7"/>
      <c r="HMW82" s="7"/>
      <c r="HMX82" s="7"/>
      <c r="HMY82" s="7"/>
      <c r="HMZ82" s="7"/>
      <c r="HNA82" s="7"/>
      <c r="HNB82" s="7"/>
      <c r="HNC82" s="7"/>
      <c r="HND82" s="7"/>
      <c r="HNE82" s="7"/>
      <c r="HNF82" s="7"/>
      <c r="HNG82" s="7"/>
      <c r="HNH82" s="7"/>
      <c r="HNI82" s="7"/>
      <c r="HNJ82" s="7"/>
      <c r="HNK82" s="7"/>
      <c r="HNL82" s="7"/>
      <c r="HNM82" s="7"/>
      <c r="HNN82" s="7"/>
      <c r="HNO82" s="7"/>
      <c r="HNP82" s="7"/>
      <c r="HNQ82" s="7"/>
      <c r="HNR82" s="7"/>
      <c r="HNS82" s="7"/>
      <c r="HNT82" s="7"/>
      <c r="HNU82" s="7"/>
      <c r="HNV82" s="7"/>
      <c r="HNW82" s="7"/>
      <c r="HNX82" s="7"/>
      <c r="HNY82" s="7"/>
      <c r="HNZ82" s="7"/>
      <c r="HOA82" s="7"/>
      <c r="HOB82" s="7"/>
      <c r="HOC82" s="7"/>
      <c r="HOD82" s="7"/>
      <c r="HOE82" s="7"/>
      <c r="HOF82" s="7"/>
      <c r="HOG82" s="7"/>
      <c r="HOH82" s="7"/>
      <c r="HOI82" s="7"/>
      <c r="HOJ82" s="7"/>
      <c r="HOK82" s="7"/>
      <c r="HOL82" s="7"/>
      <c r="HOM82" s="7"/>
      <c r="HON82" s="7"/>
      <c r="HOO82" s="7"/>
      <c r="HOP82" s="7"/>
      <c r="HOQ82" s="7"/>
      <c r="HOR82" s="7"/>
      <c r="HOS82" s="7"/>
      <c r="HOT82" s="7"/>
      <c r="HOU82" s="7"/>
      <c r="HOV82" s="7"/>
      <c r="HOW82" s="7"/>
      <c r="HOX82" s="7"/>
      <c r="HOY82" s="7"/>
      <c r="HOZ82" s="7"/>
      <c r="HPA82" s="7"/>
      <c r="HPB82" s="7"/>
      <c r="HPC82" s="7"/>
      <c r="HPD82" s="7"/>
      <c r="HPE82" s="7"/>
      <c r="HPF82" s="7"/>
      <c r="HPG82" s="7"/>
      <c r="HPH82" s="7"/>
      <c r="HPI82" s="7"/>
      <c r="HPJ82" s="7"/>
      <c r="HPK82" s="7"/>
      <c r="HPL82" s="7"/>
      <c r="HPM82" s="7"/>
      <c r="HPN82" s="7"/>
      <c r="HPO82" s="7"/>
      <c r="HPP82" s="7"/>
      <c r="HPQ82" s="7"/>
      <c r="HPR82" s="7"/>
      <c r="HPS82" s="7"/>
      <c r="HPT82" s="7"/>
      <c r="HPU82" s="7"/>
      <c r="HPV82" s="7"/>
      <c r="HPW82" s="7"/>
      <c r="HPX82" s="7"/>
      <c r="HPY82" s="7"/>
      <c r="HPZ82" s="7"/>
      <c r="HQA82" s="7"/>
      <c r="HQB82" s="7"/>
      <c r="HQC82" s="7"/>
      <c r="HQD82" s="7"/>
      <c r="HQE82" s="7"/>
      <c r="HQF82" s="7"/>
      <c r="HQG82" s="7"/>
      <c r="HQH82" s="7"/>
      <c r="HQI82" s="7"/>
      <c r="HQJ82" s="7"/>
      <c r="HQK82" s="7"/>
      <c r="HQL82" s="7"/>
      <c r="HQM82" s="7"/>
      <c r="HQN82" s="7"/>
      <c r="HQO82" s="7"/>
      <c r="HQP82" s="7"/>
      <c r="HQQ82" s="7"/>
      <c r="HQR82" s="7"/>
      <c r="HQS82" s="7"/>
      <c r="HQT82" s="7"/>
      <c r="HQU82" s="7"/>
      <c r="HQV82" s="7"/>
      <c r="HQW82" s="7"/>
      <c r="HQX82" s="7"/>
      <c r="HQY82" s="7"/>
      <c r="HQZ82" s="7"/>
      <c r="HRA82" s="7"/>
      <c r="HRB82" s="7"/>
      <c r="HRC82" s="7"/>
      <c r="HRD82" s="7"/>
      <c r="HRE82" s="7"/>
      <c r="HRF82" s="7"/>
      <c r="HRG82" s="7"/>
      <c r="HRH82" s="7"/>
      <c r="HRI82" s="7"/>
      <c r="HRJ82" s="7"/>
      <c r="HRK82" s="7"/>
      <c r="HRL82" s="7"/>
      <c r="HRM82" s="7"/>
      <c r="HRN82" s="7"/>
      <c r="HRO82" s="7"/>
      <c r="HRP82" s="7"/>
      <c r="HRQ82" s="7"/>
      <c r="HRR82" s="7"/>
      <c r="HRS82" s="7"/>
      <c r="HRT82" s="7"/>
      <c r="HRU82" s="7"/>
      <c r="HRV82" s="7"/>
      <c r="HRW82" s="7"/>
      <c r="HRX82" s="7"/>
      <c r="HRY82" s="7"/>
      <c r="HRZ82" s="7"/>
      <c r="HSA82" s="7"/>
      <c r="HSB82" s="7"/>
      <c r="HSC82" s="7"/>
      <c r="HSD82" s="7"/>
      <c r="HSE82" s="7"/>
      <c r="HSF82" s="7"/>
      <c r="HSG82" s="7"/>
      <c r="HSH82" s="7"/>
      <c r="HSI82" s="7"/>
      <c r="HSJ82" s="7"/>
      <c r="HSK82" s="7"/>
      <c r="HSL82" s="7"/>
      <c r="HSM82" s="7"/>
      <c r="HSN82" s="7"/>
      <c r="HSO82" s="7"/>
      <c r="HSP82" s="7"/>
      <c r="HSQ82" s="7"/>
      <c r="HSR82" s="7"/>
      <c r="HSS82" s="7"/>
      <c r="HST82" s="7"/>
      <c r="HSU82" s="7"/>
      <c r="HSV82" s="7"/>
      <c r="HSW82" s="7"/>
      <c r="HSX82" s="7"/>
      <c r="HSY82" s="7"/>
      <c r="HSZ82" s="7"/>
      <c r="HTA82" s="7"/>
      <c r="HTB82" s="7"/>
      <c r="HTC82" s="7"/>
      <c r="HTD82" s="7"/>
      <c r="HTE82" s="7"/>
      <c r="HTF82" s="7"/>
      <c r="HTG82" s="7"/>
      <c r="HTH82" s="7"/>
      <c r="HTI82" s="7"/>
      <c r="HTJ82" s="7"/>
      <c r="HTK82" s="7"/>
      <c r="HTL82" s="7"/>
      <c r="HTM82" s="7"/>
      <c r="HTN82" s="7"/>
      <c r="HTO82" s="7"/>
      <c r="HTP82" s="7"/>
      <c r="HTQ82" s="7"/>
      <c r="HTR82" s="7"/>
      <c r="HTS82" s="7"/>
      <c r="HTT82" s="7"/>
      <c r="HTU82" s="7"/>
      <c r="HTV82" s="7"/>
      <c r="HTW82" s="7"/>
      <c r="HTX82" s="7"/>
      <c r="HTY82" s="7"/>
      <c r="HTZ82" s="7"/>
      <c r="HUA82" s="7"/>
      <c r="HUB82" s="7"/>
      <c r="HUC82" s="7"/>
      <c r="HUD82" s="7"/>
      <c r="HUE82" s="7"/>
      <c r="HUF82" s="7"/>
      <c r="HUG82" s="7"/>
      <c r="HUH82" s="7"/>
      <c r="HUI82" s="7"/>
      <c r="HUJ82" s="7"/>
      <c r="HUK82" s="7"/>
      <c r="HUL82" s="7"/>
      <c r="HUM82" s="7"/>
      <c r="HUN82" s="7"/>
      <c r="HUO82" s="7"/>
      <c r="HUP82" s="7"/>
      <c r="HUQ82" s="7"/>
      <c r="HUR82" s="7"/>
      <c r="HUS82" s="7"/>
      <c r="HUT82" s="7"/>
      <c r="HUU82" s="7"/>
      <c r="HUV82" s="7"/>
      <c r="HUW82" s="7"/>
      <c r="HUX82" s="7"/>
      <c r="HUY82" s="7"/>
      <c r="HUZ82" s="7"/>
      <c r="HVA82" s="7"/>
      <c r="HVB82" s="7"/>
      <c r="HVC82" s="7"/>
      <c r="HVD82" s="7"/>
      <c r="HVE82" s="7"/>
      <c r="HVF82" s="7"/>
      <c r="HVG82" s="7"/>
      <c r="HVH82" s="7"/>
      <c r="HVI82" s="7"/>
      <c r="HVJ82" s="7"/>
      <c r="HVK82" s="7"/>
      <c r="HVL82" s="7"/>
      <c r="HVM82" s="7"/>
      <c r="HVN82" s="7"/>
      <c r="HVO82" s="7"/>
      <c r="HVP82" s="7"/>
      <c r="HVQ82" s="7"/>
      <c r="HVR82" s="7"/>
      <c r="HVS82" s="7"/>
      <c r="HVT82" s="7"/>
      <c r="HVU82" s="7"/>
      <c r="HVV82" s="7"/>
      <c r="HVW82" s="7"/>
      <c r="HVX82" s="7"/>
      <c r="HVY82" s="7"/>
      <c r="HVZ82" s="7"/>
      <c r="HWA82" s="7"/>
      <c r="HWB82" s="7"/>
      <c r="HWC82" s="7"/>
      <c r="HWD82" s="7"/>
      <c r="HWE82" s="7"/>
      <c r="HWF82" s="7"/>
      <c r="HWG82" s="7"/>
      <c r="HWH82" s="7"/>
      <c r="HWI82" s="7"/>
      <c r="HWJ82" s="7"/>
      <c r="HWK82" s="7"/>
      <c r="HWL82" s="7"/>
      <c r="HWM82" s="7"/>
      <c r="HWN82" s="7"/>
      <c r="HWO82" s="7"/>
      <c r="HWP82" s="7"/>
      <c r="HWQ82" s="7"/>
      <c r="HWR82" s="7"/>
      <c r="HWS82" s="7"/>
      <c r="HWT82" s="7"/>
      <c r="HWU82" s="7"/>
      <c r="HWV82" s="7"/>
      <c r="HWW82" s="7"/>
      <c r="HWX82" s="7"/>
      <c r="HWY82" s="7"/>
      <c r="HWZ82" s="7"/>
      <c r="HXA82" s="7"/>
      <c r="HXB82" s="7"/>
      <c r="HXC82" s="7"/>
      <c r="HXD82" s="7"/>
      <c r="HXE82" s="7"/>
      <c r="HXF82" s="7"/>
      <c r="HXG82" s="7"/>
      <c r="HXH82" s="7"/>
      <c r="HXI82" s="7"/>
      <c r="HXJ82" s="7"/>
      <c r="HXK82" s="7"/>
      <c r="HXL82" s="7"/>
      <c r="HXM82" s="7"/>
      <c r="HXN82" s="7"/>
      <c r="HXO82" s="7"/>
      <c r="HXP82" s="7"/>
      <c r="HXQ82" s="7"/>
      <c r="HXR82" s="7"/>
      <c r="HXS82" s="7"/>
      <c r="HXT82" s="7"/>
      <c r="HXU82" s="7"/>
      <c r="HXV82" s="7"/>
      <c r="HXW82" s="7"/>
      <c r="HXX82" s="7"/>
      <c r="HXY82" s="7"/>
      <c r="HXZ82" s="7"/>
      <c r="HYA82" s="7"/>
      <c r="HYB82" s="7"/>
      <c r="HYC82" s="7"/>
      <c r="HYD82" s="7"/>
      <c r="HYE82" s="7"/>
      <c r="HYF82" s="7"/>
      <c r="HYG82" s="7"/>
      <c r="HYH82" s="7"/>
      <c r="HYI82" s="7"/>
      <c r="HYJ82" s="7"/>
      <c r="HYK82" s="7"/>
      <c r="HYL82" s="7"/>
      <c r="HYM82" s="7"/>
      <c r="HYN82" s="7"/>
      <c r="HYO82" s="7"/>
      <c r="HYP82" s="7"/>
      <c r="HYQ82" s="7"/>
      <c r="HYR82" s="7"/>
      <c r="HYS82" s="7"/>
      <c r="HYT82" s="7"/>
      <c r="HYU82" s="7"/>
      <c r="HYV82" s="7"/>
      <c r="HYW82" s="7"/>
      <c r="HYX82" s="7"/>
      <c r="HYY82" s="7"/>
      <c r="HYZ82" s="7"/>
      <c r="HZA82" s="7"/>
      <c r="HZB82" s="7"/>
      <c r="HZC82" s="7"/>
      <c r="HZD82" s="7"/>
      <c r="HZE82" s="7"/>
      <c r="HZF82" s="7"/>
      <c r="HZG82" s="7"/>
      <c r="HZH82" s="7"/>
      <c r="HZI82" s="7"/>
      <c r="HZJ82" s="7"/>
      <c r="HZK82" s="7"/>
      <c r="HZL82" s="7"/>
      <c r="HZM82" s="7"/>
      <c r="HZN82" s="7"/>
      <c r="HZO82" s="7"/>
      <c r="HZP82" s="7"/>
      <c r="HZQ82" s="7"/>
      <c r="HZR82" s="7"/>
      <c r="HZS82" s="7"/>
      <c r="HZT82" s="7"/>
      <c r="HZU82" s="7"/>
      <c r="HZV82" s="7"/>
      <c r="HZW82" s="7"/>
      <c r="HZX82" s="7"/>
      <c r="HZY82" s="7"/>
      <c r="HZZ82" s="7"/>
      <c r="IAA82" s="7"/>
      <c r="IAB82" s="7"/>
      <c r="IAC82" s="7"/>
      <c r="IAD82" s="7"/>
      <c r="IAE82" s="7"/>
      <c r="IAF82" s="7"/>
      <c r="IAG82" s="7"/>
      <c r="IAH82" s="7"/>
      <c r="IAI82" s="7"/>
      <c r="IAJ82" s="7"/>
      <c r="IAK82" s="7"/>
      <c r="IAL82" s="7"/>
      <c r="IAM82" s="7"/>
      <c r="IAN82" s="7"/>
      <c r="IAO82" s="7"/>
      <c r="IAP82" s="7"/>
      <c r="IAQ82" s="7"/>
      <c r="IAR82" s="7"/>
      <c r="IAS82" s="7"/>
      <c r="IAT82" s="7"/>
      <c r="IAU82" s="7"/>
      <c r="IAV82" s="7"/>
      <c r="IAW82" s="7"/>
      <c r="IAX82" s="7"/>
      <c r="IAY82" s="7"/>
      <c r="IAZ82" s="7"/>
      <c r="IBA82" s="7"/>
      <c r="IBB82" s="7"/>
      <c r="IBC82" s="7"/>
      <c r="IBD82" s="7"/>
      <c r="IBE82" s="7"/>
      <c r="IBF82" s="7"/>
      <c r="IBG82" s="7"/>
      <c r="IBH82" s="7"/>
      <c r="IBI82" s="7"/>
      <c r="IBJ82" s="7"/>
      <c r="IBK82" s="7"/>
      <c r="IBL82" s="7"/>
      <c r="IBM82" s="7"/>
      <c r="IBN82" s="7"/>
      <c r="IBO82" s="7"/>
      <c r="IBP82" s="7"/>
      <c r="IBQ82" s="7"/>
      <c r="IBR82" s="7"/>
      <c r="IBS82" s="7"/>
      <c r="IBT82" s="7"/>
      <c r="IBU82" s="7"/>
      <c r="IBV82" s="7"/>
      <c r="IBW82" s="7"/>
      <c r="IBX82" s="7"/>
      <c r="IBY82" s="7"/>
      <c r="IBZ82" s="7"/>
      <c r="ICA82" s="7"/>
      <c r="ICB82" s="7"/>
      <c r="ICC82" s="7"/>
      <c r="ICD82" s="7"/>
      <c r="ICE82" s="7"/>
      <c r="ICF82" s="7"/>
      <c r="ICG82" s="7"/>
      <c r="ICH82" s="7"/>
      <c r="ICI82" s="7"/>
      <c r="ICJ82" s="7"/>
      <c r="ICK82" s="7"/>
      <c r="ICL82" s="7"/>
      <c r="ICM82" s="7"/>
      <c r="ICN82" s="7"/>
      <c r="ICO82" s="7"/>
      <c r="ICP82" s="7"/>
      <c r="ICQ82" s="7"/>
      <c r="ICR82" s="7"/>
      <c r="ICS82" s="7"/>
      <c r="ICT82" s="7"/>
      <c r="ICU82" s="7"/>
      <c r="ICV82" s="7"/>
      <c r="ICW82" s="7"/>
      <c r="ICX82" s="7"/>
      <c r="ICY82" s="7"/>
      <c r="ICZ82" s="7"/>
      <c r="IDA82" s="7"/>
      <c r="IDB82" s="7"/>
      <c r="IDC82" s="7"/>
      <c r="IDD82" s="7"/>
      <c r="IDE82" s="7"/>
      <c r="IDF82" s="7"/>
      <c r="IDG82" s="7"/>
      <c r="IDH82" s="7"/>
      <c r="IDI82" s="7"/>
      <c r="IDJ82" s="7"/>
      <c r="IDK82" s="7"/>
      <c r="IDL82" s="7"/>
      <c r="IDM82" s="7"/>
      <c r="IDN82" s="7"/>
      <c r="IDO82" s="7"/>
      <c r="IDP82" s="7"/>
      <c r="IDQ82" s="7"/>
      <c r="IDR82" s="7"/>
      <c r="IDS82" s="7"/>
      <c r="IDT82" s="7"/>
      <c r="IDU82" s="7"/>
      <c r="IDV82" s="7"/>
      <c r="IDW82" s="7"/>
      <c r="IDX82" s="7"/>
      <c r="IDY82" s="7"/>
      <c r="IDZ82" s="7"/>
      <c r="IEA82" s="7"/>
      <c r="IEB82" s="7"/>
      <c r="IEC82" s="7"/>
      <c r="IED82" s="7"/>
      <c r="IEE82" s="7"/>
      <c r="IEF82" s="7"/>
      <c r="IEG82" s="7"/>
      <c r="IEH82" s="7"/>
      <c r="IEI82" s="7"/>
      <c r="IEJ82" s="7"/>
      <c r="IEK82" s="7"/>
      <c r="IEL82" s="7"/>
      <c r="IEM82" s="7"/>
      <c r="IEN82" s="7"/>
      <c r="IEO82" s="7"/>
      <c r="IEP82" s="7"/>
      <c r="IEQ82" s="7"/>
      <c r="IER82" s="7"/>
      <c r="IES82" s="7"/>
      <c r="IET82" s="7"/>
      <c r="IEU82" s="7"/>
      <c r="IEV82" s="7"/>
      <c r="IEW82" s="7"/>
      <c r="IEX82" s="7"/>
      <c r="IEY82" s="7"/>
      <c r="IEZ82" s="7"/>
      <c r="IFA82" s="7"/>
      <c r="IFB82" s="7"/>
      <c r="IFC82" s="7"/>
      <c r="IFD82" s="7"/>
      <c r="IFE82" s="7"/>
      <c r="IFF82" s="7"/>
      <c r="IFG82" s="7"/>
      <c r="IFH82" s="7"/>
      <c r="IFI82" s="7"/>
      <c r="IFJ82" s="7"/>
      <c r="IFK82" s="7"/>
      <c r="IFL82" s="7"/>
      <c r="IFM82" s="7"/>
      <c r="IFN82" s="7"/>
      <c r="IFO82" s="7"/>
      <c r="IFP82" s="7"/>
      <c r="IFQ82" s="7"/>
      <c r="IFR82" s="7"/>
      <c r="IFS82" s="7"/>
      <c r="IFT82" s="7"/>
      <c r="IFU82" s="7"/>
      <c r="IFV82" s="7"/>
      <c r="IFW82" s="7"/>
      <c r="IFX82" s="7"/>
      <c r="IFY82" s="7"/>
      <c r="IFZ82" s="7"/>
      <c r="IGA82" s="7"/>
      <c r="IGB82" s="7"/>
      <c r="IGC82" s="7"/>
      <c r="IGD82" s="7"/>
      <c r="IGE82" s="7"/>
      <c r="IGF82" s="7"/>
      <c r="IGG82" s="7"/>
      <c r="IGH82" s="7"/>
      <c r="IGI82" s="7"/>
      <c r="IGJ82" s="7"/>
      <c r="IGK82" s="7"/>
      <c r="IGL82" s="7"/>
      <c r="IGM82" s="7"/>
      <c r="IGN82" s="7"/>
      <c r="IGO82" s="7"/>
      <c r="IGP82" s="7"/>
      <c r="IGQ82" s="7"/>
      <c r="IGR82" s="7"/>
      <c r="IGS82" s="7"/>
      <c r="IGT82" s="7"/>
      <c r="IGU82" s="7"/>
      <c r="IGV82" s="7"/>
      <c r="IGW82" s="7"/>
      <c r="IGX82" s="7"/>
      <c r="IGY82" s="7"/>
      <c r="IGZ82" s="7"/>
      <c r="IHA82" s="7"/>
      <c r="IHB82" s="7"/>
      <c r="IHC82" s="7"/>
      <c r="IHD82" s="7"/>
      <c r="IHE82" s="7"/>
      <c r="IHF82" s="7"/>
      <c r="IHG82" s="7"/>
      <c r="IHH82" s="7"/>
      <c r="IHI82" s="7"/>
      <c r="IHJ82" s="7"/>
      <c r="IHK82" s="7"/>
      <c r="IHL82" s="7"/>
      <c r="IHM82" s="7"/>
      <c r="IHN82" s="7"/>
      <c r="IHO82" s="7"/>
      <c r="IHP82" s="7"/>
      <c r="IHQ82" s="7"/>
      <c r="IHR82" s="7"/>
      <c r="IHS82" s="7"/>
      <c r="IHT82" s="7"/>
      <c r="IHU82" s="7"/>
      <c r="IHV82" s="7"/>
      <c r="IHW82" s="7"/>
      <c r="IHX82" s="7"/>
      <c r="IHY82" s="7"/>
      <c r="IHZ82" s="7"/>
      <c r="IIA82" s="7"/>
      <c r="IIB82" s="7"/>
      <c r="IIC82" s="7"/>
      <c r="IID82" s="7"/>
      <c r="IIE82" s="7"/>
      <c r="IIF82" s="7"/>
      <c r="IIG82" s="7"/>
      <c r="IIH82" s="7"/>
      <c r="III82" s="7"/>
      <c r="IIJ82" s="7"/>
      <c r="IIK82" s="7"/>
      <c r="IIL82" s="7"/>
      <c r="IIM82" s="7"/>
      <c r="IIN82" s="7"/>
      <c r="IIO82" s="7"/>
      <c r="IIP82" s="7"/>
      <c r="IIQ82" s="7"/>
      <c r="IIR82" s="7"/>
      <c r="IIS82" s="7"/>
      <c r="IIT82" s="7"/>
      <c r="IIU82" s="7"/>
      <c r="IIV82" s="7"/>
      <c r="IIW82" s="7"/>
      <c r="IIX82" s="7"/>
      <c r="IIY82" s="7"/>
      <c r="IIZ82" s="7"/>
      <c r="IJA82" s="7"/>
      <c r="IJB82" s="7"/>
      <c r="IJC82" s="7"/>
      <c r="IJD82" s="7"/>
      <c r="IJE82" s="7"/>
      <c r="IJF82" s="7"/>
      <c r="IJG82" s="7"/>
      <c r="IJH82" s="7"/>
      <c r="IJI82" s="7"/>
      <c r="IJJ82" s="7"/>
      <c r="IJK82" s="7"/>
      <c r="IJL82" s="7"/>
      <c r="IJM82" s="7"/>
      <c r="IJN82" s="7"/>
      <c r="IJO82" s="7"/>
      <c r="IJP82" s="7"/>
      <c r="IJQ82" s="7"/>
      <c r="IJR82" s="7"/>
      <c r="IJS82" s="7"/>
      <c r="IJT82" s="7"/>
      <c r="IJU82" s="7"/>
      <c r="IJV82" s="7"/>
      <c r="IJW82" s="7"/>
      <c r="IJX82" s="7"/>
      <c r="IJY82" s="7"/>
      <c r="IJZ82" s="7"/>
      <c r="IKA82" s="7"/>
      <c r="IKB82" s="7"/>
      <c r="IKC82" s="7"/>
      <c r="IKD82" s="7"/>
      <c r="IKE82" s="7"/>
      <c r="IKF82" s="7"/>
      <c r="IKG82" s="7"/>
      <c r="IKH82" s="7"/>
      <c r="IKI82" s="7"/>
      <c r="IKJ82" s="7"/>
      <c r="IKK82" s="7"/>
      <c r="IKL82" s="7"/>
      <c r="IKM82" s="7"/>
      <c r="IKN82" s="7"/>
      <c r="IKO82" s="7"/>
      <c r="IKP82" s="7"/>
      <c r="IKQ82" s="7"/>
      <c r="IKR82" s="7"/>
      <c r="IKS82" s="7"/>
      <c r="IKT82" s="7"/>
      <c r="IKU82" s="7"/>
      <c r="IKV82" s="7"/>
      <c r="IKW82" s="7"/>
      <c r="IKX82" s="7"/>
      <c r="IKY82" s="7"/>
      <c r="IKZ82" s="7"/>
      <c r="ILA82" s="7"/>
      <c r="ILB82" s="7"/>
      <c r="ILC82" s="7"/>
      <c r="ILD82" s="7"/>
      <c r="ILE82" s="7"/>
      <c r="ILF82" s="7"/>
      <c r="ILG82" s="7"/>
      <c r="ILH82" s="7"/>
      <c r="ILI82" s="7"/>
      <c r="ILJ82" s="7"/>
      <c r="ILK82" s="7"/>
      <c r="ILL82" s="7"/>
      <c r="ILM82" s="7"/>
      <c r="ILN82" s="7"/>
      <c r="ILO82" s="7"/>
      <c r="ILP82" s="7"/>
      <c r="ILQ82" s="7"/>
      <c r="ILR82" s="7"/>
      <c r="ILS82" s="7"/>
      <c r="ILT82" s="7"/>
      <c r="ILU82" s="7"/>
      <c r="ILV82" s="7"/>
      <c r="ILW82" s="7"/>
      <c r="ILX82" s="7"/>
      <c r="ILY82" s="7"/>
      <c r="ILZ82" s="7"/>
      <c r="IMA82" s="7"/>
      <c r="IMB82" s="7"/>
      <c r="IMC82" s="7"/>
      <c r="IMD82" s="7"/>
      <c r="IME82" s="7"/>
      <c r="IMF82" s="7"/>
      <c r="IMG82" s="7"/>
      <c r="IMH82" s="7"/>
      <c r="IMI82" s="7"/>
      <c r="IMJ82" s="7"/>
      <c r="IMK82" s="7"/>
      <c r="IML82" s="7"/>
      <c r="IMM82" s="7"/>
      <c r="IMN82" s="7"/>
      <c r="IMO82" s="7"/>
      <c r="IMP82" s="7"/>
      <c r="IMQ82" s="7"/>
      <c r="IMR82" s="7"/>
      <c r="IMS82" s="7"/>
      <c r="IMT82" s="7"/>
      <c r="IMU82" s="7"/>
      <c r="IMV82" s="7"/>
      <c r="IMW82" s="7"/>
      <c r="IMX82" s="7"/>
      <c r="IMY82" s="7"/>
      <c r="IMZ82" s="7"/>
      <c r="INA82" s="7"/>
      <c r="INB82" s="7"/>
      <c r="INC82" s="7"/>
      <c r="IND82" s="7"/>
      <c r="INE82" s="7"/>
      <c r="INF82" s="7"/>
      <c r="ING82" s="7"/>
      <c r="INH82" s="7"/>
      <c r="INI82" s="7"/>
      <c r="INJ82" s="7"/>
      <c r="INK82" s="7"/>
      <c r="INL82" s="7"/>
      <c r="INM82" s="7"/>
      <c r="INN82" s="7"/>
      <c r="INO82" s="7"/>
      <c r="INP82" s="7"/>
      <c r="INQ82" s="7"/>
      <c r="INR82" s="7"/>
      <c r="INS82" s="7"/>
      <c r="INT82" s="7"/>
      <c r="INU82" s="7"/>
      <c r="INV82" s="7"/>
      <c r="INW82" s="7"/>
      <c r="INX82" s="7"/>
      <c r="INY82" s="7"/>
      <c r="INZ82" s="7"/>
      <c r="IOA82" s="7"/>
      <c r="IOB82" s="7"/>
      <c r="IOC82" s="7"/>
      <c r="IOD82" s="7"/>
      <c r="IOE82" s="7"/>
      <c r="IOF82" s="7"/>
      <c r="IOG82" s="7"/>
      <c r="IOH82" s="7"/>
      <c r="IOI82" s="7"/>
      <c r="IOJ82" s="7"/>
      <c r="IOK82" s="7"/>
      <c r="IOL82" s="7"/>
      <c r="IOM82" s="7"/>
      <c r="ION82" s="7"/>
      <c r="IOO82" s="7"/>
      <c r="IOP82" s="7"/>
      <c r="IOQ82" s="7"/>
      <c r="IOR82" s="7"/>
      <c r="IOS82" s="7"/>
      <c r="IOT82" s="7"/>
      <c r="IOU82" s="7"/>
      <c r="IOV82" s="7"/>
      <c r="IOW82" s="7"/>
      <c r="IOX82" s="7"/>
      <c r="IOY82" s="7"/>
      <c r="IOZ82" s="7"/>
      <c r="IPA82" s="7"/>
      <c r="IPB82" s="7"/>
      <c r="IPC82" s="7"/>
      <c r="IPD82" s="7"/>
      <c r="IPE82" s="7"/>
      <c r="IPF82" s="7"/>
      <c r="IPG82" s="7"/>
      <c r="IPH82" s="7"/>
      <c r="IPI82" s="7"/>
      <c r="IPJ82" s="7"/>
      <c r="IPK82" s="7"/>
      <c r="IPL82" s="7"/>
      <c r="IPM82" s="7"/>
      <c r="IPN82" s="7"/>
      <c r="IPO82" s="7"/>
      <c r="IPP82" s="7"/>
      <c r="IPQ82" s="7"/>
      <c r="IPR82" s="7"/>
      <c r="IPS82" s="7"/>
      <c r="IPT82" s="7"/>
      <c r="IPU82" s="7"/>
      <c r="IPV82" s="7"/>
      <c r="IPW82" s="7"/>
      <c r="IPX82" s="7"/>
      <c r="IPY82" s="7"/>
      <c r="IPZ82" s="7"/>
      <c r="IQA82" s="7"/>
      <c r="IQB82" s="7"/>
      <c r="IQC82" s="7"/>
      <c r="IQD82" s="7"/>
      <c r="IQE82" s="7"/>
      <c r="IQF82" s="7"/>
      <c r="IQG82" s="7"/>
      <c r="IQH82" s="7"/>
      <c r="IQI82" s="7"/>
      <c r="IQJ82" s="7"/>
      <c r="IQK82" s="7"/>
      <c r="IQL82" s="7"/>
      <c r="IQM82" s="7"/>
      <c r="IQN82" s="7"/>
      <c r="IQO82" s="7"/>
      <c r="IQP82" s="7"/>
      <c r="IQQ82" s="7"/>
      <c r="IQR82" s="7"/>
      <c r="IQS82" s="7"/>
      <c r="IQT82" s="7"/>
      <c r="IQU82" s="7"/>
      <c r="IQV82" s="7"/>
      <c r="IQW82" s="7"/>
      <c r="IQX82" s="7"/>
      <c r="IQY82" s="7"/>
      <c r="IQZ82" s="7"/>
      <c r="IRA82" s="7"/>
      <c r="IRB82" s="7"/>
      <c r="IRC82" s="7"/>
      <c r="IRD82" s="7"/>
      <c r="IRE82" s="7"/>
      <c r="IRF82" s="7"/>
      <c r="IRG82" s="7"/>
      <c r="IRH82" s="7"/>
      <c r="IRI82" s="7"/>
      <c r="IRJ82" s="7"/>
      <c r="IRK82" s="7"/>
      <c r="IRL82" s="7"/>
      <c r="IRM82" s="7"/>
      <c r="IRN82" s="7"/>
      <c r="IRO82" s="7"/>
      <c r="IRP82" s="7"/>
      <c r="IRQ82" s="7"/>
      <c r="IRR82" s="7"/>
      <c r="IRS82" s="7"/>
      <c r="IRT82" s="7"/>
      <c r="IRU82" s="7"/>
      <c r="IRV82" s="7"/>
      <c r="IRW82" s="7"/>
      <c r="IRX82" s="7"/>
      <c r="IRY82" s="7"/>
      <c r="IRZ82" s="7"/>
      <c r="ISA82" s="7"/>
      <c r="ISB82" s="7"/>
      <c r="ISC82" s="7"/>
      <c r="ISD82" s="7"/>
      <c r="ISE82" s="7"/>
      <c r="ISF82" s="7"/>
      <c r="ISG82" s="7"/>
      <c r="ISH82" s="7"/>
      <c r="ISI82" s="7"/>
      <c r="ISJ82" s="7"/>
      <c r="ISK82" s="7"/>
      <c r="ISL82" s="7"/>
      <c r="ISM82" s="7"/>
      <c r="ISN82" s="7"/>
      <c r="ISO82" s="7"/>
      <c r="ISP82" s="7"/>
      <c r="ISQ82" s="7"/>
      <c r="ISR82" s="7"/>
      <c r="ISS82" s="7"/>
      <c r="IST82" s="7"/>
      <c r="ISU82" s="7"/>
      <c r="ISV82" s="7"/>
      <c r="ISW82" s="7"/>
      <c r="ISX82" s="7"/>
      <c r="ISY82" s="7"/>
      <c r="ISZ82" s="7"/>
      <c r="ITA82" s="7"/>
      <c r="ITB82" s="7"/>
      <c r="ITC82" s="7"/>
      <c r="ITD82" s="7"/>
      <c r="ITE82" s="7"/>
      <c r="ITF82" s="7"/>
      <c r="ITG82" s="7"/>
      <c r="ITH82" s="7"/>
      <c r="ITI82" s="7"/>
      <c r="ITJ82" s="7"/>
      <c r="ITK82" s="7"/>
      <c r="ITL82" s="7"/>
      <c r="ITM82" s="7"/>
      <c r="ITN82" s="7"/>
      <c r="ITO82" s="7"/>
      <c r="ITP82" s="7"/>
      <c r="ITQ82" s="7"/>
      <c r="ITR82" s="7"/>
      <c r="ITS82" s="7"/>
      <c r="ITT82" s="7"/>
      <c r="ITU82" s="7"/>
      <c r="ITV82" s="7"/>
      <c r="ITW82" s="7"/>
      <c r="ITX82" s="7"/>
      <c r="ITY82" s="7"/>
      <c r="ITZ82" s="7"/>
      <c r="IUA82" s="7"/>
      <c r="IUB82" s="7"/>
      <c r="IUC82" s="7"/>
      <c r="IUD82" s="7"/>
      <c r="IUE82" s="7"/>
      <c r="IUF82" s="7"/>
      <c r="IUG82" s="7"/>
      <c r="IUH82" s="7"/>
      <c r="IUI82" s="7"/>
      <c r="IUJ82" s="7"/>
      <c r="IUK82" s="7"/>
      <c r="IUL82" s="7"/>
      <c r="IUM82" s="7"/>
      <c r="IUN82" s="7"/>
      <c r="IUO82" s="7"/>
      <c r="IUP82" s="7"/>
      <c r="IUQ82" s="7"/>
      <c r="IUR82" s="7"/>
      <c r="IUS82" s="7"/>
      <c r="IUT82" s="7"/>
      <c r="IUU82" s="7"/>
      <c r="IUV82" s="7"/>
      <c r="IUW82" s="7"/>
      <c r="IUX82" s="7"/>
      <c r="IUY82" s="7"/>
      <c r="IUZ82" s="7"/>
      <c r="IVA82" s="7"/>
      <c r="IVB82" s="7"/>
      <c r="IVC82" s="7"/>
      <c r="IVD82" s="7"/>
      <c r="IVE82" s="7"/>
      <c r="IVF82" s="7"/>
      <c r="IVG82" s="7"/>
      <c r="IVH82" s="7"/>
      <c r="IVI82" s="7"/>
      <c r="IVJ82" s="7"/>
      <c r="IVK82" s="7"/>
      <c r="IVL82" s="7"/>
      <c r="IVM82" s="7"/>
      <c r="IVN82" s="7"/>
      <c r="IVO82" s="7"/>
      <c r="IVP82" s="7"/>
      <c r="IVQ82" s="7"/>
      <c r="IVR82" s="7"/>
      <c r="IVS82" s="7"/>
      <c r="IVT82" s="7"/>
      <c r="IVU82" s="7"/>
      <c r="IVV82" s="7"/>
      <c r="IVW82" s="7"/>
      <c r="IVX82" s="7"/>
      <c r="IVY82" s="7"/>
      <c r="IVZ82" s="7"/>
      <c r="IWA82" s="7"/>
      <c r="IWB82" s="7"/>
      <c r="IWC82" s="7"/>
      <c r="IWD82" s="7"/>
      <c r="IWE82" s="7"/>
      <c r="IWF82" s="7"/>
      <c r="IWG82" s="7"/>
      <c r="IWH82" s="7"/>
      <c r="IWI82" s="7"/>
      <c r="IWJ82" s="7"/>
      <c r="IWK82" s="7"/>
      <c r="IWL82" s="7"/>
      <c r="IWM82" s="7"/>
      <c r="IWN82" s="7"/>
      <c r="IWO82" s="7"/>
      <c r="IWP82" s="7"/>
      <c r="IWQ82" s="7"/>
      <c r="IWR82" s="7"/>
      <c r="IWS82" s="7"/>
      <c r="IWT82" s="7"/>
      <c r="IWU82" s="7"/>
      <c r="IWV82" s="7"/>
      <c r="IWW82" s="7"/>
      <c r="IWX82" s="7"/>
      <c r="IWY82" s="7"/>
      <c r="IWZ82" s="7"/>
      <c r="IXA82" s="7"/>
      <c r="IXB82" s="7"/>
      <c r="IXC82" s="7"/>
      <c r="IXD82" s="7"/>
      <c r="IXE82" s="7"/>
      <c r="IXF82" s="7"/>
      <c r="IXG82" s="7"/>
      <c r="IXH82" s="7"/>
      <c r="IXI82" s="7"/>
      <c r="IXJ82" s="7"/>
      <c r="IXK82" s="7"/>
      <c r="IXL82" s="7"/>
      <c r="IXM82" s="7"/>
      <c r="IXN82" s="7"/>
      <c r="IXO82" s="7"/>
      <c r="IXP82" s="7"/>
      <c r="IXQ82" s="7"/>
      <c r="IXR82" s="7"/>
      <c r="IXS82" s="7"/>
      <c r="IXT82" s="7"/>
      <c r="IXU82" s="7"/>
      <c r="IXV82" s="7"/>
      <c r="IXW82" s="7"/>
      <c r="IXX82" s="7"/>
      <c r="IXY82" s="7"/>
      <c r="IXZ82" s="7"/>
      <c r="IYA82" s="7"/>
      <c r="IYB82" s="7"/>
      <c r="IYC82" s="7"/>
      <c r="IYD82" s="7"/>
      <c r="IYE82" s="7"/>
      <c r="IYF82" s="7"/>
      <c r="IYG82" s="7"/>
      <c r="IYH82" s="7"/>
      <c r="IYI82" s="7"/>
      <c r="IYJ82" s="7"/>
      <c r="IYK82" s="7"/>
      <c r="IYL82" s="7"/>
      <c r="IYM82" s="7"/>
      <c r="IYN82" s="7"/>
      <c r="IYO82" s="7"/>
      <c r="IYP82" s="7"/>
      <c r="IYQ82" s="7"/>
      <c r="IYR82" s="7"/>
      <c r="IYS82" s="7"/>
      <c r="IYT82" s="7"/>
      <c r="IYU82" s="7"/>
      <c r="IYV82" s="7"/>
      <c r="IYW82" s="7"/>
      <c r="IYX82" s="7"/>
      <c r="IYY82" s="7"/>
      <c r="IYZ82" s="7"/>
      <c r="IZA82" s="7"/>
      <c r="IZB82" s="7"/>
      <c r="IZC82" s="7"/>
      <c r="IZD82" s="7"/>
      <c r="IZE82" s="7"/>
      <c r="IZF82" s="7"/>
      <c r="IZG82" s="7"/>
      <c r="IZH82" s="7"/>
      <c r="IZI82" s="7"/>
      <c r="IZJ82" s="7"/>
      <c r="IZK82" s="7"/>
      <c r="IZL82" s="7"/>
      <c r="IZM82" s="7"/>
      <c r="IZN82" s="7"/>
      <c r="IZO82" s="7"/>
      <c r="IZP82" s="7"/>
      <c r="IZQ82" s="7"/>
      <c r="IZR82" s="7"/>
      <c r="IZS82" s="7"/>
      <c r="IZT82" s="7"/>
      <c r="IZU82" s="7"/>
      <c r="IZV82" s="7"/>
      <c r="IZW82" s="7"/>
      <c r="IZX82" s="7"/>
      <c r="IZY82" s="7"/>
      <c r="IZZ82" s="7"/>
      <c r="JAA82" s="7"/>
      <c r="JAB82" s="7"/>
      <c r="JAC82" s="7"/>
      <c r="JAD82" s="7"/>
      <c r="JAE82" s="7"/>
      <c r="JAF82" s="7"/>
      <c r="JAG82" s="7"/>
      <c r="JAH82" s="7"/>
      <c r="JAI82" s="7"/>
      <c r="JAJ82" s="7"/>
      <c r="JAK82" s="7"/>
      <c r="JAL82" s="7"/>
      <c r="JAM82" s="7"/>
      <c r="JAN82" s="7"/>
      <c r="JAO82" s="7"/>
      <c r="JAP82" s="7"/>
      <c r="JAQ82" s="7"/>
      <c r="JAR82" s="7"/>
      <c r="JAS82" s="7"/>
      <c r="JAT82" s="7"/>
      <c r="JAU82" s="7"/>
      <c r="JAV82" s="7"/>
      <c r="JAW82" s="7"/>
      <c r="JAX82" s="7"/>
      <c r="JAY82" s="7"/>
      <c r="JAZ82" s="7"/>
      <c r="JBA82" s="7"/>
      <c r="JBB82" s="7"/>
      <c r="JBC82" s="7"/>
      <c r="JBD82" s="7"/>
      <c r="JBE82" s="7"/>
      <c r="JBF82" s="7"/>
      <c r="JBG82" s="7"/>
      <c r="JBH82" s="7"/>
      <c r="JBI82" s="7"/>
      <c r="JBJ82" s="7"/>
      <c r="JBK82" s="7"/>
      <c r="JBL82" s="7"/>
      <c r="JBM82" s="7"/>
      <c r="JBN82" s="7"/>
      <c r="JBO82" s="7"/>
      <c r="JBP82" s="7"/>
      <c r="JBQ82" s="7"/>
      <c r="JBR82" s="7"/>
      <c r="JBS82" s="7"/>
      <c r="JBT82" s="7"/>
      <c r="JBU82" s="7"/>
      <c r="JBV82" s="7"/>
      <c r="JBW82" s="7"/>
      <c r="JBX82" s="7"/>
      <c r="JBY82" s="7"/>
      <c r="JBZ82" s="7"/>
      <c r="JCA82" s="7"/>
      <c r="JCB82" s="7"/>
      <c r="JCC82" s="7"/>
      <c r="JCD82" s="7"/>
      <c r="JCE82" s="7"/>
      <c r="JCF82" s="7"/>
      <c r="JCG82" s="7"/>
      <c r="JCH82" s="7"/>
      <c r="JCI82" s="7"/>
      <c r="JCJ82" s="7"/>
      <c r="JCK82" s="7"/>
      <c r="JCL82" s="7"/>
      <c r="JCM82" s="7"/>
      <c r="JCN82" s="7"/>
      <c r="JCO82" s="7"/>
      <c r="JCP82" s="7"/>
      <c r="JCQ82" s="7"/>
      <c r="JCR82" s="7"/>
      <c r="JCS82" s="7"/>
      <c r="JCT82" s="7"/>
      <c r="JCU82" s="7"/>
      <c r="JCV82" s="7"/>
      <c r="JCW82" s="7"/>
      <c r="JCX82" s="7"/>
      <c r="JCY82" s="7"/>
      <c r="JCZ82" s="7"/>
      <c r="JDA82" s="7"/>
      <c r="JDB82" s="7"/>
      <c r="JDC82" s="7"/>
      <c r="JDD82" s="7"/>
      <c r="JDE82" s="7"/>
      <c r="JDF82" s="7"/>
      <c r="JDG82" s="7"/>
      <c r="JDH82" s="7"/>
      <c r="JDI82" s="7"/>
      <c r="JDJ82" s="7"/>
      <c r="JDK82" s="7"/>
      <c r="JDL82" s="7"/>
      <c r="JDM82" s="7"/>
      <c r="JDN82" s="7"/>
      <c r="JDO82" s="7"/>
      <c r="JDP82" s="7"/>
      <c r="JDQ82" s="7"/>
      <c r="JDR82" s="7"/>
      <c r="JDS82" s="7"/>
      <c r="JDT82" s="7"/>
      <c r="JDU82" s="7"/>
      <c r="JDV82" s="7"/>
      <c r="JDW82" s="7"/>
      <c r="JDX82" s="7"/>
      <c r="JDY82" s="7"/>
      <c r="JDZ82" s="7"/>
      <c r="JEA82" s="7"/>
      <c r="JEB82" s="7"/>
      <c r="JEC82" s="7"/>
      <c r="JED82" s="7"/>
      <c r="JEE82" s="7"/>
      <c r="JEF82" s="7"/>
      <c r="JEG82" s="7"/>
      <c r="JEH82" s="7"/>
      <c r="JEI82" s="7"/>
      <c r="JEJ82" s="7"/>
      <c r="JEK82" s="7"/>
      <c r="JEL82" s="7"/>
      <c r="JEM82" s="7"/>
      <c r="JEN82" s="7"/>
      <c r="JEO82" s="7"/>
      <c r="JEP82" s="7"/>
      <c r="JEQ82" s="7"/>
      <c r="JER82" s="7"/>
      <c r="JES82" s="7"/>
      <c r="JET82" s="7"/>
      <c r="JEU82" s="7"/>
      <c r="JEV82" s="7"/>
      <c r="JEW82" s="7"/>
      <c r="JEX82" s="7"/>
      <c r="JEY82" s="7"/>
      <c r="JEZ82" s="7"/>
      <c r="JFA82" s="7"/>
      <c r="JFB82" s="7"/>
      <c r="JFC82" s="7"/>
      <c r="JFD82" s="7"/>
      <c r="JFE82" s="7"/>
      <c r="JFF82" s="7"/>
      <c r="JFG82" s="7"/>
      <c r="JFH82" s="7"/>
      <c r="JFI82" s="7"/>
      <c r="JFJ82" s="7"/>
      <c r="JFK82" s="7"/>
      <c r="JFL82" s="7"/>
      <c r="JFM82" s="7"/>
      <c r="JFN82" s="7"/>
      <c r="JFO82" s="7"/>
      <c r="JFP82" s="7"/>
      <c r="JFQ82" s="7"/>
      <c r="JFR82" s="7"/>
      <c r="JFS82" s="7"/>
      <c r="JFT82" s="7"/>
      <c r="JFU82" s="7"/>
      <c r="JFV82" s="7"/>
      <c r="JFW82" s="7"/>
      <c r="JFX82" s="7"/>
      <c r="JFY82" s="7"/>
      <c r="JFZ82" s="7"/>
      <c r="JGA82" s="7"/>
      <c r="JGB82" s="7"/>
      <c r="JGC82" s="7"/>
      <c r="JGD82" s="7"/>
      <c r="JGE82" s="7"/>
      <c r="JGF82" s="7"/>
      <c r="JGG82" s="7"/>
      <c r="JGH82" s="7"/>
      <c r="JGI82" s="7"/>
      <c r="JGJ82" s="7"/>
      <c r="JGK82" s="7"/>
      <c r="JGL82" s="7"/>
      <c r="JGM82" s="7"/>
      <c r="JGN82" s="7"/>
      <c r="JGO82" s="7"/>
      <c r="JGP82" s="7"/>
      <c r="JGQ82" s="7"/>
      <c r="JGR82" s="7"/>
      <c r="JGS82" s="7"/>
      <c r="JGT82" s="7"/>
      <c r="JGU82" s="7"/>
      <c r="JGV82" s="7"/>
      <c r="JGW82" s="7"/>
      <c r="JGX82" s="7"/>
      <c r="JGY82" s="7"/>
      <c r="JGZ82" s="7"/>
      <c r="JHA82" s="7"/>
      <c r="JHB82" s="7"/>
      <c r="JHC82" s="7"/>
      <c r="JHD82" s="7"/>
      <c r="JHE82" s="7"/>
      <c r="JHF82" s="7"/>
      <c r="JHG82" s="7"/>
      <c r="JHH82" s="7"/>
      <c r="JHI82" s="7"/>
      <c r="JHJ82" s="7"/>
      <c r="JHK82" s="7"/>
      <c r="JHL82" s="7"/>
      <c r="JHM82" s="7"/>
      <c r="JHN82" s="7"/>
      <c r="JHO82" s="7"/>
      <c r="JHP82" s="7"/>
      <c r="JHQ82" s="7"/>
      <c r="JHR82" s="7"/>
      <c r="JHS82" s="7"/>
      <c r="JHT82" s="7"/>
      <c r="JHU82" s="7"/>
      <c r="JHV82" s="7"/>
      <c r="JHW82" s="7"/>
      <c r="JHX82" s="7"/>
      <c r="JHY82" s="7"/>
      <c r="JHZ82" s="7"/>
      <c r="JIA82" s="7"/>
      <c r="JIB82" s="7"/>
      <c r="JIC82" s="7"/>
      <c r="JID82" s="7"/>
      <c r="JIE82" s="7"/>
      <c r="JIF82" s="7"/>
      <c r="JIG82" s="7"/>
      <c r="JIH82" s="7"/>
      <c r="JII82" s="7"/>
      <c r="JIJ82" s="7"/>
      <c r="JIK82" s="7"/>
      <c r="JIL82" s="7"/>
      <c r="JIM82" s="7"/>
      <c r="JIN82" s="7"/>
      <c r="JIO82" s="7"/>
      <c r="JIP82" s="7"/>
      <c r="JIQ82" s="7"/>
      <c r="JIR82" s="7"/>
      <c r="JIS82" s="7"/>
      <c r="JIT82" s="7"/>
      <c r="JIU82" s="7"/>
      <c r="JIV82" s="7"/>
      <c r="JIW82" s="7"/>
      <c r="JIX82" s="7"/>
      <c r="JIY82" s="7"/>
      <c r="JIZ82" s="7"/>
      <c r="JJA82" s="7"/>
      <c r="JJB82" s="7"/>
      <c r="JJC82" s="7"/>
      <c r="JJD82" s="7"/>
      <c r="JJE82" s="7"/>
      <c r="JJF82" s="7"/>
      <c r="JJG82" s="7"/>
      <c r="JJH82" s="7"/>
      <c r="JJI82" s="7"/>
      <c r="JJJ82" s="7"/>
      <c r="JJK82" s="7"/>
      <c r="JJL82" s="7"/>
      <c r="JJM82" s="7"/>
      <c r="JJN82" s="7"/>
      <c r="JJO82" s="7"/>
      <c r="JJP82" s="7"/>
      <c r="JJQ82" s="7"/>
      <c r="JJR82" s="7"/>
      <c r="JJS82" s="7"/>
      <c r="JJT82" s="7"/>
      <c r="JJU82" s="7"/>
      <c r="JJV82" s="7"/>
      <c r="JJW82" s="7"/>
      <c r="JJX82" s="7"/>
      <c r="JJY82" s="7"/>
      <c r="JJZ82" s="7"/>
      <c r="JKA82" s="7"/>
      <c r="JKB82" s="7"/>
      <c r="JKC82" s="7"/>
      <c r="JKD82" s="7"/>
      <c r="JKE82" s="7"/>
      <c r="JKF82" s="7"/>
      <c r="JKG82" s="7"/>
      <c r="JKH82" s="7"/>
      <c r="JKI82" s="7"/>
      <c r="JKJ82" s="7"/>
      <c r="JKK82" s="7"/>
      <c r="JKL82" s="7"/>
      <c r="JKM82" s="7"/>
      <c r="JKN82" s="7"/>
      <c r="JKO82" s="7"/>
      <c r="JKP82" s="7"/>
      <c r="JKQ82" s="7"/>
      <c r="JKR82" s="7"/>
      <c r="JKS82" s="7"/>
      <c r="JKT82" s="7"/>
      <c r="JKU82" s="7"/>
      <c r="JKV82" s="7"/>
      <c r="JKW82" s="7"/>
      <c r="JKX82" s="7"/>
      <c r="JKY82" s="7"/>
      <c r="JKZ82" s="7"/>
      <c r="JLA82" s="7"/>
      <c r="JLB82" s="7"/>
      <c r="JLC82" s="7"/>
      <c r="JLD82" s="7"/>
      <c r="JLE82" s="7"/>
      <c r="JLF82" s="7"/>
      <c r="JLG82" s="7"/>
      <c r="JLH82" s="7"/>
      <c r="JLI82" s="7"/>
      <c r="JLJ82" s="7"/>
      <c r="JLK82" s="7"/>
      <c r="JLL82" s="7"/>
      <c r="JLM82" s="7"/>
      <c r="JLN82" s="7"/>
      <c r="JLO82" s="7"/>
      <c r="JLP82" s="7"/>
      <c r="JLQ82" s="7"/>
      <c r="JLR82" s="7"/>
      <c r="JLS82" s="7"/>
      <c r="JLT82" s="7"/>
      <c r="JLU82" s="7"/>
      <c r="JLV82" s="7"/>
      <c r="JLW82" s="7"/>
      <c r="JLX82" s="7"/>
      <c r="JLY82" s="7"/>
      <c r="JLZ82" s="7"/>
      <c r="JMA82" s="7"/>
      <c r="JMB82" s="7"/>
      <c r="JMC82" s="7"/>
      <c r="JMD82" s="7"/>
      <c r="JME82" s="7"/>
      <c r="JMF82" s="7"/>
      <c r="JMG82" s="7"/>
      <c r="JMH82" s="7"/>
      <c r="JMI82" s="7"/>
      <c r="JMJ82" s="7"/>
      <c r="JMK82" s="7"/>
      <c r="JML82" s="7"/>
      <c r="JMM82" s="7"/>
      <c r="JMN82" s="7"/>
      <c r="JMO82" s="7"/>
      <c r="JMP82" s="7"/>
      <c r="JMQ82" s="7"/>
      <c r="JMR82" s="7"/>
      <c r="JMS82" s="7"/>
      <c r="JMT82" s="7"/>
      <c r="JMU82" s="7"/>
      <c r="JMV82" s="7"/>
      <c r="JMW82" s="7"/>
      <c r="JMX82" s="7"/>
      <c r="JMY82" s="7"/>
      <c r="JMZ82" s="7"/>
      <c r="JNA82" s="7"/>
      <c r="JNB82" s="7"/>
      <c r="JNC82" s="7"/>
      <c r="JND82" s="7"/>
      <c r="JNE82" s="7"/>
      <c r="JNF82" s="7"/>
      <c r="JNG82" s="7"/>
      <c r="JNH82" s="7"/>
      <c r="JNI82" s="7"/>
      <c r="JNJ82" s="7"/>
      <c r="JNK82" s="7"/>
      <c r="JNL82" s="7"/>
      <c r="JNM82" s="7"/>
      <c r="JNN82" s="7"/>
      <c r="JNO82" s="7"/>
      <c r="JNP82" s="7"/>
      <c r="JNQ82" s="7"/>
      <c r="JNR82" s="7"/>
      <c r="JNS82" s="7"/>
      <c r="JNT82" s="7"/>
      <c r="JNU82" s="7"/>
      <c r="JNV82" s="7"/>
      <c r="JNW82" s="7"/>
      <c r="JNX82" s="7"/>
      <c r="JNY82" s="7"/>
      <c r="JNZ82" s="7"/>
      <c r="JOA82" s="7"/>
      <c r="JOB82" s="7"/>
      <c r="JOC82" s="7"/>
      <c r="JOD82" s="7"/>
      <c r="JOE82" s="7"/>
      <c r="JOF82" s="7"/>
      <c r="JOG82" s="7"/>
      <c r="JOH82" s="7"/>
      <c r="JOI82" s="7"/>
      <c r="JOJ82" s="7"/>
      <c r="JOK82" s="7"/>
      <c r="JOL82" s="7"/>
      <c r="JOM82" s="7"/>
      <c r="JON82" s="7"/>
      <c r="JOO82" s="7"/>
      <c r="JOP82" s="7"/>
      <c r="JOQ82" s="7"/>
      <c r="JOR82" s="7"/>
      <c r="JOS82" s="7"/>
      <c r="JOT82" s="7"/>
      <c r="JOU82" s="7"/>
      <c r="JOV82" s="7"/>
      <c r="JOW82" s="7"/>
      <c r="JOX82" s="7"/>
      <c r="JOY82" s="7"/>
      <c r="JOZ82" s="7"/>
      <c r="JPA82" s="7"/>
      <c r="JPB82" s="7"/>
      <c r="JPC82" s="7"/>
      <c r="JPD82" s="7"/>
      <c r="JPE82" s="7"/>
      <c r="JPF82" s="7"/>
      <c r="JPG82" s="7"/>
      <c r="JPH82" s="7"/>
      <c r="JPI82" s="7"/>
      <c r="JPJ82" s="7"/>
      <c r="JPK82" s="7"/>
      <c r="JPL82" s="7"/>
      <c r="JPM82" s="7"/>
      <c r="JPN82" s="7"/>
      <c r="JPO82" s="7"/>
      <c r="JPP82" s="7"/>
      <c r="JPQ82" s="7"/>
      <c r="JPR82" s="7"/>
      <c r="JPS82" s="7"/>
      <c r="JPT82" s="7"/>
      <c r="JPU82" s="7"/>
      <c r="JPV82" s="7"/>
      <c r="JPW82" s="7"/>
      <c r="JPX82" s="7"/>
      <c r="JPY82" s="7"/>
      <c r="JPZ82" s="7"/>
      <c r="JQA82" s="7"/>
      <c r="JQB82" s="7"/>
      <c r="JQC82" s="7"/>
      <c r="JQD82" s="7"/>
      <c r="JQE82" s="7"/>
      <c r="JQF82" s="7"/>
      <c r="JQG82" s="7"/>
      <c r="JQH82" s="7"/>
      <c r="JQI82" s="7"/>
      <c r="JQJ82" s="7"/>
      <c r="JQK82" s="7"/>
      <c r="JQL82" s="7"/>
      <c r="JQM82" s="7"/>
      <c r="JQN82" s="7"/>
      <c r="JQO82" s="7"/>
      <c r="JQP82" s="7"/>
      <c r="JQQ82" s="7"/>
      <c r="JQR82" s="7"/>
      <c r="JQS82" s="7"/>
      <c r="JQT82" s="7"/>
      <c r="JQU82" s="7"/>
      <c r="JQV82" s="7"/>
      <c r="JQW82" s="7"/>
      <c r="JQX82" s="7"/>
      <c r="JQY82" s="7"/>
      <c r="JQZ82" s="7"/>
      <c r="JRA82" s="7"/>
      <c r="JRB82" s="7"/>
      <c r="JRC82" s="7"/>
      <c r="JRD82" s="7"/>
      <c r="JRE82" s="7"/>
      <c r="JRF82" s="7"/>
      <c r="JRG82" s="7"/>
      <c r="JRH82" s="7"/>
      <c r="JRI82" s="7"/>
      <c r="JRJ82" s="7"/>
      <c r="JRK82" s="7"/>
      <c r="JRL82" s="7"/>
      <c r="JRM82" s="7"/>
      <c r="JRN82" s="7"/>
      <c r="JRO82" s="7"/>
      <c r="JRP82" s="7"/>
      <c r="JRQ82" s="7"/>
      <c r="JRR82" s="7"/>
      <c r="JRS82" s="7"/>
      <c r="JRT82" s="7"/>
      <c r="JRU82" s="7"/>
      <c r="JRV82" s="7"/>
      <c r="JRW82" s="7"/>
      <c r="JRX82" s="7"/>
      <c r="JRY82" s="7"/>
      <c r="JRZ82" s="7"/>
      <c r="JSA82" s="7"/>
      <c r="JSB82" s="7"/>
      <c r="JSC82" s="7"/>
      <c r="JSD82" s="7"/>
      <c r="JSE82" s="7"/>
      <c r="JSF82" s="7"/>
      <c r="JSG82" s="7"/>
      <c r="JSH82" s="7"/>
      <c r="JSI82" s="7"/>
      <c r="JSJ82" s="7"/>
      <c r="JSK82" s="7"/>
      <c r="JSL82" s="7"/>
      <c r="JSM82" s="7"/>
      <c r="JSN82" s="7"/>
      <c r="JSO82" s="7"/>
      <c r="JSP82" s="7"/>
      <c r="JSQ82" s="7"/>
      <c r="JSR82" s="7"/>
      <c r="JSS82" s="7"/>
      <c r="JST82" s="7"/>
      <c r="JSU82" s="7"/>
      <c r="JSV82" s="7"/>
      <c r="JSW82" s="7"/>
      <c r="JSX82" s="7"/>
      <c r="JSY82" s="7"/>
      <c r="JSZ82" s="7"/>
      <c r="JTA82" s="7"/>
      <c r="JTB82" s="7"/>
      <c r="JTC82" s="7"/>
      <c r="JTD82" s="7"/>
      <c r="JTE82" s="7"/>
      <c r="JTF82" s="7"/>
      <c r="JTG82" s="7"/>
      <c r="JTH82" s="7"/>
      <c r="JTI82" s="7"/>
      <c r="JTJ82" s="7"/>
      <c r="JTK82" s="7"/>
      <c r="JTL82" s="7"/>
      <c r="JTM82" s="7"/>
      <c r="JTN82" s="7"/>
      <c r="JTO82" s="7"/>
      <c r="JTP82" s="7"/>
      <c r="JTQ82" s="7"/>
      <c r="JTR82" s="7"/>
      <c r="JTS82" s="7"/>
      <c r="JTT82" s="7"/>
      <c r="JTU82" s="7"/>
      <c r="JTV82" s="7"/>
      <c r="JTW82" s="7"/>
      <c r="JTX82" s="7"/>
      <c r="JTY82" s="7"/>
      <c r="JTZ82" s="7"/>
      <c r="JUA82" s="7"/>
      <c r="JUB82" s="7"/>
      <c r="JUC82" s="7"/>
      <c r="JUD82" s="7"/>
      <c r="JUE82" s="7"/>
      <c r="JUF82" s="7"/>
      <c r="JUG82" s="7"/>
      <c r="JUH82" s="7"/>
      <c r="JUI82" s="7"/>
      <c r="JUJ82" s="7"/>
      <c r="JUK82" s="7"/>
      <c r="JUL82" s="7"/>
      <c r="JUM82" s="7"/>
      <c r="JUN82" s="7"/>
      <c r="JUO82" s="7"/>
      <c r="JUP82" s="7"/>
      <c r="JUQ82" s="7"/>
      <c r="JUR82" s="7"/>
      <c r="JUS82" s="7"/>
      <c r="JUT82" s="7"/>
      <c r="JUU82" s="7"/>
      <c r="JUV82" s="7"/>
      <c r="JUW82" s="7"/>
      <c r="JUX82" s="7"/>
      <c r="JUY82" s="7"/>
      <c r="JUZ82" s="7"/>
      <c r="JVA82" s="7"/>
      <c r="JVB82" s="7"/>
      <c r="JVC82" s="7"/>
      <c r="JVD82" s="7"/>
      <c r="JVE82" s="7"/>
      <c r="JVF82" s="7"/>
      <c r="JVG82" s="7"/>
      <c r="JVH82" s="7"/>
      <c r="JVI82" s="7"/>
      <c r="JVJ82" s="7"/>
      <c r="JVK82" s="7"/>
      <c r="JVL82" s="7"/>
      <c r="JVM82" s="7"/>
      <c r="JVN82" s="7"/>
      <c r="JVO82" s="7"/>
      <c r="JVP82" s="7"/>
      <c r="JVQ82" s="7"/>
      <c r="JVR82" s="7"/>
      <c r="JVS82" s="7"/>
      <c r="JVT82" s="7"/>
      <c r="JVU82" s="7"/>
      <c r="JVV82" s="7"/>
      <c r="JVW82" s="7"/>
      <c r="JVX82" s="7"/>
      <c r="JVY82" s="7"/>
      <c r="JVZ82" s="7"/>
      <c r="JWA82" s="7"/>
      <c r="JWB82" s="7"/>
      <c r="JWC82" s="7"/>
      <c r="JWD82" s="7"/>
      <c r="JWE82" s="7"/>
      <c r="JWF82" s="7"/>
      <c r="JWG82" s="7"/>
      <c r="JWH82" s="7"/>
      <c r="JWI82" s="7"/>
      <c r="JWJ82" s="7"/>
      <c r="JWK82" s="7"/>
      <c r="JWL82" s="7"/>
      <c r="JWM82" s="7"/>
      <c r="JWN82" s="7"/>
      <c r="JWO82" s="7"/>
      <c r="JWP82" s="7"/>
      <c r="JWQ82" s="7"/>
      <c r="JWR82" s="7"/>
      <c r="JWS82" s="7"/>
      <c r="JWT82" s="7"/>
      <c r="JWU82" s="7"/>
      <c r="JWV82" s="7"/>
      <c r="JWW82" s="7"/>
      <c r="JWX82" s="7"/>
      <c r="JWY82" s="7"/>
      <c r="JWZ82" s="7"/>
      <c r="JXA82" s="7"/>
      <c r="JXB82" s="7"/>
      <c r="JXC82" s="7"/>
      <c r="JXD82" s="7"/>
      <c r="JXE82" s="7"/>
      <c r="JXF82" s="7"/>
      <c r="JXG82" s="7"/>
      <c r="JXH82" s="7"/>
      <c r="JXI82" s="7"/>
      <c r="JXJ82" s="7"/>
      <c r="JXK82" s="7"/>
      <c r="JXL82" s="7"/>
      <c r="JXM82" s="7"/>
      <c r="JXN82" s="7"/>
      <c r="JXO82" s="7"/>
      <c r="JXP82" s="7"/>
      <c r="JXQ82" s="7"/>
      <c r="JXR82" s="7"/>
      <c r="JXS82" s="7"/>
      <c r="JXT82" s="7"/>
      <c r="JXU82" s="7"/>
      <c r="JXV82" s="7"/>
      <c r="JXW82" s="7"/>
      <c r="JXX82" s="7"/>
      <c r="JXY82" s="7"/>
      <c r="JXZ82" s="7"/>
      <c r="JYA82" s="7"/>
      <c r="JYB82" s="7"/>
      <c r="JYC82" s="7"/>
      <c r="JYD82" s="7"/>
      <c r="JYE82" s="7"/>
      <c r="JYF82" s="7"/>
      <c r="JYG82" s="7"/>
      <c r="JYH82" s="7"/>
      <c r="JYI82" s="7"/>
      <c r="JYJ82" s="7"/>
      <c r="JYK82" s="7"/>
      <c r="JYL82" s="7"/>
      <c r="JYM82" s="7"/>
      <c r="JYN82" s="7"/>
      <c r="JYO82" s="7"/>
      <c r="JYP82" s="7"/>
      <c r="JYQ82" s="7"/>
      <c r="JYR82" s="7"/>
      <c r="JYS82" s="7"/>
      <c r="JYT82" s="7"/>
      <c r="JYU82" s="7"/>
      <c r="JYV82" s="7"/>
      <c r="JYW82" s="7"/>
      <c r="JYX82" s="7"/>
      <c r="JYY82" s="7"/>
      <c r="JYZ82" s="7"/>
      <c r="JZA82" s="7"/>
      <c r="JZB82" s="7"/>
      <c r="JZC82" s="7"/>
      <c r="JZD82" s="7"/>
      <c r="JZE82" s="7"/>
      <c r="JZF82" s="7"/>
      <c r="JZG82" s="7"/>
      <c r="JZH82" s="7"/>
      <c r="JZI82" s="7"/>
      <c r="JZJ82" s="7"/>
      <c r="JZK82" s="7"/>
      <c r="JZL82" s="7"/>
      <c r="JZM82" s="7"/>
      <c r="JZN82" s="7"/>
      <c r="JZO82" s="7"/>
      <c r="JZP82" s="7"/>
      <c r="JZQ82" s="7"/>
      <c r="JZR82" s="7"/>
      <c r="JZS82" s="7"/>
      <c r="JZT82" s="7"/>
      <c r="JZU82" s="7"/>
      <c r="JZV82" s="7"/>
      <c r="JZW82" s="7"/>
      <c r="JZX82" s="7"/>
      <c r="JZY82" s="7"/>
      <c r="JZZ82" s="7"/>
      <c r="KAA82" s="7"/>
      <c r="KAB82" s="7"/>
      <c r="KAC82" s="7"/>
      <c r="KAD82" s="7"/>
      <c r="KAE82" s="7"/>
      <c r="KAF82" s="7"/>
      <c r="KAG82" s="7"/>
      <c r="KAH82" s="7"/>
      <c r="KAI82" s="7"/>
      <c r="KAJ82" s="7"/>
      <c r="KAK82" s="7"/>
      <c r="KAL82" s="7"/>
      <c r="KAM82" s="7"/>
      <c r="KAN82" s="7"/>
      <c r="KAO82" s="7"/>
      <c r="KAP82" s="7"/>
      <c r="KAQ82" s="7"/>
      <c r="KAR82" s="7"/>
      <c r="KAS82" s="7"/>
      <c r="KAT82" s="7"/>
      <c r="KAU82" s="7"/>
      <c r="KAV82" s="7"/>
      <c r="KAW82" s="7"/>
      <c r="KAX82" s="7"/>
      <c r="KAY82" s="7"/>
      <c r="KAZ82" s="7"/>
      <c r="KBA82" s="7"/>
      <c r="KBB82" s="7"/>
      <c r="KBC82" s="7"/>
      <c r="KBD82" s="7"/>
      <c r="KBE82" s="7"/>
      <c r="KBF82" s="7"/>
      <c r="KBG82" s="7"/>
      <c r="KBH82" s="7"/>
      <c r="KBI82" s="7"/>
      <c r="KBJ82" s="7"/>
      <c r="KBK82" s="7"/>
      <c r="KBL82" s="7"/>
      <c r="KBM82" s="7"/>
      <c r="KBN82" s="7"/>
      <c r="KBO82" s="7"/>
      <c r="KBP82" s="7"/>
      <c r="KBQ82" s="7"/>
      <c r="KBR82" s="7"/>
      <c r="KBS82" s="7"/>
      <c r="KBT82" s="7"/>
      <c r="KBU82" s="7"/>
      <c r="KBV82" s="7"/>
      <c r="KBW82" s="7"/>
      <c r="KBX82" s="7"/>
      <c r="KBY82" s="7"/>
      <c r="KBZ82" s="7"/>
      <c r="KCA82" s="7"/>
      <c r="KCB82" s="7"/>
      <c r="KCC82" s="7"/>
      <c r="KCD82" s="7"/>
      <c r="KCE82" s="7"/>
      <c r="KCF82" s="7"/>
      <c r="KCG82" s="7"/>
      <c r="KCH82" s="7"/>
      <c r="KCI82" s="7"/>
      <c r="KCJ82" s="7"/>
      <c r="KCK82" s="7"/>
      <c r="KCL82" s="7"/>
      <c r="KCM82" s="7"/>
      <c r="KCN82" s="7"/>
      <c r="KCO82" s="7"/>
      <c r="KCP82" s="7"/>
      <c r="KCQ82" s="7"/>
      <c r="KCR82" s="7"/>
      <c r="KCS82" s="7"/>
      <c r="KCT82" s="7"/>
      <c r="KCU82" s="7"/>
      <c r="KCV82" s="7"/>
      <c r="KCW82" s="7"/>
      <c r="KCX82" s="7"/>
      <c r="KCY82" s="7"/>
      <c r="KCZ82" s="7"/>
      <c r="KDA82" s="7"/>
      <c r="KDB82" s="7"/>
      <c r="KDC82" s="7"/>
      <c r="KDD82" s="7"/>
      <c r="KDE82" s="7"/>
      <c r="KDF82" s="7"/>
      <c r="KDG82" s="7"/>
      <c r="KDH82" s="7"/>
      <c r="KDI82" s="7"/>
      <c r="KDJ82" s="7"/>
      <c r="KDK82" s="7"/>
      <c r="KDL82" s="7"/>
      <c r="KDM82" s="7"/>
      <c r="KDN82" s="7"/>
      <c r="KDO82" s="7"/>
      <c r="KDP82" s="7"/>
      <c r="KDQ82" s="7"/>
      <c r="KDR82" s="7"/>
      <c r="KDS82" s="7"/>
      <c r="KDT82" s="7"/>
      <c r="KDU82" s="7"/>
      <c r="KDV82" s="7"/>
      <c r="KDW82" s="7"/>
      <c r="KDX82" s="7"/>
      <c r="KDY82" s="7"/>
      <c r="KDZ82" s="7"/>
      <c r="KEA82" s="7"/>
      <c r="KEB82" s="7"/>
      <c r="KEC82" s="7"/>
      <c r="KED82" s="7"/>
      <c r="KEE82" s="7"/>
      <c r="KEF82" s="7"/>
      <c r="KEG82" s="7"/>
      <c r="KEH82" s="7"/>
      <c r="KEI82" s="7"/>
      <c r="KEJ82" s="7"/>
      <c r="KEK82" s="7"/>
      <c r="KEL82" s="7"/>
      <c r="KEM82" s="7"/>
      <c r="KEN82" s="7"/>
      <c r="KEO82" s="7"/>
      <c r="KEP82" s="7"/>
      <c r="KEQ82" s="7"/>
      <c r="KER82" s="7"/>
      <c r="KES82" s="7"/>
      <c r="KET82" s="7"/>
      <c r="KEU82" s="7"/>
      <c r="KEV82" s="7"/>
      <c r="KEW82" s="7"/>
      <c r="KEX82" s="7"/>
      <c r="KEY82" s="7"/>
      <c r="KEZ82" s="7"/>
      <c r="KFA82" s="7"/>
      <c r="KFB82" s="7"/>
      <c r="KFC82" s="7"/>
      <c r="KFD82" s="7"/>
      <c r="KFE82" s="7"/>
      <c r="KFF82" s="7"/>
      <c r="KFG82" s="7"/>
      <c r="KFH82" s="7"/>
      <c r="KFI82" s="7"/>
      <c r="KFJ82" s="7"/>
      <c r="KFK82" s="7"/>
      <c r="KFL82" s="7"/>
      <c r="KFM82" s="7"/>
      <c r="KFN82" s="7"/>
      <c r="KFO82" s="7"/>
      <c r="KFP82" s="7"/>
      <c r="KFQ82" s="7"/>
      <c r="KFR82" s="7"/>
      <c r="KFS82" s="7"/>
      <c r="KFT82" s="7"/>
      <c r="KFU82" s="7"/>
      <c r="KFV82" s="7"/>
      <c r="KFW82" s="7"/>
      <c r="KFX82" s="7"/>
      <c r="KFY82" s="7"/>
      <c r="KFZ82" s="7"/>
      <c r="KGA82" s="7"/>
      <c r="KGB82" s="7"/>
      <c r="KGC82" s="7"/>
      <c r="KGD82" s="7"/>
      <c r="KGE82" s="7"/>
      <c r="KGF82" s="7"/>
      <c r="KGG82" s="7"/>
      <c r="KGH82" s="7"/>
      <c r="KGI82" s="7"/>
      <c r="KGJ82" s="7"/>
      <c r="KGK82" s="7"/>
      <c r="KGL82" s="7"/>
      <c r="KGM82" s="7"/>
      <c r="KGN82" s="7"/>
      <c r="KGO82" s="7"/>
      <c r="KGP82" s="7"/>
      <c r="KGQ82" s="7"/>
      <c r="KGR82" s="7"/>
      <c r="KGS82" s="7"/>
      <c r="KGT82" s="7"/>
      <c r="KGU82" s="7"/>
      <c r="KGV82" s="7"/>
      <c r="KGW82" s="7"/>
      <c r="KGX82" s="7"/>
      <c r="KGY82" s="7"/>
      <c r="KGZ82" s="7"/>
      <c r="KHA82" s="7"/>
      <c r="KHB82" s="7"/>
      <c r="KHC82" s="7"/>
      <c r="KHD82" s="7"/>
      <c r="KHE82" s="7"/>
      <c r="KHF82" s="7"/>
      <c r="KHG82" s="7"/>
      <c r="KHH82" s="7"/>
      <c r="KHI82" s="7"/>
      <c r="KHJ82" s="7"/>
      <c r="KHK82" s="7"/>
      <c r="KHL82" s="7"/>
      <c r="KHM82" s="7"/>
      <c r="KHN82" s="7"/>
      <c r="KHO82" s="7"/>
      <c r="KHP82" s="7"/>
      <c r="KHQ82" s="7"/>
      <c r="KHR82" s="7"/>
      <c r="KHS82" s="7"/>
      <c r="KHT82" s="7"/>
      <c r="KHU82" s="7"/>
      <c r="KHV82" s="7"/>
      <c r="KHW82" s="7"/>
      <c r="KHX82" s="7"/>
      <c r="KHY82" s="7"/>
      <c r="KHZ82" s="7"/>
      <c r="KIA82" s="7"/>
      <c r="KIB82" s="7"/>
      <c r="KIC82" s="7"/>
      <c r="KID82" s="7"/>
      <c r="KIE82" s="7"/>
      <c r="KIF82" s="7"/>
      <c r="KIG82" s="7"/>
      <c r="KIH82" s="7"/>
      <c r="KII82" s="7"/>
      <c r="KIJ82" s="7"/>
      <c r="KIK82" s="7"/>
      <c r="KIL82" s="7"/>
      <c r="KIM82" s="7"/>
      <c r="KIN82" s="7"/>
      <c r="KIO82" s="7"/>
      <c r="KIP82" s="7"/>
      <c r="KIQ82" s="7"/>
      <c r="KIR82" s="7"/>
      <c r="KIS82" s="7"/>
      <c r="KIT82" s="7"/>
      <c r="KIU82" s="7"/>
      <c r="KIV82" s="7"/>
      <c r="KIW82" s="7"/>
      <c r="KIX82" s="7"/>
      <c r="KIY82" s="7"/>
      <c r="KIZ82" s="7"/>
      <c r="KJA82" s="7"/>
      <c r="KJB82" s="7"/>
      <c r="KJC82" s="7"/>
      <c r="KJD82" s="7"/>
      <c r="KJE82" s="7"/>
      <c r="KJF82" s="7"/>
      <c r="KJG82" s="7"/>
      <c r="KJH82" s="7"/>
      <c r="KJI82" s="7"/>
      <c r="KJJ82" s="7"/>
      <c r="KJK82" s="7"/>
      <c r="KJL82" s="7"/>
      <c r="KJM82" s="7"/>
      <c r="KJN82" s="7"/>
      <c r="KJO82" s="7"/>
      <c r="KJP82" s="7"/>
      <c r="KJQ82" s="7"/>
      <c r="KJR82" s="7"/>
      <c r="KJS82" s="7"/>
      <c r="KJT82" s="7"/>
      <c r="KJU82" s="7"/>
      <c r="KJV82" s="7"/>
      <c r="KJW82" s="7"/>
      <c r="KJX82" s="7"/>
      <c r="KJY82" s="7"/>
      <c r="KJZ82" s="7"/>
      <c r="KKA82" s="7"/>
      <c r="KKB82" s="7"/>
      <c r="KKC82" s="7"/>
      <c r="KKD82" s="7"/>
      <c r="KKE82" s="7"/>
      <c r="KKF82" s="7"/>
      <c r="KKG82" s="7"/>
      <c r="KKH82" s="7"/>
      <c r="KKI82" s="7"/>
      <c r="KKJ82" s="7"/>
      <c r="KKK82" s="7"/>
      <c r="KKL82" s="7"/>
      <c r="KKM82" s="7"/>
      <c r="KKN82" s="7"/>
      <c r="KKO82" s="7"/>
      <c r="KKP82" s="7"/>
      <c r="KKQ82" s="7"/>
      <c r="KKR82" s="7"/>
      <c r="KKS82" s="7"/>
      <c r="KKT82" s="7"/>
      <c r="KKU82" s="7"/>
      <c r="KKV82" s="7"/>
      <c r="KKW82" s="7"/>
      <c r="KKX82" s="7"/>
      <c r="KKY82" s="7"/>
      <c r="KKZ82" s="7"/>
      <c r="KLA82" s="7"/>
      <c r="KLB82" s="7"/>
      <c r="KLC82" s="7"/>
      <c r="KLD82" s="7"/>
      <c r="KLE82" s="7"/>
      <c r="KLF82" s="7"/>
      <c r="KLG82" s="7"/>
      <c r="KLH82" s="7"/>
      <c r="KLI82" s="7"/>
      <c r="KLJ82" s="7"/>
      <c r="KLK82" s="7"/>
      <c r="KLL82" s="7"/>
      <c r="KLM82" s="7"/>
      <c r="KLN82" s="7"/>
      <c r="KLO82" s="7"/>
      <c r="KLP82" s="7"/>
      <c r="KLQ82" s="7"/>
      <c r="KLR82" s="7"/>
      <c r="KLS82" s="7"/>
      <c r="KLT82" s="7"/>
      <c r="KLU82" s="7"/>
      <c r="KLV82" s="7"/>
      <c r="KLW82" s="7"/>
      <c r="KLX82" s="7"/>
      <c r="KLY82" s="7"/>
      <c r="KLZ82" s="7"/>
      <c r="KMA82" s="7"/>
      <c r="KMB82" s="7"/>
      <c r="KMC82" s="7"/>
      <c r="KMD82" s="7"/>
      <c r="KME82" s="7"/>
      <c r="KMF82" s="7"/>
      <c r="KMG82" s="7"/>
      <c r="KMH82" s="7"/>
      <c r="KMI82" s="7"/>
      <c r="KMJ82" s="7"/>
      <c r="KMK82" s="7"/>
      <c r="KML82" s="7"/>
      <c r="KMM82" s="7"/>
      <c r="KMN82" s="7"/>
      <c r="KMO82" s="7"/>
      <c r="KMP82" s="7"/>
      <c r="KMQ82" s="7"/>
      <c r="KMR82" s="7"/>
      <c r="KMS82" s="7"/>
      <c r="KMT82" s="7"/>
      <c r="KMU82" s="7"/>
      <c r="KMV82" s="7"/>
      <c r="KMW82" s="7"/>
      <c r="KMX82" s="7"/>
      <c r="KMY82" s="7"/>
      <c r="KMZ82" s="7"/>
      <c r="KNA82" s="7"/>
      <c r="KNB82" s="7"/>
      <c r="KNC82" s="7"/>
      <c r="KND82" s="7"/>
      <c r="KNE82" s="7"/>
      <c r="KNF82" s="7"/>
      <c r="KNG82" s="7"/>
      <c r="KNH82" s="7"/>
      <c r="KNI82" s="7"/>
      <c r="KNJ82" s="7"/>
      <c r="KNK82" s="7"/>
      <c r="KNL82" s="7"/>
      <c r="KNM82" s="7"/>
      <c r="KNN82" s="7"/>
      <c r="KNO82" s="7"/>
      <c r="KNP82" s="7"/>
      <c r="KNQ82" s="7"/>
      <c r="KNR82" s="7"/>
      <c r="KNS82" s="7"/>
      <c r="KNT82" s="7"/>
      <c r="KNU82" s="7"/>
      <c r="KNV82" s="7"/>
      <c r="KNW82" s="7"/>
      <c r="KNX82" s="7"/>
      <c r="KNY82" s="7"/>
      <c r="KNZ82" s="7"/>
      <c r="KOA82" s="7"/>
      <c r="KOB82" s="7"/>
      <c r="KOC82" s="7"/>
      <c r="KOD82" s="7"/>
      <c r="KOE82" s="7"/>
      <c r="KOF82" s="7"/>
      <c r="KOG82" s="7"/>
      <c r="KOH82" s="7"/>
      <c r="KOI82" s="7"/>
      <c r="KOJ82" s="7"/>
      <c r="KOK82" s="7"/>
      <c r="KOL82" s="7"/>
      <c r="KOM82" s="7"/>
      <c r="KON82" s="7"/>
      <c r="KOO82" s="7"/>
      <c r="KOP82" s="7"/>
      <c r="KOQ82" s="7"/>
      <c r="KOR82" s="7"/>
      <c r="KOS82" s="7"/>
      <c r="KOT82" s="7"/>
      <c r="KOU82" s="7"/>
      <c r="KOV82" s="7"/>
      <c r="KOW82" s="7"/>
      <c r="KOX82" s="7"/>
      <c r="KOY82" s="7"/>
      <c r="KOZ82" s="7"/>
      <c r="KPA82" s="7"/>
      <c r="KPB82" s="7"/>
      <c r="KPC82" s="7"/>
      <c r="KPD82" s="7"/>
      <c r="KPE82" s="7"/>
      <c r="KPF82" s="7"/>
      <c r="KPG82" s="7"/>
      <c r="KPH82" s="7"/>
      <c r="KPI82" s="7"/>
      <c r="KPJ82" s="7"/>
      <c r="KPK82" s="7"/>
      <c r="KPL82" s="7"/>
      <c r="KPM82" s="7"/>
      <c r="KPN82" s="7"/>
      <c r="KPO82" s="7"/>
      <c r="KPP82" s="7"/>
      <c r="KPQ82" s="7"/>
      <c r="KPR82" s="7"/>
      <c r="KPS82" s="7"/>
      <c r="KPT82" s="7"/>
      <c r="KPU82" s="7"/>
      <c r="KPV82" s="7"/>
      <c r="KPW82" s="7"/>
      <c r="KPX82" s="7"/>
      <c r="KPY82" s="7"/>
      <c r="KPZ82" s="7"/>
      <c r="KQA82" s="7"/>
      <c r="KQB82" s="7"/>
      <c r="KQC82" s="7"/>
      <c r="KQD82" s="7"/>
      <c r="KQE82" s="7"/>
      <c r="KQF82" s="7"/>
      <c r="KQG82" s="7"/>
      <c r="KQH82" s="7"/>
      <c r="KQI82" s="7"/>
      <c r="KQJ82" s="7"/>
      <c r="KQK82" s="7"/>
      <c r="KQL82" s="7"/>
      <c r="KQM82" s="7"/>
      <c r="KQN82" s="7"/>
      <c r="KQO82" s="7"/>
      <c r="KQP82" s="7"/>
      <c r="KQQ82" s="7"/>
      <c r="KQR82" s="7"/>
      <c r="KQS82" s="7"/>
      <c r="KQT82" s="7"/>
      <c r="KQU82" s="7"/>
      <c r="KQV82" s="7"/>
      <c r="KQW82" s="7"/>
      <c r="KQX82" s="7"/>
      <c r="KQY82" s="7"/>
      <c r="KQZ82" s="7"/>
      <c r="KRA82" s="7"/>
      <c r="KRB82" s="7"/>
      <c r="KRC82" s="7"/>
      <c r="KRD82" s="7"/>
      <c r="KRE82" s="7"/>
      <c r="KRF82" s="7"/>
      <c r="KRG82" s="7"/>
      <c r="KRH82" s="7"/>
      <c r="KRI82" s="7"/>
      <c r="KRJ82" s="7"/>
      <c r="KRK82" s="7"/>
      <c r="KRL82" s="7"/>
      <c r="KRM82" s="7"/>
      <c r="KRN82" s="7"/>
      <c r="KRO82" s="7"/>
      <c r="KRP82" s="7"/>
      <c r="KRQ82" s="7"/>
      <c r="KRR82" s="7"/>
      <c r="KRS82" s="7"/>
      <c r="KRT82" s="7"/>
      <c r="KRU82" s="7"/>
      <c r="KRV82" s="7"/>
      <c r="KRW82" s="7"/>
      <c r="KRX82" s="7"/>
      <c r="KRY82" s="7"/>
      <c r="KRZ82" s="7"/>
      <c r="KSA82" s="7"/>
      <c r="KSB82" s="7"/>
      <c r="KSC82" s="7"/>
      <c r="KSD82" s="7"/>
      <c r="KSE82" s="7"/>
      <c r="KSF82" s="7"/>
      <c r="KSG82" s="7"/>
      <c r="KSH82" s="7"/>
      <c r="KSI82" s="7"/>
      <c r="KSJ82" s="7"/>
      <c r="KSK82" s="7"/>
      <c r="KSL82" s="7"/>
      <c r="KSM82" s="7"/>
      <c r="KSN82" s="7"/>
      <c r="KSO82" s="7"/>
      <c r="KSP82" s="7"/>
      <c r="KSQ82" s="7"/>
      <c r="KSR82" s="7"/>
      <c r="KSS82" s="7"/>
      <c r="KST82" s="7"/>
      <c r="KSU82" s="7"/>
      <c r="KSV82" s="7"/>
      <c r="KSW82" s="7"/>
      <c r="KSX82" s="7"/>
      <c r="KSY82" s="7"/>
      <c r="KSZ82" s="7"/>
      <c r="KTA82" s="7"/>
      <c r="KTB82" s="7"/>
      <c r="KTC82" s="7"/>
      <c r="KTD82" s="7"/>
      <c r="KTE82" s="7"/>
      <c r="KTF82" s="7"/>
      <c r="KTG82" s="7"/>
      <c r="KTH82" s="7"/>
      <c r="KTI82" s="7"/>
      <c r="KTJ82" s="7"/>
      <c r="KTK82" s="7"/>
      <c r="KTL82" s="7"/>
      <c r="KTM82" s="7"/>
      <c r="KTN82" s="7"/>
      <c r="KTO82" s="7"/>
      <c r="KTP82" s="7"/>
      <c r="KTQ82" s="7"/>
      <c r="KTR82" s="7"/>
      <c r="KTS82" s="7"/>
      <c r="KTT82" s="7"/>
      <c r="KTU82" s="7"/>
      <c r="KTV82" s="7"/>
      <c r="KTW82" s="7"/>
      <c r="KTX82" s="7"/>
      <c r="KTY82" s="7"/>
      <c r="KTZ82" s="7"/>
      <c r="KUA82" s="7"/>
      <c r="KUB82" s="7"/>
      <c r="KUC82" s="7"/>
      <c r="KUD82" s="7"/>
      <c r="KUE82" s="7"/>
      <c r="KUF82" s="7"/>
      <c r="KUG82" s="7"/>
      <c r="KUH82" s="7"/>
      <c r="KUI82" s="7"/>
      <c r="KUJ82" s="7"/>
      <c r="KUK82" s="7"/>
      <c r="KUL82" s="7"/>
      <c r="KUM82" s="7"/>
      <c r="KUN82" s="7"/>
      <c r="KUO82" s="7"/>
      <c r="KUP82" s="7"/>
      <c r="KUQ82" s="7"/>
      <c r="KUR82" s="7"/>
      <c r="KUS82" s="7"/>
      <c r="KUT82" s="7"/>
      <c r="KUU82" s="7"/>
      <c r="KUV82" s="7"/>
      <c r="KUW82" s="7"/>
      <c r="KUX82" s="7"/>
      <c r="KUY82" s="7"/>
      <c r="KUZ82" s="7"/>
      <c r="KVA82" s="7"/>
      <c r="KVB82" s="7"/>
      <c r="KVC82" s="7"/>
      <c r="KVD82" s="7"/>
      <c r="KVE82" s="7"/>
      <c r="KVF82" s="7"/>
      <c r="KVG82" s="7"/>
      <c r="KVH82" s="7"/>
      <c r="KVI82" s="7"/>
      <c r="KVJ82" s="7"/>
      <c r="KVK82" s="7"/>
      <c r="KVL82" s="7"/>
      <c r="KVM82" s="7"/>
      <c r="KVN82" s="7"/>
      <c r="KVO82" s="7"/>
      <c r="KVP82" s="7"/>
      <c r="KVQ82" s="7"/>
      <c r="KVR82" s="7"/>
      <c r="KVS82" s="7"/>
      <c r="KVT82" s="7"/>
      <c r="KVU82" s="7"/>
      <c r="KVV82" s="7"/>
      <c r="KVW82" s="7"/>
      <c r="KVX82" s="7"/>
      <c r="KVY82" s="7"/>
      <c r="KVZ82" s="7"/>
      <c r="KWA82" s="7"/>
      <c r="KWB82" s="7"/>
      <c r="KWC82" s="7"/>
      <c r="KWD82" s="7"/>
      <c r="KWE82" s="7"/>
      <c r="KWF82" s="7"/>
      <c r="KWG82" s="7"/>
      <c r="KWH82" s="7"/>
      <c r="KWI82" s="7"/>
      <c r="KWJ82" s="7"/>
      <c r="KWK82" s="7"/>
      <c r="KWL82" s="7"/>
      <c r="KWM82" s="7"/>
      <c r="KWN82" s="7"/>
      <c r="KWO82" s="7"/>
      <c r="KWP82" s="7"/>
      <c r="KWQ82" s="7"/>
      <c r="KWR82" s="7"/>
      <c r="KWS82" s="7"/>
      <c r="KWT82" s="7"/>
      <c r="KWU82" s="7"/>
      <c r="KWV82" s="7"/>
      <c r="KWW82" s="7"/>
      <c r="KWX82" s="7"/>
      <c r="KWY82" s="7"/>
      <c r="KWZ82" s="7"/>
      <c r="KXA82" s="7"/>
      <c r="KXB82" s="7"/>
      <c r="KXC82" s="7"/>
      <c r="KXD82" s="7"/>
      <c r="KXE82" s="7"/>
      <c r="KXF82" s="7"/>
      <c r="KXG82" s="7"/>
      <c r="KXH82" s="7"/>
      <c r="KXI82" s="7"/>
      <c r="KXJ82" s="7"/>
      <c r="KXK82" s="7"/>
      <c r="KXL82" s="7"/>
      <c r="KXM82" s="7"/>
      <c r="KXN82" s="7"/>
      <c r="KXO82" s="7"/>
      <c r="KXP82" s="7"/>
      <c r="KXQ82" s="7"/>
      <c r="KXR82" s="7"/>
      <c r="KXS82" s="7"/>
      <c r="KXT82" s="7"/>
      <c r="KXU82" s="7"/>
      <c r="KXV82" s="7"/>
      <c r="KXW82" s="7"/>
      <c r="KXX82" s="7"/>
      <c r="KXY82" s="7"/>
      <c r="KXZ82" s="7"/>
      <c r="KYA82" s="7"/>
      <c r="KYB82" s="7"/>
      <c r="KYC82" s="7"/>
      <c r="KYD82" s="7"/>
      <c r="KYE82" s="7"/>
      <c r="KYF82" s="7"/>
      <c r="KYG82" s="7"/>
      <c r="KYH82" s="7"/>
      <c r="KYI82" s="7"/>
      <c r="KYJ82" s="7"/>
      <c r="KYK82" s="7"/>
      <c r="KYL82" s="7"/>
      <c r="KYM82" s="7"/>
      <c r="KYN82" s="7"/>
      <c r="KYO82" s="7"/>
      <c r="KYP82" s="7"/>
      <c r="KYQ82" s="7"/>
      <c r="KYR82" s="7"/>
      <c r="KYS82" s="7"/>
      <c r="KYT82" s="7"/>
      <c r="KYU82" s="7"/>
      <c r="KYV82" s="7"/>
      <c r="KYW82" s="7"/>
      <c r="KYX82" s="7"/>
      <c r="KYY82" s="7"/>
      <c r="KYZ82" s="7"/>
      <c r="KZA82" s="7"/>
      <c r="KZB82" s="7"/>
      <c r="KZC82" s="7"/>
      <c r="KZD82" s="7"/>
      <c r="KZE82" s="7"/>
      <c r="KZF82" s="7"/>
      <c r="KZG82" s="7"/>
      <c r="KZH82" s="7"/>
      <c r="KZI82" s="7"/>
      <c r="KZJ82" s="7"/>
      <c r="KZK82" s="7"/>
      <c r="KZL82" s="7"/>
      <c r="KZM82" s="7"/>
      <c r="KZN82" s="7"/>
      <c r="KZO82" s="7"/>
      <c r="KZP82" s="7"/>
      <c r="KZQ82" s="7"/>
      <c r="KZR82" s="7"/>
      <c r="KZS82" s="7"/>
      <c r="KZT82" s="7"/>
      <c r="KZU82" s="7"/>
      <c r="KZV82" s="7"/>
      <c r="KZW82" s="7"/>
      <c r="KZX82" s="7"/>
      <c r="KZY82" s="7"/>
      <c r="KZZ82" s="7"/>
      <c r="LAA82" s="7"/>
      <c r="LAB82" s="7"/>
      <c r="LAC82" s="7"/>
      <c r="LAD82" s="7"/>
      <c r="LAE82" s="7"/>
      <c r="LAF82" s="7"/>
      <c r="LAG82" s="7"/>
      <c r="LAH82" s="7"/>
      <c r="LAI82" s="7"/>
      <c r="LAJ82" s="7"/>
      <c r="LAK82" s="7"/>
      <c r="LAL82" s="7"/>
      <c r="LAM82" s="7"/>
      <c r="LAN82" s="7"/>
      <c r="LAO82" s="7"/>
      <c r="LAP82" s="7"/>
      <c r="LAQ82" s="7"/>
      <c r="LAR82" s="7"/>
      <c r="LAS82" s="7"/>
      <c r="LAT82" s="7"/>
      <c r="LAU82" s="7"/>
      <c r="LAV82" s="7"/>
      <c r="LAW82" s="7"/>
      <c r="LAX82" s="7"/>
      <c r="LAY82" s="7"/>
      <c r="LAZ82" s="7"/>
      <c r="LBA82" s="7"/>
      <c r="LBB82" s="7"/>
      <c r="LBC82" s="7"/>
      <c r="LBD82" s="7"/>
      <c r="LBE82" s="7"/>
      <c r="LBF82" s="7"/>
      <c r="LBG82" s="7"/>
      <c r="LBH82" s="7"/>
      <c r="LBI82" s="7"/>
      <c r="LBJ82" s="7"/>
      <c r="LBK82" s="7"/>
      <c r="LBL82" s="7"/>
      <c r="LBM82" s="7"/>
      <c r="LBN82" s="7"/>
      <c r="LBO82" s="7"/>
      <c r="LBP82" s="7"/>
      <c r="LBQ82" s="7"/>
      <c r="LBR82" s="7"/>
      <c r="LBS82" s="7"/>
      <c r="LBT82" s="7"/>
      <c r="LBU82" s="7"/>
      <c r="LBV82" s="7"/>
      <c r="LBW82" s="7"/>
      <c r="LBX82" s="7"/>
      <c r="LBY82" s="7"/>
      <c r="LBZ82" s="7"/>
      <c r="LCA82" s="7"/>
      <c r="LCB82" s="7"/>
      <c r="LCC82" s="7"/>
      <c r="LCD82" s="7"/>
      <c r="LCE82" s="7"/>
      <c r="LCF82" s="7"/>
      <c r="LCG82" s="7"/>
      <c r="LCH82" s="7"/>
      <c r="LCI82" s="7"/>
      <c r="LCJ82" s="7"/>
      <c r="LCK82" s="7"/>
      <c r="LCL82" s="7"/>
      <c r="LCM82" s="7"/>
      <c r="LCN82" s="7"/>
      <c r="LCO82" s="7"/>
      <c r="LCP82" s="7"/>
      <c r="LCQ82" s="7"/>
      <c r="LCR82" s="7"/>
      <c r="LCS82" s="7"/>
      <c r="LCT82" s="7"/>
      <c r="LCU82" s="7"/>
      <c r="LCV82" s="7"/>
      <c r="LCW82" s="7"/>
      <c r="LCX82" s="7"/>
      <c r="LCY82" s="7"/>
      <c r="LCZ82" s="7"/>
      <c r="LDA82" s="7"/>
      <c r="LDB82" s="7"/>
      <c r="LDC82" s="7"/>
      <c r="LDD82" s="7"/>
      <c r="LDE82" s="7"/>
      <c r="LDF82" s="7"/>
      <c r="LDG82" s="7"/>
      <c r="LDH82" s="7"/>
      <c r="LDI82" s="7"/>
      <c r="LDJ82" s="7"/>
      <c r="LDK82" s="7"/>
      <c r="LDL82" s="7"/>
      <c r="LDM82" s="7"/>
      <c r="LDN82" s="7"/>
      <c r="LDO82" s="7"/>
      <c r="LDP82" s="7"/>
      <c r="LDQ82" s="7"/>
      <c r="LDR82" s="7"/>
      <c r="LDS82" s="7"/>
      <c r="LDT82" s="7"/>
      <c r="LDU82" s="7"/>
      <c r="LDV82" s="7"/>
      <c r="LDW82" s="7"/>
      <c r="LDX82" s="7"/>
      <c r="LDY82" s="7"/>
      <c r="LDZ82" s="7"/>
      <c r="LEA82" s="7"/>
      <c r="LEB82" s="7"/>
      <c r="LEC82" s="7"/>
      <c r="LED82" s="7"/>
      <c r="LEE82" s="7"/>
      <c r="LEF82" s="7"/>
      <c r="LEG82" s="7"/>
      <c r="LEH82" s="7"/>
      <c r="LEI82" s="7"/>
      <c r="LEJ82" s="7"/>
      <c r="LEK82" s="7"/>
      <c r="LEL82" s="7"/>
      <c r="LEM82" s="7"/>
      <c r="LEN82" s="7"/>
      <c r="LEO82" s="7"/>
      <c r="LEP82" s="7"/>
      <c r="LEQ82" s="7"/>
      <c r="LER82" s="7"/>
      <c r="LES82" s="7"/>
      <c r="LET82" s="7"/>
      <c r="LEU82" s="7"/>
      <c r="LEV82" s="7"/>
      <c r="LEW82" s="7"/>
      <c r="LEX82" s="7"/>
      <c r="LEY82" s="7"/>
      <c r="LEZ82" s="7"/>
      <c r="LFA82" s="7"/>
      <c r="LFB82" s="7"/>
      <c r="LFC82" s="7"/>
      <c r="LFD82" s="7"/>
      <c r="LFE82" s="7"/>
      <c r="LFF82" s="7"/>
      <c r="LFG82" s="7"/>
      <c r="LFH82" s="7"/>
      <c r="LFI82" s="7"/>
      <c r="LFJ82" s="7"/>
      <c r="LFK82" s="7"/>
      <c r="LFL82" s="7"/>
      <c r="LFM82" s="7"/>
      <c r="LFN82" s="7"/>
      <c r="LFO82" s="7"/>
      <c r="LFP82" s="7"/>
      <c r="LFQ82" s="7"/>
      <c r="LFR82" s="7"/>
      <c r="LFS82" s="7"/>
      <c r="LFT82" s="7"/>
      <c r="LFU82" s="7"/>
      <c r="LFV82" s="7"/>
      <c r="LFW82" s="7"/>
      <c r="LFX82" s="7"/>
      <c r="LFY82" s="7"/>
      <c r="LFZ82" s="7"/>
      <c r="LGA82" s="7"/>
      <c r="LGB82" s="7"/>
      <c r="LGC82" s="7"/>
      <c r="LGD82" s="7"/>
      <c r="LGE82" s="7"/>
      <c r="LGF82" s="7"/>
      <c r="LGG82" s="7"/>
      <c r="LGH82" s="7"/>
      <c r="LGI82" s="7"/>
      <c r="LGJ82" s="7"/>
      <c r="LGK82" s="7"/>
      <c r="LGL82" s="7"/>
      <c r="LGM82" s="7"/>
      <c r="LGN82" s="7"/>
      <c r="LGO82" s="7"/>
      <c r="LGP82" s="7"/>
      <c r="LGQ82" s="7"/>
      <c r="LGR82" s="7"/>
      <c r="LGS82" s="7"/>
      <c r="LGT82" s="7"/>
      <c r="LGU82" s="7"/>
      <c r="LGV82" s="7"/>
      <c r="LGW82" s="7"/>
      <c r="LGX82" s="7"/>
      <c r="LGY82" s="7"/>
      <c r="LGZ82" s="7"/>
      <c r="LHA82" s="7"/>
      <c r="LHB82" s="7"/>
      <c r="LHC82" s="7"/>
      <c r="LHD82" s="7"/>
      <c r="LHE82" s="7"/>
      <c r="LHF82" s="7"/>
      <c r="LHG82" s="7"/>
      <c r="LHH82" s="7"/>
      <c r="LHI82" s="7"/>
      <c r="LHJ82" s="7"/>
      <c r="LHK82" s="7"/>
      <c r="LHL82" s="7"/>
      <c r="LHM82" s="7"/>
      <c r="LHN82" s="7"/>
      <c r="LHO82" s="7"/>
      <c r="LHP82" s="7"/>
      <c r="LHQ82" s="7"/>
      <c r="LHR82" s="7"/>
      <c r="LHS82" s="7"/>
      <c r="LHT82" s="7"/>
      <c r="LHU82" s="7"/>
      <c r="LHV82" s="7"/>
      <c r="LHW82" s="7"/>
      <c r="LHX82" s="7"/>
      <c r="LHY82" s="7"/>
      <c r="LHZ82" s="7"/>
      <c r="LIA82" s="7"/>
      <c r="LIB82" s="7"/>
      <c r="LIC82" s="7"/>
      <c r="LID82" s="7"/>
      <c r="LIE82" s="7"/>
      <c r="LIF82" s="7"/>
      <c r="LIG82" s="7"/>
      <c r="LIH82" s="7"/>
      <c r="LII82" s="7"/>
      <c r="LIJ82" s="7"/>
      <c r="LIK82" s="7"/>
      <c r="LIL82" s="7"/>
      <c r="LIM82" s="7"/>
      <c r="LIN82" s="7"/>
      <c r="LIO82" s="7"/>
      <c r="LIP82" s="7"/>
      <c r="LIQ82" s="7"/>
      <c r="LIR82" s="7"/>
      <c r="LIS82" s="7"/>
      <c r="LIT82" s="7"/>
      <c r="LIU82" s="7"/>
      <c r="LIV82" s="7"/>
      <c r="LIW82" s="7"/>
      <c r="LIX82" s="7"/>
      <c r="LIY82" s="7"/>
      <c r="LIZ82" s="7"/>
      <c r="LJA82" s="7"/>
      <c r="LJB82" s="7"/>
      <c r="LJC82" s="7"/>
      <c r="LJD82" s="7"/>
      <c r="LJE82" s="7"/>
      <c r="LJF82" s="7"/>
      <c r="LJG82" s="7"/>
      <c r="LJH82" s="7"/>
      <c r="LJI82" s="7"/>
      <c r="LJJ82" s="7"/>
      <c r="LJK82" s="7"/>
      <c r="LJL82" s="7"/>
      <c r="LJM82" s="7"/>
      <c r="LJN82" s="7"/>
      <c r="LJO82" s="7"/>
      <c r="LJP82" s="7"/>
      <c r="LJQ82" s="7"/>
      <c r="LJR82" s="7"/>
      <c r="LJS82" s="7"/>
      <c r="LJT82" s="7"/>
      <c r="LJU82" s="7"/>
      <c r="LJV82" s="7"/>
      <c r="LJW82" s="7"/>
      <c r="LJX82" s="7"/>
      <c r="LJY82" s="7"/>
      <c r="LJZ82" s="7"/>
      <c r="LKA82" s="7"/>
      <c r="LKB82" s="7"/>
      <c r="LKC82" s="7"/>
      <c r="LKD82" s="7"/>
      <c r="LKE82" s="7"/>
      <c r="LKF82" s="7"/>
      <c r="LKG82" s="7"/>
      <c r="LKH82" s="7"/>
      <c r="LKI82" s="7"/>
      <c r="LKJ82" s="7"/>
      <c r="LKK82" s="7"/>
      <c r="LKL82" s="7"/>
      <c r="LKM82" s="7"/>
      <c r="LKN82" s="7"/>
      <c r="LKO82" s="7"/>
      <c r="LKP82" s="7"/>
      <c r="LKQ82" s="7"/>
      <c r="LKR82" s="7"/>
      <c r="LKS82" s="7"/>
      <c r="LKT82" s="7"/>
      <c r="LKU82" s="7"/>
      <c r="LKV82" s="7"/>
      <c r="LKW82" s="7"/>
      <c r="LKX82" s="7"/>
      <c r="LKY82" s="7"/>
      <c r="LKZ82" s="7"/>
      <c r="LLA82" s="7"/>
      <c r="LLB82" s="7"/>
      <c r="LLC82" s="7"/>
      <c r="LLD82" s="7"/>
      <c r="LLE82" s="7"/>
      <c r="LLF82" s="7"/>
      <c r="LLG82" s="7"/>
      <c r="LLH82" s="7"/>
      <c r="LLI82" s="7"/>
      <c r="LLJ82" s="7"/>
      <c r="LLK82" s="7"/>
      <c r="LLL82" s="7"/>
      <c r="LLM82" s="7"/>
      <c r="LLN82" s="7"/>
      <c r="LLO82" s="7"/>
      <c r="LLP82" s="7"/>
      <c r="LLQ82" s="7"/>
      <c r="LLR82" s="7"/>
      <c r="LLS82" s="7"/>
      <c r="LLT82" s="7"/>
      <c r="LLU82" s="7"/>
      <c r="LLV82" s="7"/>
      <c r="LLW82" s="7"/>
      <c r="LLX82" s="7"/>
      <c r="LLY82" s="7"/>
      <c r="LLZ82" s="7"/>
      <c r="LMA82" s="7"/>
      <c r="LMB82" s="7"/>
      <c r="LMC82" s="7"/>
      <c r="LMD82" s="7"/>
      <c r="LME82" s="7"/>
      <c r="LMF82" s="7"/>
      <c r="LMG82" s="7"/>
      <c r="LMH82" s="7"/>
      <c r="LMI82" s="7"/>
      <c r="LMJ82" s="7"/>
      <c r="LMK82" s="7"/>
      <c r="LML82" s="7"/>
      <c r="LMM82" s="7"/>
      <c r="LMN82" s="7"/>
      <c r="LMO82" s="7"/>
      <c r="LMP82" s="7"/>
      <c r="LMQ82" s="7"/>
      <c r="LMR82" s="7"/>
      <c r="LMS82" s="7"/>
      <c r="LMT82" s="7"/>
      <c r="LMU82" s="7"/>
      <c r="LMV82" s="7"/>
      <c r="LMW82" s="7"/>
      <c r="LMX82" s="7"/>
      <c r="LMY82" s="7"/>
      <c r="LMZ82" s="7"/>
      <c r="LNA82" s="7"/>
      <c r="LNB82" s="7"/>
      <c r="LNC82" s="7"/>
      <c r="LND82" s="7"/>
      <c r="LNE82" s="7"/>
      <c r="LNF82" s="7"/>
      <c r="LNG82" s="7"/>
      <c r="LNH82" s="7"/>
      <c r="LNI82" s="7"/>
      <c r="LNJ82" s="7"/>
      <c r="LNK82" s="7"/>
      <c r="LNL82" s="7"/>
      <c r="LNM82" s="7"/>
      <c r="LNN82" s="7"/>
      <c r="LNO82" s="7"/>
      <c r="LNP82" s="7"/>
      <c r="LNQ82" s="7"/>
      <c r="LNR82" s="7"/>
      <c r="LNS82" s="7"/>
      <c r="LNT82" s="7"/>
      <c r="LNU82" s="7"/>
      <c r="LNV82" s="7"/>
      <c r="LNW82" s="7"/>
      <c r="LNX82" s="7"/>
      <c r="LNY82" s="7"/>
      <c r="LNZ82" s="7"/>
      <c r="LOA82" s="7"/>
      <c r="LOB82" s="7"/>
      <c r="LOC82" s="7"/>
      <c r="LOD82" s="7"/>
      <c r="LOE82" s="7"/>
      <c r="LOF82" s="7"/>
      <c r="LOG82" s="7"/>
      <c r="LOH82" s="7"/>
      <c r="LOI82" s="7"/>
      <c r="LOJ82" s="7"/>
      <c r="LOK82" s="7"/>
      <c r="LOL82" s="7"/>
      <c r="LOM82" s="7"/>
      <c r="LON82" s="7"/>
      <c r="LOO82" s="7"/>
      <c r="LOP82" s="7"/>
      <c r="LOQ82" s="7"/>
      <c r="LOR82" s="7"/>
      <c r="LOS82" s="7"/>
      <c r="LOT82" s="7"/>
      <c r="LOU82" s="7"/>
      <c r="LOV82" s="7"/>
      <c r="LOW82" s="7"/>
      <c r="LOX82" s="7"/>
      <c r="LOY82" s="7"/>
      <c r="LOZ82" s="7"/>
      <c r="LPA82" s="7"/>
      <c r="LPB82" s="7"/>
      <c r="LPC82" s="7"/>
      <c r="LPD82" s="7"/>
      <c r="LPE82" s="7"/>
      <c r="LPF82" s="7"/>
      <c r="LPG82" s="7"/>
      <c r="LPH82" s="7"/>
      <c r="LPI82" s="7"/>
      <c r="LPJ82" s="7"/>
      <c r="LPK82" s="7"/>
      <c r="LPL82" s="7"/>
      <c r="LPM82" s="7"/>
      <c r="LPN82" s="7"/>
      <c r="LPO82" s="7"/>
      <c r="LPP82" s="7"/>
      <c r="LPQ82" s="7"/>
      <c r="LPR82" s="7"/>
      <c r="LPS82" s="7"/>
      <c r="LPT82" s="7"/>
      <c r="LPU82" s="7"/>
      <c r="LPV82" s="7"/>
      <c r="LPW82" s="7"/>
      <c r="LPX82" s="7"/>
      <c r="LPY82" s="7"/>
      <c r="LPZ82" s="7"/>
      <c r="LQA82" s="7"/>
      <c r="LQB82" s="7"/>
      <c r="LQC82" s="7"/>
      <c r="LQD82" s="7"/>
      <c r="LQE82" s="7"/>
      <c r="LQF82" s="7"/>
      <c r="LQG82" s="7"/>
      <c r="LQH82" s="7"/>
      <c r="LQI82" s="7"/>
      <c r="LQJ82" s="7"/>
      <c r="LQK82" s="7"/>
      <c r="LQL82" s="7"/>
      <c r="LQM82" s="7"/>
      <c r="LQN82" s="7"/>
      <c r="LQO82" s="7"/>
      <c r="LQP82" s="7"/>
      <c r="LQQ82" s="7"/>
      <c r="LQR82" s="7"/>
      <c r="LQS82" s="7"/>
      <c r="LQT82" s="7"/>
      <c r="LQU82" s="7"/>
      <c r="LQV82" s="7"/>
      <c r="LQW82" s="7"/>
      <c r="LQX82" s="7"/>
      <c r="LQY82" s="7"/>
      <c r="LQZ82" s="7"/>
      <c r="LRA82" s="7"/>
      <c r="LRB82" s="7"/>
      <c r="LRC82" s="7"/>
      <c r="LRD82" s="7"/>
      <c r="LRE82" s="7"/>
      <c r="LRF82" s="7"/>
      <c r="LRG82" s="7"/>
      <c r="LRH82" s="7"/>
      <c r="LRI82" s="7"/>
      <c r="LRJ82" s="7"/>
      <c r="LRK82" s="7"/>
      <c r="LRL82" s="7"/>
      <c r="LRM82" s="7"/>
      <c r="LRN82" s="7"/>
      <c r="LRO82" s="7"/>
      <c r="LRP82" s="7"/>
      <c r="LRQ82" s="7"/>
      <c r="LRR82" s="7"/>
      <c r="LRS82" s="7"/>
      <c r="LRT82" s="7"/>
      <c r="LRU82" s="7"/>
      <c r="LRV82" s="7"/>
      <c r="LRW82" s="7"/>
      <c r="LRX82" s="7"/>
      <c r="LRY82" s="7"/>
      <c r="LRZ82" s="7"/>
      <c r="LSA82" s="7"/>
      <c r="LSB82" s="7"/>
      <c r="LSC82" s="7"/>
      <c r="LSD82" s="7"/>
      <c r="LSE82" s="7"/>
      <c r="LSF82" s="7"/>
      <c r="LSG82" s="7"/>
      <c r="LSH82" s="7"/>
      <c r="LSI82" s="7"/>
      <c r="LSJ82" s="7"/>
      <c r="LSK82" s="7"/>
      <c r="LSL82" s="7"/>
      <c r="LSM82" s="7"/>
      <c r="LSN82" s="7"/>
      <c r="LSO82" s="7"/>
      <c r="LSP82" s="7"/>
      <c r="LSQ82" s="7"/>
      <c r="LSR82" s="7"/>
      <c r="LSS82" s="7"/>
      <c r="LST82" s="7"/>
      <c r="LSU82" s="7"/>
      <c r="LSV82" s="7"/>
      <c r="LSW82" s="7"/>
      <c r="LSX82" s="7"/>
      <c r="LSY82" s="7"/>
      <c r="LSZ82" s="7"/>
      <c r="LTA82" s="7"/>
      <c r="LTB82" s="7"/>
      <c r="LTC82" s="7"/>
      <c r="LTD82" s="7"/>
      <c r="LTE82" s="7"/>
      <c r="LTF82" s="7"/>
      <c r="LTG82" s="7"/>
      <c r="LTH82" s="7"/>
      <c r="LTI82" s="7"/>
      <c r="LTJ82" s="7"/>
      <c r="LTK82" s="7"/>
      <c r="LTL82" s="7"/>
      <c r="LTM82" s="7"/>
      <c r="LTN82" s="7"/>
      <c r="LTO82" s="7"/>
      <c r="LTP82" s="7"/>
      <c r="LTQ82" s="7"/>
      <c r="LTR82" s="7"/>
      <c r="LTS82" s="7"/>
      <c r="LTT82" s="7"/>
      <c r="LTU82" s="7"/>
      <c r="LTV82" s="7"/>
      <c r="LTW82" s="7"/>
      <c r="LTX82" s="7"/>
      <c r="LTY82" s="7"/>
      <c r="LTZ82" s="7"/>
      <c r="LUA82" s="7"/>
      <c r="LUB82" s="7"/>
      <c r="LUC82" s="7"/>
      <c r="LUD82" s="7"/>
      <c r="LUE82" s="7"/>
      <c r="LUF82" s="7"/>
      <c r="LUG82" s="7"/>
      <c r="LUH82" s="7"/>
      <c r="LUI82" s="7"/>
      <c r="LUJ82" s="7"/>
      <c r="LUK82" s="7"/>
      <c r="LUL82" s="7"/>
      <c r="LUM82" s="7"/>
      <c r="LUN82" s="7"/>
      <c r="LUO82" s="7"/>
      <c r="LUP82" s="7"/>
      <c r="LUQ82" s="7"/>
      <c r="LUR82" s="7"/>
      <c r="LUS82" s="7"/>
      <c r="LUT82" s="7"/>
      <c r="LUU82" s="7"/>
      <c r="LUV82" s="7"/>
      <c r="LUW82" s="7"/>
      <c r="LUX82" s="7"/>
      <c r="LUY82" s="7"/>
      <c r="LUZ82" s="7"/>
      <c r="LVA82" s="7"/>
      <c r="LVB82" s="7"/>
      <c r="LVC82" s="7"/>
      <c r="LVD82" s="7"/>
      <c r="LVE82" s="7"/>
      <c r="LVF82" s="7"/>
      <c r="LVG82" s="7"/>
      <c r="LVH82" s="7"/>
      <c r="LVI82" s="7"/>
      <c r="LVJ82" s="7"/>
      <c r="LVK82" s="7"/>
      <c r="LVL82" s="7"/>
      <c r="LVM82" s="7"/>
      <c r="LVN82" s="7"/>
      <c r="LVO82" s="7"/>
      <c r="LVP82" s="7"/>
      <c r="LVQ82" s="7"/>
      <c r="LVR82" s="7"/>
      <c r="LVS82" s="7"/>
      <c r="LVT82" s="7"/>
      <c r="LVU82" s="7"/>
      <c r="LVV82" s="7"/>
      <c r="LVW82" s="7"/>
      <c r="LVX82" s="7"/>
      <c r="LVY82" s="7"/>
      <c r="LVZ82" s="7"/>
      <c r="LWA82" s="7"/>
      <c r="LWB82" s="7"/>
      <c r="LWC82" s="7"/>
      <c r="LWD82" s="7"/>
      <c r="LWE82" s="7"/>
      <c r="LWF82" s="7"/>
      <c r="LWG82" s="7"/>
      <c r="LWH82" s="7"/>
      <c r="LWI82" s="7"/>
      <c r="LWJ82" s="7"/>
      <c r="LWK82" s="7"/>
      <c r="LWL82" s="7"/>
      <c r="LWM82" s="7"/>
      <c r="LWN82" s="7"/>
      <c r="LWO82" s="7"/>
      <c r="LWP82" s="7"/>
      <c r="LWQ82" s="7"/>
      <c r="LWR82" s="7"/>
      <c r="LWS82" s="7"/>
      <c r="LWT82" s="7"/>
      <c r="LWU82" s="7"/>
      <c r="LWV82" s="7"/>
      <c r="LWW82" s="7"/>
      <c r="LWX82" s="7"/>
      <c r="LWY82" s="7"/>
      <c r="LWZ82" s="7"/>
      <c r="LXA82" s="7"/>
      <c r="LXB82" s="7"/>
      <c r="LXC82" s="7"/>
      <c r="LXD82" s="7"/>
      <c r="LXE82" s="7"/>
      <c r="LXF82" s="7"/>
      <c r="LXG82" s="7"/>
      <c r="LXH82" s="7"/>
      <c r="LXI82" s="7"/>
      <c r="LXJ82" s="7"/>
      <c r="LXK82" s="7"/>
      <c r="LXL82" s="7"/>
      <c r="LXM82" s="7"/>
      <c r="LXN82" s="7"/>
      <c r="LXO82" s="7"/>
      <c r="LXP82" s="7"/>
      <c r="LXQ82" s="7"/>
      <c r="LXR82" s="7"/>
      <c r="LXS82" s="7"/>
      <c r="LXT82" s="7"/>
      <c r="LXU82" s="7"/>
      <c r="LXV82" s="7"/>
      <c r="LXW82" s="7"/>
      <c r="LXX82" s="7"/>
      <c r="LXY82" s="7"/>
      <c r="LXZ82" s="7"/>
      <c r="LYA82" s="7"/>
      <c r="LYB82" s="7"/>
      <c r="LYC82" s="7"/>
      <c r="LYD82" s="7"/>
      <c r="LYE82" s="7"/>
      <c r="LYF82" s="7"/>
      <c r="LYG82" s="7"/>
      <c r="LYH82" s="7"/>
      <c r="LYI82" s="7"/>
      <c r="LYJ82" s="7"/>
      <c r="LYK82" s="7"/>
      <c r="LYL82" s="7"/>
      <c r="LYM82" s="7"/>
      <c r="LYN82" s="7"/>
      <c r="LYO82" s="7"/>
      <c r="LYP82" s="7"/>
      <c r="LYQ82" s="7"/>
      <c r="LYR82" s="7"/>
      <c r="LYS82" s="7"/>
      <c r="LYT82" s="7"/>
      <c r="LYU82" s="7"/>
      <c r="LYV82" s="7"/>
      <c r="LYW82" s="7"/>
      <c r="LYX82" s="7"/>
      <c r="LYY82" s="7"/>
      <c r="LYZ82" s="7"/>
      <c r="LZA82" s="7"/>
      <c r="LZB82" s="7"/>
      <c r="LZC82" s="7"/>
      <c r="LZD82" s="7"/>
      <c r="LZE82" s="7"/>
      <c r="LZF82" s="7"/>
      <c r="LZG82" s="7"/>
      <c r="LZH82" s="7"/>
      <c r="LZI82" s="7"/>
      <c r="LZJ82" s="7"/>
      <c r="LZK82" s="7"/>
      <c r="LZL82" s="7"/>
      <c r="LZM82" s="7"/>
      <c r="LZN82" s="7"/>
      <c r="LZO82" s="7"/>
      <c r="LZP82" s="7"/>
      <c r="LZQ82" s="7"/>
      <c r="LZR82" s="7"/>
      <c r="LZS82" s="7"/>
      <c r="LZT82" s="7"/>
      <c r="LZU82" s="7"/>
      <c r="LZV82" s="7"/>
      <c r="LZW82" s="7"/>
      <c r="LZX82" s="7"/>
      <c r="LZY82" s="7"/>
      <c r="LZZ82" s="7"/>
      <c r="MAA82" s="7"/>
      <c r="MAB82" s="7"/>
      <c r="MAC82" s="7"/>
      <c r="MAD82" s="7"/>
      <c r="MAE82" s="7"/>
      <c r="MAF82" s="7"/>
      <c r="MAG82" s="7"/>
      <c r="MAH82" s="7"/>
      <c r="MAI82" s="7"/>
      <c r="MAJ82" s="7"/>
      <c r="MAK82" s="7"/>
      <c r="MAL82" s="7"/>
      <c r="MAM82" s="7"/>
      <c r="MAN82" s="7"/>
      <c r="MAO82" s="7"/>
      <c r="MAP82" s="7"/>
      <c r="MAQ82" s="7"/>
      <c r="MAR82" s="7"/>
      <c r="MAS82" s="7"/>
      <c r="MAT82" s="7"/>
      <c r="MAU82" s="7"/>
      <c r="MAV82" s="7"/>
      <c r="MAW82" s="7"/>
      <c r="MAX82" s="7"/>
      <c r="MAY82" s="7"/>
      <c r="MAZ82" s="7"/>
      <c r="MBA82" s="7"/>
      <c r="MBB82" s="7"/>
      <c r="MBC82" s="7"/>
      <c r="MBD82" s="7"/>
      <c r="MBE82" s="7"/>
      <c r="MBF82" s="7"/>
      <c r="MBG82" s="7"/>
      <c r="MBH82" s="7"/>
      <c r="MBI82" s="7"/>
      <c r="MBJ82" s="7"/>
      <c r="MBK82" s="7"/>
      <c r="MBL82" s="7"/>
      <c r="MBM82" s="7"/>
      <c r="MBN82" s="7"/>
      <c r="MBO82" s="7"/>
      <c r="MBP82" s="7"/>
      <c r="MBQ82" s="7"/>
      <c r="MBR82" s="7"/>
      <c r="MBS82" s="7"/>
      <c r="MBT82" s="7"/>
      <c r="MBU82" s="7"/>
      <c r="MBV82" s="7"/>
      <c r="MBW82" s="7"/>
      <c r="MBX82" s="7"/>
      <c r="MBY82" s="7"/>
      <c r="MBZ82" s="7"/>
      <c r="MCA82" s="7"/>
      <c r="MCB82" s="7"/>
      <c r="MCC82" s="7"/>
      <c r="MCD82" s="7"/>
      <c r="MCE82" s="7"/>
      <c r="MCF82" s="7"/>
      <c r="MCG82" s="7"/>
      <c r="MCH82" s="7"/>
      <c r="MCI82" s="7"/>
      <c r="MCJ82" s="7"/>
      <c r="MCK82" s="7"/>
      <c r="MCL82" s="7"/>
      <c r="MCM82" s="7"/>
      <c r="MCN82" s="7"/>
      <c r="MCO82" s="7"/>
      <c r="MCP82" s="7"/>
      <c r="MCQ82" s="7"/>
      <c r="MCR82" s="7"/>
      <c r="MCS82" s="7"/>
      <c r="MCT82" s="7"/>
      <c r="MCU82" s="7"/>
      <c r="MCV82" s="7"/>
      <c r="MCW82" s="7"/>
      <c r="MCX82" s="7"/>
      <c r="MCY82" s="7"/>
      <c r="MCZ82" s="7"/>
      <c r="MDA82" s="7"/>
      <c r="MDB82" s="7"/>
      <c r="MDC82" s="7"/>
      <c r="MDD82" s="7"/>
      <c r="MDE82" s="7"/>
      <c r="MDF82" s="7"/>
      <c r="MDG82" s="7"/>
      <c r="MDH82" s="7"/>
      <c r="MDI82" s="7"/>
      <c r="MDJ82" s="7"/>
      <c r="MDK82" s="7"/>
      <c r="MDL82" s="7"/>
      <c r="MDM82" s="7"/>
      <c r="MDN82" s="7"/>
      <c r="MDO82" s="7"/>
      <c r="MDP82" s="7"/>
      <c r="MDQ82" s="7"/>
      <c r="MDR82" s="7"/>
      <c r="MDS82" s="7"/>
      <c r="MDT82" s="7"/>
      <c r="MDU82" s="7"/>
      <c r="MDV82" s="7"/>
      <c r="MDW82" s="7"/>
      <c r="MDX82" s="7"/>
      <c r="MDY82" s="7"/>
      <c r="MDZ82" s="7"/>
      <c r="MEA82" s="7"/>
      <c r="MEB82" s="7"/>
      <c r="MEC82" s="7"/>
      <c r="MED82" s="7"/>
      <c r="MEE82" s="7"/>
      <c r="MEF82" s="7"/>
      <c r="MEG82" s="7"/>
      <c r="MEH82" s="7"/>
      <c r="MEI82" s="7"/>
      <c r="MEJ82" s="7"/>
      <c r="MEK82" s="7"/>
      <c r="MEL82" s="7"/>
      <c r="MEM82" s="7"/>
      <c r="MEN82" s="7"/>
      <c r="MEO82" s="7"/>
      <c r="MEP82" s="7"/>
      <c r="MEQ82" s="7"/>
      <c r="MER82" s="7"/>
      <c r="MES82" s="7"/>
      <c r="MET82" s="7"/>
      <c r="MEU82" s="7"/>
      <c r="MEV82" s="7"/>
      <c r="MEW82" s="7"/>
      <c r="MEX82" s="7"/>
      <c r="MEY82" s="7"/>
      <c r="MEZ82" s="7"/>
      <c r="MFA82" s="7"/>
      <c r="MFB82" s="7"/>
      <c r="MFC82" s="7"/>
      <c r="MFD82" s="7"/>
      <c r="MFE82" s="7"/>
      <c r="MFF82" s="7"/>
      <c r="MFG82" s="7"/>
      <c r="MFH82" s="7"/>
      <c r="MFI82" s="7"/>
      <c r="MFJ82" s="7"/>
      <c r="MFK82" s="7"/>
      <c r="MFL82" s="7"/>
      <c r="MFM82" s="7"/>
      <c r="MFN82" s="7"/>
      <c r="MFO82" s="7"/>
      <c r="MFP82" s="7"/>
      <c r="MFQ82" s="7"/>
      <c r="MFR82" s="7"/>
      <c r="MFS82" s="7"/>
      <c r="MFT82" s="7"/>
      <c r="MFU82" s="7"/>
      <c r="MFV82" s="7"/>
      <c r="MFW82" s="7"/>
      <c r="MFX82" s="7"/>
      <c r="MFY82" s="7"/>
      <c r="MFZ82" s="7"/>
      <c r="MGA82" s="7"/>
      <c r="MGB82" s="7"/>
      <c r="MGC82" s="7"/>
      <c r="MGD82" s="7"/>
      <c r="MGE82" s="7"/>
      <c r="MGF82" s="7"/>
      <c r="MGG82" s="7"/>
      <c r="MGH82" s="7"/>
      <c r="MGI82" s="7"/>
      <c r="MGJ82" s="7"/>
      <c r="MGK82" s="7"/>
      <c r="MGL82" s="7"/>
      <c r="MGM82" s="7"/>
      <c r="MGN82" s="7"/>
      <c r="MGO82" s="7"/>
      <c r="MGP82" s="7"/>
      <c r="MGQ82" s="7"/>
      <c r="MGR82" s="7"/>
      <c r="MGS82" s="7"/>
      <c r="MGT82" s="7"/>
      <c r="MGU82" s="7"/>
      <c r="MGV82" s="7"/>
      <c r="MGW82" s="7"/>
      <c r="MGX82" s="7"/>
      <c r="MGY82" s="7"/>
      <c r="MGZ82" s="7"/>
      <c r="MHA82" s="7"/>
      <c r="MHB82" s="7"/>
      <c r="MHC82" s="7"/>
      <c r="MHD82" s="7"/>
      <c r="MHE82" s="7"/>
      <c r="MHF82" s="7"/>
      <c r="MHG82" s="7"/>
      <c r="MHH82" s="7"/>
      <c r="MHI82" s="7"/>
      <c r="MHJ82" s="7"/>
      <c r="MHK82" s="7"/>
      <c r="MHL82" s="7"/>
      <c r="MHM82" s="7"/>
      <c r="MHN82" s="7"/>
      <c r="MHO82" s="7"/>
      <c r="MHP82" s="7"/>
      <c r="MHQ82" s="7"/>
      <c r="MHR82" s="7"/>
      <c r="MHS82" s="7"/>
      <c r="MHT82" s="7"/>
      <c r="MHU82" s="7"/>
      <c r="MHV82" s="7"/>
      <c r="MHW82" s="7"/>
      <c r="MHX82" s="7"/>
      <c r="MHY82" s="7"/>
      <c r="MHZ82" s="7"/>
      <c r="MIA82" s="7"/>
      <c r="MIB82" s="7"/>
      <c r="MIC82" s="7"/>
      <c r="MID82" s="7"/>
      <c r="MIE82" s="7"/>
      <c r="MIF82" s="7"/>
      <c r="MIG82" s="7"/>
      <c r="MIH82" s="7"/>
      <c r="MII82" s="7"/>
      <c r="MIJ82" s="7"/>
      <c r="MIK82" s="7"/>
      <c r="MIL82" s="7"/>
      <c r="MIM82" s="7"/>
      <c r="MIN82" s="7"/>
      <c r="MIO82" s="7"/>
      <c r="MIP82" s="7"/>
      <c r="MIQ82" s="7"/>
      <c r="MIR82" s="7"/>
      <c r="MIS82" s="7"/>
      <c r="MIT82" s="7"/>
      <c r="MIU82" s="7"/>
      <c r="MIV82" s="7"/>
      <c r="MIW82" s="7"/>
      <c r="MIX82" s="7"/>
      <c r="MIY82" s="7"/>
      <c r="MIZ82" s="7"/>
      <c r="MJA82" s="7"/>
      <c r="MJB82" s="7"/>
      <c r="MJC82" s="7"/>
      <c r="MJD82" s="7"/>
      <c r="MJE82" s="7"/>
      <c r="MJF82" s="7"/>
      <c r="MJG82" s="7"/>
      <c r="MJH82" s="7"/>
      <c r="MJI82" s="7"/>
      <c r="MJJ82" s="7"/>
      <c r="MJK82" s="7"/>
      <c r="MJL82" s="7"/>
      <c r="MJM82" s="7"/>
      <c r="MJN82" s="7"/>
      <c r="MJO82" s="7"/>
      <c r="MJP82" s="7"/>
      <c r="MJQ82" s="7"/>
      <c r="MJR82" s="7"/>
      <c r="MJS82" s="7"/>
      <c r="MJT82" s="7"/>
      <c r="MJU82" s="7"/>
      <c r="MJV82" s="7"/>
      <c r="MJW82" s="7"/>
      <c r="MJX82" s="7"/>
      <c r="MJY82" s="7"/>
      <c r="MJZ82" s="7"/>
      <c r="MKA82" s="7"/>
      <c r="MKB82" s="7"/>
      <c r="MKC82" s="7"/>
      <c r="MKD82" s="7"/>
      <c r="MKE82" s="7"/>
      <c r="MKF82" s="7"/>
      <c r="MKG82" s="7"/>
      <c r="MKH82" s="7"/>
      <c r="MKI82" s="7"/>
      <c r="MKJ82" s="7"/>
      <c r="MKK82" s="7"/>
      <c r="MKL82" s="7"/>
      <c r="MKM82" s="7"/>
      <c r="MKN82" s="7"/>
      <c r="MKO82" s="7"/>
      <c r="MKP82" s="7"/>
      <c r="MKQ82" s="7"/>
      <c r="MKR82" s="7"/>
      <c r="MKS82" s="7"/>
      <c r="MKT82" s="7"/>
      <c r="MKU82" s="7"/>
      <c r="MKV82" s="7"/>
      <c r="MKW82" s="7"/>
      <c r="MKX82" s="7"/>
      <c r="MKY82" s="7"/>
      <c r="MKZ82" s="7"/>
      <c r="MLA82" s="7"/>
      <c r="MLB82" s="7"/>
      <c r="MLC82" s="7"/>
      <c r="MLD82" s="7"/>
      <c r="MLE82" s="7"/>
      <c r="MLF82" s="7"/>
      <c r="MLG82" s="7"/>
      <c r="MLH82" s="7"/>
      <c r="MLI82" s="7"/>
      <c r="MLJ82" s="7"/>
      <c r="MLK82" s="7"/>
      <c r="MLL82" s="7"/>
      <c r="MLM82" s="7"/>
      <c r="MLN82" s="7"/>
      <c r="MLO82" s="7"/>
      <c r="MLP82" s="7"/>
      <c r="MLQ82" s="7"/>
      <c r="MLR82" s="7"/>
      <c r="MLS82" s="7"/>
      <c r="MLT82" s="7"/>
      <c r="MLU82" s="7"/>
      <c r="MLV82" s="7"/>
      <c r="MLW82" s="7"/>
      <c r="MLX82" s="7"/>
      <c r="MLY82" s="7"/>
      <c r="MLZ82" s="7"/>
      <c r="MMA82" s="7"/>
      <c r="MMB82" s="7"/>
      <c r="MMC82" s="7"/>
      <c r="MMD82" s="7"/>
      <c r="MME82" s="7"/>
      <c r="MMF82" s="7"/>
      <c r="MMG82" s="7"/>
      <c r="MMH82" s="7"/>
      <c r="MMI82" s="7"/>
      <c r="MMJ82" s="7"/>
      <c r="MMK82" s="7"/>
      <c r="MML82" s="7"/>
      <c r="MMM82" s="7"/>
      <c r="MMN82" s="7"/>
      <c r="MMO82" s="7"/>
      <c r="MMP82" s="7"/>
      <c r="MMQ82" s="7"/>
      <c r="MMR82" s="7"/>
      <c r="MMS82" s="7"/>
      <c r="MMT82" s="7"/>
      <c r="MMU82" s="7"/>
      <c r="MMV82" s="7"/>
      <c r="MMW82" s="7"/>
      <c r="MMX82" s="7"/>
      <c r="MMY82" s="7"/>
      <c r="MMZ82" s="7"/>
      <c r="MNA82" s="7"/>
      <c r="MNB82" s="7"/>
      <c r="MNC82" s="7"/>
      <c r="MND82" s="7"/>
      <c r="MNE82" s="7"/>
      <c r="MNF82" s="7"/>
      <c r="MNG82" s="7"/>
      <c r="MNH82" s="7"/>
      <c r="MNI82" s="7"/>
      <c r="MNJ82" s="7"/>
      <c r="MNK82" s="7"/>
      <c r="MNL82" s="7"/>
      <c r="MNM82" s="7"/>
      <c r="MNN82" s="7"/>
      <c r="MNO82" s="7"/>
      <c r="MNP82" s="7"/>
      <c r="MNQ82" s="7"/>
      <c r="MNR82" s="7"/>
      <c r="MNS82" s="7"/>
      <c r="MNT82" s="7"/>
      <c r="MNU82" s="7"/>
      <c r="MNV82" s="7"/>
      <c r="MNW82" s="7"/>
      <c r="MNX82" s="7"/>
      <c r="MNY82" s="7"/>
      <c r="MNZ82" s="7"/>
      <c r="MOA82" s="7"/>
      <c r="MOB82" s="7"/>
      <c r="MOC82" s="7"/>
      <c r="MOD82" s="7"/>
      <c r="MOE82" s="7"/>
      <c r="MOF82" s="7"/>
      <c r="MOG82" s="7"/>
      <c r="MOH82" s="7"/>
      <c r="MOI82" s="7"/>
      <c r="MOJ82" s="7"/>
      <c r="MOK82" s="7"/>
      <c r="MOL82" s="7"/>
      <c r="MOM82" s="7"/>
      <c r="MON82" s="7"/>
      <c r="MOO82" s="7"/>
      <c r="MOP82" s="7"/>
      <c r="MOQ82" s="7"/>
      <c r="MOR82" s="7"/>
      <c r="MOS82" s="7"/>
      <c r="MOT82" s="7"/>
      <c r="MOU82" s="7"/>
      <c r="MOV82" s="7"/>
      <c r="MOW82" s="7"/>
      <c r="MOX82" s="7"/>
      <c r="MOY82" s="7"/>
      <c r="MOZ82" s="7"/>
      <c r="MPA82" s="7"/>
      <c r="MPB82" s="7"/>
      <c r="MPC82" s="7"/>
      <c r="MPD82" s="7"/>
      <c r="MPE82" s="7"/>
      <c r="MPF82" s="7"/>
      <c r="MPG82" s="7"/>
      <c r="MPH82" s="7"/>
      <c r="MPI82" s="7"/>
      <c r="MPJ82" s="7"/>
      <c r="MPK82" s="7"/>
      <c r="MPL82" s="7"/>
      <c r="MPM82" s="7"/>
      <c r="MPN82" s="7"/>
      <c r="MPO82" s="7"/>
      <c r="MPP82" s="7"/>
      <c r="MPQ82" s="7"/>
      <c r="MPR82" s="7"/>
      <c r="MPS82" s="7"/>
      <c r="MPT82" s="7"/>
      <c r="MPU82" s="7"/>
      <c r="MPV82" s="7"/>
      <c r="MPW82" s="7"/>
      <c r="MPX82" s="7"/>
      <c r="MPY82" s="7"/>
      <c r="MPZ82" s="7"/>
      <c r="MQA82" s="7"/>
      <c r="MQB82" s="7"/>
      <c r="MQC82" s="7"/>
      <c r="MQD82" s="7"/>
      <c r="MQE82" s="7"/>
      <c r="MQF82" s="7"/>
      <c r="MQG82" s="7"/>
      <c r="MQH82" s="7"/>
      <c r="MQI82" s="7"/>
      <c r="MQJ82" s="7"/>
      <c r="MQK82" s="7"/>
      <c r="MQL82" s="7"/>
      <c r="MQM82" s="7"/>
      <c r="MQN82" s="7"/>
      <c r="MQO82" s="7"/>
      <c r="MQP82" s="7"/>
      <c r="MQQ82" s="7"/>
      <c r="MQR82" s="7"/>
      <c r="MQS82" s="7"/>
      <c r="MQT82" s="7"/>
      <c r="MQU82" s="7"/>
      <c r="MQV82" s="7"/>
      <c r="MQW82" s="7"/>
      <c r="MQX82" s="7"/>
      <c r="MQY82" s="7"/>
      <c r="MQZ82" s="7"/>
      <c r="MRA82" s="7"/>
      <c r="MRB82" s="7"/>
      <c r="MRC82" s="7"/>
      <c r="MRD82" s="7"/>
      <c r="MRE82" s="7"/>
      <c r="MRF82" s="7"/>
      <c r="MRG82" s="7"/>
      <c r="MRH82" s="7"/>
      <c r="MRI82" s="7"/>
      <c r="MRJ82" s="7"/>
      <c r="MRK82" s="7"/>
      <c r="MRL82" s="7"/>
      <c r="MRM82" s="7"/>
      <c r="MRN82" s="7"/>
      <c r="MRO82" s="7"/>
      <c r="MRP82" s="7"/>
      <c r="MRQ82" s="7"/>
      <c r="MRR82" s="7"/>
      <c r="MRS82" s="7"/>
      <c r="MRT82" s="7"/>
      <c r="MRU82" s="7"/>
      <c r="MRV82" s="7"/>
      <c r="MRW82" s="7"/>
      <c r="MRX82" s="7"/>
      <c r="MRY82" s="7"/>
      <c r="MRZ82" s="7"/>
      <c r="MSA82" s="7"/>
      <c r="MSB82" s="7"/>
      <c r="MSC82" s="7"/>
      <c r="MSD82" s="7"/>
      <c r="MSE82" s="7"/>
      <c r="MSF82" s="7"/>
      <c r="MSG82" s="7"/>
      <c r="MSH82" s="7"/>
      <c r="MSI82" s="7"/>
      <c r="MSJ82" s="7"/>
      <c r="MSK82" s="7"/>
      <c r="MSL82" s="7"/>
      <c r="MSM82" s="7"/>
      <c r="MSN82" s="7"/>
      <c r="MSO82" s="7"/>
      <c r="MSP82" s="7"/>
      <c r="MSQ82" s="7"/>
      <c r="MSR82" s="7"/>
      <c r="MSS82" s="7"/>
      <c r="MST82" s="7"/>
      <c r="MSU82" s="7"/>
      <c r="MSV82" s="7"/>
      <c r="MSW82" s="7"/>
      <c r="MSX82" s="7"/>
      <c r="MSY82" s="7"/>
      <c r="MSZ82" s="7"/>
      <c r="MTA82" s="7"/>
      <c r="MTB82" s="7"/>
      <c r="MTC82" s="7"/>
      <c r="MTD82" s="7"/>
      <c r="MTE82" s="7"/>
      <c r="MTF82" s="7"/>
      <c r="MTG82" s="7"/>
      <c r="MTH82" s="7"/>
      <c r="MTI82" s="7"/>
      <c r="MTJ82" s="7"/>
      <c r="MTK82" s="7"/>
      <c r="MTL82" s="7"/>
      <c r="MTM82" s="7"/>
      <c r="MTN82" s="7"/>
      <c r="MTO82" s="7"/>
      <c r="MTP82" s="7"/>
      <c r="MTQ82" s="7"/>
      <c r="MTR82" s="7"/>
      <c r="MTS82" s="7"/>
      <c r="MTT82" s="7"/>
      <c r="MTU82" s="7"/>
      <c r="MTV82" s="7"/>
      <c r="MTW82" s="7"/>
      <c r="MTX82" s="7"/>
      <c r="MTY82" s="7"/>
      <c r="MTZ82" s="7"/>
      <c r="MUA82" s="7"/>
      <c r="MUB82" s="7"/>
      <c r="MUC82" s="7"/>
      <c r="MUD82" s="7"/>
      <c r="MUE82" s="7"/>
      <c r="MUF82" s="7"/>
      <c r="MUG82" s="7"/>
      <c r="MUH82" s="7"/>
      <c r="MUI82" s="7"/>
      <c r="MUJ82" s="7"/>
      <c r="MUK82" s="7"/>
      <c r="MUL82" s="7"/>
      <c r="MUM82" s="7"/>
      <c r="MUN82" s="7"/>
      <c r="MUO82" s="7"/>
      <c r="MUP82" s="7"/>
      <c r="MUQ82" s="7"/>
      <c r="MUR82" s="7"/>
      <c r="MUS82" s="7"/>
      <c r="MUT82" s="7"/>
      <c r="MUU82" s="7"/>
      <c r="MUV82" s="7"/>
      <c r="MUW82" s="7"/>
      <c r="MUX82" s="7"/>
      <c r="MUY82" s="7"/>
      <c r="MUZ82" s="7"/>
      <c r="MVA82" s="7"/>
      <c r="MVB82" s="7"/>
      <c r="MVC82" s="7"/>
      <c r="MVD82" s="7"/>
      <c r="MVE82" s="7"/>
      <c r="MVF82" s="7"/>
      <c r="MVG82" s="7"/>
      <c r="MVH82" s="7"/>
      <c r="MVI82" s="7"/>
      <c r="MVJ82" s="7"/>
      <c r="MVK82" s="7"/>
      <c r="MVL82" s="7"/>
      <c r="MVM82" s="7"/>
      <c r="MVN82" s="7"/>
      <c r="MVO82" s="7"/>
      <c r="MVP82" s="7"/>
      <c r="MVQ82" s="7"/>
      <c r="MVR82" s="7"/>
      <c r="MVS82" s="7"/>
      <c r="MVT82" s="7"/>
      <c r="MVU82" s="7"/>
      <c r="MVV82" s="7"/>
      <c r="MVW82" s="7"/>
      <c r="MVX82" s="7"/>
      <c r="MVY82" s="7"/>
      <c r="MVZ82" s="7"/>
      <c r="MWA82" s="7"/>
      <c r="MWB82" s="7"/>
      <c r="MWC82" s="7"/>
      <c r="MWD82" s="7"/>
      <c r="MWE82" s="7"/>
      <c r="MWF82" s="7"/>
      <c r="MWG82" s="7"/>
      <c r="MWH82" s="7"/>
      <c r="MWI82" s="7"/>
      <c r="MWJ82" s="7"/>
      <c r="MWK82" s="7"/>
      <c r="MWL82" s="7"/>
      <c r="MWM82" s="7"/>
      <c r="MWN82" s="7"/>
      <c r="MWO82" s="7"/>
      <c r="MWP82" s="7"/>
      <c r="MWQ82" s="7"/>
      <c r="MWR82" s="7"/>
      <c r="MWS82" s="7"/>
      <c r="MWT82" s="7"/>
      <c r="MWU82" s="7"/>
      <c r="MWV82" s="7"/>
      <c r="MWW82" s="7"/>
      <c r="MWX82" s="7"/>
      <c r="MWY82" s="7"/>
      <c r="MWZ82" s="7"/>
      <c r="MXA82" s="7"/>
      <c r="MXB82" s="7"/>
      <c r="MXC82" s="7"/>
      <c r="MXD82" s="7"/>
      <c r="MXE82" s="7"/>
      <c r="MXF82" s="7"/>
      <c r="MXG82" s="7"/>
      <c r="MXH82" s="7"/>
      <c r="MXI82" s="7"/>
      <c r="MXJ82" s="7"/>
      <c r="MXK82" s="7"/>
      <c r="MXL82" s="7"/>
      <c r="MXM82" s="7"/>
      <c r="MXN82" s="7"/>
      <c r="MXO82" s="7"/>
      <c r="MXP82" s="7"/>
      <c r="MXQ82" s="7"/>
      <c r="MXR82" s="7"/>
      <c r="MXS82" s="7"/>
      <c r="MXT82" s="7"/>
      <c r="MXU82" s="7"/>
      <c r="MXV82" s="7"/>
      <c r="MXW82" s="7"/>
      <c r="MXX82" s="7"/>
      <c r="MXY82" s="7"/>
      <c r="MXZ82" s="7"/>
      <c r="MYA82" s="7"/>
      <c r="MYB82" s="7"/>
      <c r="MYC82" s="7"/>
      <c r="MYD82" s="7"/>
      <c r="MYE82" s="7"/>
      <c r="MYF82" s="7"/>
      <c r="MYG82" s="7"/>
      <c r="MYH82" s="7"/>
      <c r="MYI82" s="7"/>
      <c r="MYJ82" s="7"/>
      <c r="MYK82" s="7"/>
      <c r="MYL82" s="7"/>
      <c r="MYM82" s="7"/>
      <c r="MYN82" s="7"/>
      <c r="MYO82" s="7"/>
      <c r="MYP82" s="7"/>
      <c r="MYQ82" s="7"/>
      <c r="MYR82" s="7"/>
      <c r="MYS82" s="7"/>
      <c r="MYT82" s="7"/>
      <c r="MYU82" s="7"/>
      <c r="MYV82" s="7"/>
      <c r="MYW82" s="7"/>
      <c r="MYX82" s="7"/>
      <c r="MYY82" s="7"/>
      <c r="MYZ82" s="7"/>
      <c r="MZA82" s="7"/>
      <c r="MZB82" s="7"/>
      <c r="MZC82" s="7"/>
      <c r="MZD82" s="7"/>
      <c r="MZE82" s="7"/>
      <c r="MZF82" s="7"/>
      <c r="MZG82" s="7"/>
      <c r="MZH82" s="7"/>
      <c r="MZI82" s="7"/>
      <c r="MZJ82" s="7"/>
      <c r="MZK82" s="7"/>
      <c r="MZL82" s="7"/>
      <c r="MZM82" s="7"/>
      <c r="MZN82" s="7"/>
      <c r="MZO82" s="7"/>
      <c r="MZP82" s="7"/>
      <c r="MZQ82" s="7"/>
      <c r="MZR82" s="7"/>
      <c r="MZS82" s="7"/>
      <c r="MZT82" s="7"/>
      <c r="MZU82" s="7"/>
      <c r="MZV82" s="7"/>
      <c r="MZW82" s="7"/>
      <c r="MZX82" s="7"/>
      <c r="MZY82" s="7"/>
      <c r="MZZ82" s="7"/>
      <c r="NAA82" s="7"/>
      <c r="NAB82" s="7"/>
      <c r="NAC82" s="7"/>
      <c r="NAD82" s="7"/>
      <c r="NAE82" s="7"/>
      <c r="NAF82" s="7"/>
      <c r="NAG82" s="7"/>
      <c r="NAH82" s="7"/>
      <c r="NAI82" s="7"/>
      <c r="NAJ82" s="7"/>
      <c r="NAK82" s="7"/>
      <c r="NAL82" s="7"/>
      <c r="NAM82" s="7"/>
      <c r="NAN82" s="7"/>
      <c r="NAO82" s="7"/>
      <c r="NAP82" s="7"/>
      <c r="NAQ82" s="7"/>
      <c r="NAR82" s="7"/>
      <c r="NAS82" s="7"/>
      <c r="NAT82" s="7"/>
      <c r="NAU82" s="7"/>
      <c r="NAV82" s="7"/>
      <c r="NAW82" s="7"/>
      <c r="NAX82" s="7"/>
      <c r="NAY82" s="7"/>
      <c r="NAZ82" s="7"/>
      <c r="NBA82" s="7"/>
      <c r="NBB82" s="7"/>
      <c r="NBC82" s="7"/>
      <c r="NBD82" s="7"/>
      <c r="NBE82" s="7"/>
      <c r="NBF82" s="7"/>
      <c r="NBG82" s="7"/>
      <c r="NBH82" s="7"/>
      <c r="NBI82" s="7"/>
      <c r="NBJ82" s="7"/>
      <c r="NBK82" s="7"/>
      <c r="NBL82" s="7"/>
      <c r="NBM82" s="7"/>
      <c r="NBN82" s="7"/>
      <c r="NBO82" s="7"/>
      <c r="NBP82" s="7"/>
      <c r="NBQ82" s="7"/>
      <c r="NBR82" s="7"/>
      <c r="NBS82" s="7"/>
      <c r="NBT82" s="7"/>
      <c r="NBU82" s="7"/>
      <c r="NBV82" s="7"/>
      <c r="NBW82" s="7"/>
      <c r="NBX82" s="7"/>
      <c r="NBY82" s="7"/>
      <c r="NBZ82" s="7"/>
      <c r="NCA82" s="7"/>
      <c r="NCB82" s="7"/>
      <c r="NCC82" s="7"/>
      <c r="NCD82" s="7"/>
      <c r="NCE82" s="7"/>
      <c r="NCF82" s="7"/>
      <c r="NCG82" s="7"/>
      <c r="NCH82" s="7"/>
      <c r="NCI82" s="7"/>
      <c r="NCJ82" s="7"/>
      <c r="NCK82" s="7"/>
      <c r="NCL82" s="7"/>
      <c r="NCM82" s="7"/>
      <c r="NCN82" s="7"/>
      <c r="NCO82" s="7"/>
      <c r="NCP82" s="7"/>
      <c r="NCQ82" s="7"/>
      <c r="NCR82" s="7"/>
      <c r="NCS82" s="7"/>
      <c r="NCT82" s="7"/>
      <c r="NCU82" s="7"/>
      <c r="NCV82" s="7"/>
      <c r="NCW82" s="7"/>
      <c r="NCX82" s="7"/>
      <c r="NCY82" s="7"/>
      <c r="NCZ82" s="7"/>
      <c r="NDA82" s="7"/>
      <c r="NDB82" s="7"/>
      <c r="NDC82" s="7"/>
      <c r="NDD82" s="7"/>
      <c r="NDE82" s="7"/>
      <c r="NDF82" s="7"/>
      <c r="NDG82" s="7"/>
      <c r="NDH82" s="7"/>
      <c r="NDI82" s="7"/>
      <c r="NDJ82" s="7"/>
      <c r="NDK82" s="7"/>
      <c r="NDL82" s="7"/>
      <c r="NDM82" s="7"/>
      <c r="NDN82" s="7"/>
      <c r="NDO82" s="7"/>
      <c r="NDP82" s="7"/>
      <c r="NDQ82" s="7"/>
      <c r="NDR82" s="7"/>
      <c r="NDS82" s="7"/>
      <c r="NDT82" s="7"/>
      <c r="NDU82" s="7"/>
      <c r="NDV82" s="7"/>
      <c r="NDW82" s="7"/>
      <c r="NDX82" s="7"/>
      <c r="NDY82" s="7"/>
      <c r="NDZ82" s="7"/>
      <c r="NEA82" s="7"/>
      <c r="NEB82" s="7"/>
      <c r="NEC82" s="7"/>
      <c r="NED82" s="7"/>
      <c r="NEE82" s="7"/>
      <c r="NEF82" s="7"/>
      <c r="NEG82" s="7"/>
      <c r="NEH82" s="7"/>
      <c r="NEI82" s="7"/>
      <c r="NEJ82" s="7"/>
      <c r="NEK82" s="7"/>
      <c r="NEL82" s="7"/>
      <c r="NEM82" s="7"/>
      <c r="NEN82" s="7"/>
      <c r="NEO82" s="7"/>
      <c r="NEP82" s="7"/>
      <c r="NEQ82" s="7"/>
      <c r="NER82" s="7"/>
      <c r="NES82" s="7"/>
      <c r="NET82" s="7"/>
      <c r="NEU82" s="7"/>
      <c r="NEV82" s="7"/>
      <c r="NEW82" s="7"/>
      <c r="NEX82" s="7"/>
      <c r="NEY82" s="7"/>
      <c r="NEZ82" s="7"/>
      <c r="NFA82" s="7"/>
      <c r="NFB82" s="7"/>
      <c r="NFC82" s="7"/>
      <c r="NFD82" s="7"/>
      <c r="NFE82" s="7"/>
      <c r="NFF82" s="7"/>
      <c r="NFG82" s="7"/>
      <c r="NFH82" s="7"/>
      <c r="NFI82" s="7"/>
      <c r="NFJ82" s="7"/>
      <c r="NFK82" s="7"/>
      <c r="NFL82" s="7"/>
      <c r="NFM82" s="7"/>
      <c r="NFN82" s="7"/>
      <c r="NFO82" s="7"/>
      <c r="NFP82" s="7"/>
      <c r="NFQ82" s="7"/>
      <c r="NFR82" s="7"/>
      <c r="NFS82" s="7"/>
      <c r="NFT82" s="7"/>
      <c r="NFU82" s="7"/>
      <c r="NFV82" s="7"/>
      <c r="NFW82" s="7"/>
      <c r="NFX82" s="7"/>
      <c r="NFY82" s="7"/>
      <c r="NFZ82" s="7"/>
      <c r="NGA82" s="7"/>
      <c r="NGB82" s="7"/>
      <c r="NGC82" s="7"/>
      <c r="NGD82" s="7"/>
      <c r="NGE82" s="7"/>
      <c r="NGF82" s="7"/>
      <c r="NGG82" s="7"/>
      <c r="NGH82" s="7"/>
      <c r="NGI82" s="7"/>
      <c r="NGJ82" s="7"/>
      <c r="NGK82" s="7"/>
      <c r="NGL82" s="7"/>
      <c r="NGM82" s="7"/>
      <c r="NGN82" s="7"/>
      <c r="NGO82" s="7"/>
      <c r="NGP82" s="7"/>
      <c r="NGQ82" s="7"/>
      <c r="NGR82" s="7"/>
      <c r="NGS82" s="7"/>
      <c r="NGT82" s="7"/>
      <c r="NGU82" s="7"/>
      <c r="NGV82" s="7"/>
      <c r="NGW82" s="7"/>
      <c r="NGX82" s="7"/>
      <c r="NGY82" s="7"/>
      <c r="NGZ82" s="7"/>
      <c r="NHA82" s="7"/>
      <c r="NHB82" s="7"/>
      <c r="NHC82" s="7"/>
      <c r="NHD82" s="7"/>
      <c r="NHE82" s="7"/>
      <c r="NHF82" s="7"/>
      <c r="NHG82" s="7"/>
      <c r="NHH82" s="7"/>
      <c r="NHI82" s="7"/>
      <c r="NHJ82" s="7"/>
      <c r="NHK82" s="7"/>
      <c r="NHL82" s="7"/>
      <c r="NHM82" s="7"/>
      <c r="NHN82" s="7"/>
      <c r="NHO82" s="7"/>
      <c r="NHP82" s="7"/>
      <c r="NHQ82" s="7"/>
      <c r="NHR82" s="7"/>
      <c r="NHS82" s="7"/>
      <c r="NHT82" s="7"/>
      <c r="NHU82" s="7"/>
      <c r="NHV82" s="7"/>
      <c r="NHW82" s="7"/>
      <c r="NHX82" s="7"/>
      <c r="NHY82" s="7"/>
      <c r="NHZ82" s="7"/>
      <c r="NIA82" s="7"/>
      <c r="NIB82" s="7"/>
      <c r="NIC82" s="7"/>
      <c r="NID82" s="7"/>
      <c r="NIE82" s="7"/>
      <c r="NIF82" s="7"/>
      <c r="NIG82" s="7"/>
      <c r="NIH82" s="7"/>
      <c r="NII82" s="7"/>
      <c r="NIJ82" s="7"/>
      <c r="NIK82" s="7"/>
      <c r="NIL82" s="7"/>
      <c r="NIM82" s="7"/>
      <c r="NIN82" s="7"/>
      <c r="NIO82" s="7"/>
      <c r="NIP82" s="7"/>
      <c r="NIQ82" s="7"/>
      <c r="NIR82" s="7"/>
      <c r="NIS82" s="7"/>
      <c r="NIT82" s="7"/>
      <c r="NIU82" s="7"/>
      <c r="NIV82" s="7"/>
      <c r="NIW82" s="7"/>
      <c r="NIX82" s="7"/>
      <c r="NIY82" s="7"/>
      <c r="NIZ82" s="7"/>
      <c r="NJA82" s="7"/>
      <c r="NJB82" s="7"/>
      <c r="NJC82" s="7"/>
      <c r="NJD82" s="7"/>
      <c r="NJE82" s="7"/>
      <c r="NJF82" s="7"/>
      <c r="NJG82" s="7"/>
      <c r="NJH82" s="7"/>
      <c r="NJI82" s="7"/>
      <c r="NJJ82" s="7"/>
      <c r="NJK82" s="7"/>
      <c r="NJL82" s="7"/>
      <c r="NJM82" s="7"/>
      <c r="NJN82" s="7"/>
      <c r="NJO82" s="7"/>
      <c r="NJP82" s="7"/>
      <c r="NJQ82" s="7"/>
      <c r="NJR82" s="7"/>
      <c r="NJS82" s="7"/>
      <c r="NJT82" s="7"/>
      <c r="NJU82" s="7"/>
      <c r="NJV82" s="7"/>
      <c r="NJW82" s="7"/>
      <c r="NJX82" s="7"/>
      <c r="NJY82" s="7"/>
      <c r="NJZ82" s="7"/>
      <c r="NKA82" s="7"/>
      <c r="NKB82" s="7"/>
      <c r="NKC82" s="7"/>
      <c r="NKD82" s="7"/>
      <c r="NKE82" s="7"/>
      <c r="NKF82" s="7"/>
      <c r="NKG82" s="7"/>
      <c r="NKH82" s="7"/>
      <c r="NKI82" s="7"/>
      <c r="NKJ82" s="7"/>
      <c r="NKK82" s="7"/>
      <c r="NKL82" s="7"/>
      <c r="NKM82" s="7"/>
      <c r="NKN82" s="7"/>
      <c r="NKO82" s="7"/>
      <c r="NKP82" s="7"/>
      <c r="NKQ82" s="7"/>
      <c r="NKR82" s="7"/>
      <c r="NKS82" s="7"/>
      <c r="NKT82" s="7"/>
      <c r="NKU82" s="7"/>
      <c r="NKV82" s="7"/>
      <c r="NKW82" s="7"/>
      <c r="NKX82" s="7"/>
      <c r="NKY82" s="7"/>
      <c r="NKZ82" s="7"/>
      <c r="NLA82" s="7"/>
      <c r="NLB82" s="7"/>
      <c r="NLC82" s="7"/>
      <c r="NLD82" s="7"/>
      <c r="NLE82" s="7"/>
      <c r="NLF82" s="7"/>
      <c r="NLG82" s="7"/>
      <c r="NLH82" s="7"/>
      <c r="NLI82" s="7"/>
      <c r="NLJ82" s="7"/>
      <c r="NLK82" s="7"/>
      <c r="NLL82" s="7"/>
      <c r="NLM82" s="7"/>
      <c r="NLN82" s="7"/>
      <c r="NLO82" s="7"/>
      <c r="NLP82" s="7"/>
      <c r="NLQ82" s="7"/>
      <c r="NLR82" s="7"/>
      <c r="NLS82" s="7"/>
      <c r="NLT82" s="7"/>
      <c r="NLU82" s="7"/>
      <c r="NLV82" s="7"/>
      <c r="NLW82" s="7"/>
      <c r="NLX82" s="7"/>
      <c r="NLY82" s="7"/>
      <c r="NLZ82" s="7"/>
      <c r="NMA82" s="7"/>
      <c r="NMB82" s="7"/>
      <c r="NMC82" s="7"/>
      <c r="NMD82" s="7"/>
      <c r="NME82" s="7"/>
      <c r="NMF82" s="7"/>
      <c r="NMG82" s="7"/>
      <c r="NMH82" s="7"/>
      <c r="NMI82" s="7"/>
      <c r="NMJ82" s="7"/>
      <c r="NMK82" s="7"/>
      <c r="NML82" s="7"/>
      <c r="NMM82" s="7"/>
      <c r="NMN82" s="7"/>
      <c r="NMO82" s="7"/>
      <c r="NMP82" s="7"/>
      <c r="NMQ82" s="7"/>
      <c r="NMR82" s="7"/>
      <c r="NMS82" s="7"/>
      <c r="NMT82" s="7"/>
      <c r="NMU82" s="7"/>
      <c r="NMV82" s="7"/>
      <c r="NMW82" s="7"/>
      <c r="NMX82" s="7"/>
      <c r="NMY82" s="7"/>
      <c r="NMZ82" s="7"/>
      <c r="NNA82" s="7"/>
      <c r="NNB82" s="7"/>
      <c r="NNC82" s="7"/>
      <c r="NND82" s="7"/>
      <c r="NNE82" s="7"/>
      <c r="NNF82" s="7"/>
      <c r="NNG82" s="7"/>
      <c r="NNH82" s="7"/>
      <c r="NNI82" s="7"/>
      <c r="NNJ82" s="7"/>
      <c r="NNK82" s="7"/>
      <c r="NNL82" s="7"/>
      <c r="NNM82" s="7"/>
      <c r="NNN82" s="7"/>
      <c r="NNO82" s="7"/>
      <c r="NNP82" s="7"/>
      <c r="NNQ82" s="7"/>
      <c r="NNR82" s="7"/>
      <c r="NNS82" s="7"/>
      <c r="NNT82" s="7"/>
      <c r="NNU82" s="7"/>
      <c r="NNV82" s="7"/>
      <c r="NNW82" s="7"/>
      <c r="NNX82" s="7"/>
      <c r="NNY82" s="7"/>
      <c r="NNZ82" s="7"/>
      <c r="NOA82" s="7"/>
      <c r="NOB82" s="7"/>
      <c r="NOC82" s="7"/>
      <c r="NOD82" s="7"/>
      <c r="NOE82" s="7"/>
      <c r="NOF82" s="7"/>
      <c r="NOG82" s="7"/>
      <c r="NOH82" s="7"/>
      <c r="NOI82" s="7"/>
      <c r="NOJ82" s="7"/>
      <c r="NOK82" s="7"/>
      <c r="NOL82" s="7"/>
      <c r="NOM82" s="7"/>
      <c r="NON82" s="7"/>
      <c r="NOO82" s="7"/>
      <c r="NOP82" s="7"/>
      <c r="NOQ82" s="7"/>
      <c r="NOR82" s="7"/>
      <c r="NOS82" s="7"/>
      <c r="NOT82" s="7"/>
      <c r="NOU82" s="7"/>
      <c r="NOV82" s="7"/>
      <c r="NOW82" s="7"/>
      <c r="NOX82" s="7"/>
      <c r="NOY82" s="7"/>
      <c r="NOZ82" s="7"/>
      <c r="NPA82" s="7"/>
      <c r="NPB82" s="7"/>
      <c r="NPC82" s="7"/>
      <c r="NPD82" s="7"/>
      <c r="NPE82" s="7"/>
      <c r="NPF82" s="7"/>
      <c r="NPG82" s="7"/>
      <c r="NPH82" s="7"/>
      <c r="NPI82" s="7"/>
      <c r="NPJ82" s="7"/>
      <c r="NPK82" s="7"/>
      <c r="NPL82" s="7"/>
      <c r="NPM82" s="7"/>
      <c r="NPN82" s="7"/>
      <c r="NPO82" s="7"/>
      <c r="NPP82" s="7"/>
      <c r="NPQ82" s="7"/>
      <c r="NPR82" s="7"/>
      <c r="NPS82" s="7"/>
      <c r="NPT82" s="7"/>
      <c r="NPU82" s="7"/>
      <c r="NPV82" s="7"/>
      <c r="NPW82" s="7"/>
      <c r="NPX82" s="7"/>
      <c r="NPY82" s="7"/>
      <c r="NPZ82" s="7"/>
      <c r="NQA82" s="7"/>
      <c r="NQB82" s="7"/>
      <c r="NQC82" s="7"/>
      <c r="NQD82" s="7"/>
      <c r="NQE82" s="7"/>
      <c r="NQF82" s="7"/>
      <c r="NQG82" s="7"/>
      <c r="NQH82" s="7"/>
      <c r="NQI82" s="7"/>
      <c r="NQJ82" s="7"/>
      <c r="NQK82" s="7"/>
      <c r="NQL82" s="7"/>
      <c r="NQM82" s="7"/>
      <c r="NQN82" s="7"/>
      <c r="NQO82" s="7"/>
      <c r="NQP82" s="7"/>
      <c r="NQQ82" s="7"/>
      <c r="NQR82" s="7"/>
      <c r="NQS82" s="7"/>
      <c r="NQT82" s="7"/>
      <c r="NQU82" s="7"/>
      <c r="NQV82" s="7"/>
      <c r="NQW82" s="7"/>
      <c r="NQX82" s="7"/>
      <c r="NQY82" s="7"/>
      <c r="NQZ82" s="7"/>
      <c r="NRA82" s="7"/>
      <c r="NRB82" s="7"/>
      <c r="NRC82" s="7"/>
      <c r="NRD82" s="7"/>
      <c r="NRE82" s="7"/>
      <c r="NRF82" s="7"/>
      <c r="NRG82" s="7"/>
      <c r="NRH82" s="7"/>
      <c r="NRI82" s="7"/>
      <c r="NRJ82" s="7"/>
      <c r="NRK82" s="7"/>
      <c r="NRL82" s="7"/>
      <c r="NRM82" s="7"/>
      <c r="NRN82" s="7"/>
      <c r="NRO82" s="7"/>
      <c r="NRP82" s="7"/>
      <c r="NRQ82" s="7"/>
      <c r="NRR82" s="7"/>
      <c r="NRS82" s="7"/>
      <c r="NRT82" s="7"/>
      <c r="NRU82" s="7"/>
      <c r="NRV82" s="7"/>
      <c r="NRW82" s="7"/>
      <c r="NRX82" s="7"/>
      <c r="NRY82" s="7"/>
      <c r="NRZ82" s="7"/>
      <c r="NSA82" s="7"/>
      <c r="NSB82" s="7"/>
      <c r="NSC82" s="7"/>
      <c r="NSD82" s="7"/>
      <c r="NSE82" s="7"/>
      <c r="NSF82" s="7"/>
      <c r="NSG82" s="7"/>
      <c r="NSH82" s="7"/>
      <c r="NSI82" s="7"/>
      <c r="NSJ82" s="7"/>
      <c r="NSK82" s="7"/>
      <c r="NSL82" s="7"/>
      <c r="NSM82" s="7"/>
      <c r="NSN82" s="7"/>
      <c r="NSO82" s="7"/>
      <c r="NSP82" s="7"/>
      <c r="NSQ82" s="7"/>
      <c r="NSR82" s="7"/>
      <c r="NSS82" s="7"/>
      <c r="NST82" s="7"/>
      <c r="NSU82" s="7"/>
      <c r="NSV82" s="7"/>
      <c r="NSW82" s="7"/>
      <c r="NSX82" s="7"/>
      <c r="NSY82" s="7"/>
      <c r="NSZ82" s="7"/>
      <c r="NTA82" s="7"/>
      <c r="NTB82" s="7"/>
      <c r="NTC82" s="7"/>
      <c r="NTD82" s="7"/>
      <c r="NTE82" s="7"/>
      <c r="NTF82" s="7"/>
      <c r="NTG82" s="7"/>
      <c r="NTH82" s="7"/>
      <c r="NTI82" s="7"/>
      <c r="NTJ82" s="7"/>
      <c r="NTK82" s="7"/>
      <c r="NTL82" s="7"/>
      <c r="NTM82" s="7"/>
      <c r="NTN82" s="7"/>
      <c r="NTO82" s="7"/>
      <c r="NTP82" s="7"/>
      <c r="NTQ82" s="7"/>
      <c r="NTR82" s="7"/>
      <c r="NTS82" s="7"/>
      <c r="NTT82" s="7"/>
      <c r="NTU82" s="7"/>
      <c r="NTV82" s="7"/>
      <c r="NTW82" s="7"/>
      <c r="NTX82" s="7"/>
      <c r="NTY82" s="7"/>
      <c r="NTZ82" s="7"/>
      <c r="NUA82" s="7"/>
      <c r="NUB82" s="7"/>
      <c r="NUC82" s="7"/>
      <c r="NUD82" s="7"/>
      <c r="NUE82" s="7"/>
      <c r="NUF82" s="7"/>
      <c r="NUG82" s="7"/>
      <c r="NUH82" s="7"/>
      <c r="NUI82" s="7"/>
      <c r="NUJ82" s="7"/>
      <c r="NUK82" s="7"/>
      <c r="NUL82" s="7"/>
      <c r="NUM82" s="7"/>
      <c r="NUN82" s="7"/>
      <c r="NUO82" s="7"/>
      <c r="NUP82" s="7"/>
      <c r="NUQ82" s="7"/>
      <c r="NUR82" s="7"/>
      <c r="NUS82" s="7"/>
      <c r="NUT82" s="7"/>
      <c r="NUU82" s="7"/>
      <c r="NUV82" s="7"/>
      <c r="NUW82" s="7"/>
      <c r="NUX82" s="7"/>
      <c r="NUY82" s="7"/>
      <c r="NUZ82" s="7"/>
      <c r="NVA82" s="7"/>
      <c r="NVB82" s="7"/>
      <c r="NVC82" s="7"/>
      <c r="NVD82" s="7"/>
      <c r="NVE82" s="7"/>
      <c r="NVF82" s="7"/>
      <c r="NVG82" s="7"/>
      <c r="NVH82" s="7"/>
      <c r="NVI82" s="7"/>
      <c r="NVJ82" s="7"/>
      <c r="NVK82" s="7"/>
      <c r="NVL82" s="7"/>
      <c r="NVM82" s="7"/>
      <c r="NVN82" s="7"/>
      <c r="NVO82" s="7"/>
      <c r="NVP82" s="7"/>
      <c r="NVQ82" s="7"/>
      <c r="NVR82" s="7"/>
      <c r="NVS82" s="7"/>
      <c r="NVT82" s="7"/>
      <c r="NVU82" s="7"/>
      <c r="NVV82" s="7"/>
      <c r="NVW82" s="7"/>
      <c r="NVX82" s="7"/>
      <c r="NVY82" s="7"/>
      <c r="NVZ82" s="7"/>
      <c r="NWA82" s="7"/>
      <c r="NWB82" s="7"/>
      <c r="NWC82" s="7"/>
      <c r="NWD82" s="7"/>
      <c r="NWE82" s="7"/>
      <c r="NWF82" s="7"/>
      <c r="NWG82" s="7"/>
      <c r="NWH82" s="7"/>
      <c r="NWI82" s="7"/>
      <c r="NWJ82" s="7"/>
      <c r="NWK82" s="7"/>
      <c r="NWL82" s="7"/>
      <c r="NWM82" s="7"/>
      <c r="NWN82" s="7"/>
      <c r="NWO82" s="7"/>
      <c r="NWP82" s="7"/>
      <c r="NWQ82" s="7"/>
      <c r="NWR82" s="7"/>
      <c r="NWS82" s="7"/>
      <c r="NWT82" s="7"/>
      <c r="NWU82" s="7"/>
      <c r="NWV82" s="7"/>
      <c r="NWW82" s="7"/>
      <c r="NWX82" s="7"/>
      <c r="NWY82" s="7"/>
      <c r="NWZ82" s="7"/>
      <c r="NXA82" s="7"/>
      <c r="NXB82" s="7"/>
      <c r="NXC82" s="7"/>
      <c r="NXD82" s="7"/>
      <c r="NXE82" s="7"/>
      <c r="NXF82" s="7"/>
      <c r="NXG82" s="7"/>
      <c r="NXH82" s="7"/>
      <c r="NXI82" s="7"/>
      <c r="NXJ82" s="7"/>
      <c r="NXK82" s="7"/>
      <c r="NXL82" s="7"/>
      <c r="NXM82" s="7"/>
      <c r="NXN82" s="7"/>
      <c r="NXO82" s="7"/>
      <c r="NXP82" s="7"/>
      <c r="NXQ82" s="7"/>
      <c r="NXR82" s="7"/>
      <c r="NXS82" s="7"/>
      <c r="NXT82" s="7"/>
      <c r="NXU82" s="7"/>
      <c r="NXV82" s="7"/>
      <c r="NXW82" s="7"/>
      <c r="NXX82" s="7"/>
      <c r="NXY82" s="7"/>
      <c r="NXZ82" s="7"/>
      <c r="NYA82" s="7"/>
      <c r="NYB82" s="7"/>
      <c r="NYC82" s="7"/>
      <c r="NYD82" s="7"/>
      <c r="NYE82" s="7"/>
      <c r="NYF82" s="7"/>
      <c r="NYG82" s="7"/>
      <c r="NYH82" s="7"/>
      <c r="NYI82" s="7"/>
      <c r="NYJ82" s="7"/>
      <c r="NYK82" s="7"/>
      <c r="NYL82" s="7"/>
      <c r="NYM82" s="7"/>
      <c r="NYN82" s="7"/>
      <c r="NYO82" s="7"/>
      <c r="NYP82" s="7"/>
      <c r="NYQ82" s="7"/>
      <c r="NYR82" s="7"/>
      <c r="NYS82" s="7"/>
      <c r="NYT82" s="7"/>
      <c r="NYU82" s="7"/>
      <c r="NYV82" s="7"/>
      <c r="NYW82" s="7"/>
      <c r="NYX82" s="7"/>
      <c r="NYY82" s="7"/>
      <c r="NYZ82" s="7"/>
      <c r="NZA82" s="7"/>
      <c r="NZB82" s="7"/>
      <c r="NZC82" s="7"/>
      <c r="NZD82" s="7"/>
      <c r="NZE82" s="7"/>
      <c r="NZF82" s="7"/>
      <c r="NZG82" s="7"/>
      <c r="NZH82" s="7"/>
      <c r="NZI82" s="7"/>
      <c r="NZJ82" s="7"/>
      <c r="NZK82" s="7"/>
      <c r="NZL82" s="7"/>
      <c r="NZM82" s="7"/>
      <c r="NZN82" s="7"/>
      <c r="NZO82" s="7"/>
      <c r="NZP82" s="7"/>
      <c r="NZQ82" s="7"/>
      <c r="NZR82" s="7"/>
      <c r="NZS82" s="7"/>
      <c r="NZT82" s="7"/>
      <c r="NZU82" s="7"/>
      <c r="NZV82" s="7"/>
      <c r="NZW82" s="7"/>
      <c r="NZX82" s="7"/>
      <c r="NZY82" s="7"/>
      <c r="NZZ82" s="7"/>
      <c r="OAA82" s="7"/>
      <c r="OAB82" s="7"/>
      <c r="OAC82" s="7"/>
      <c r="OAD82" s="7"/>
      <c r="OAE82" s="7"/>
      <c r="OAF82" s="7"/>
      <c r="OAG82" s="7"/>
      <c r="OAH82" s="7"/>
      <c r="OAI82" s="7"/>
      <c r="OAJ82" s="7"/>
      <c r="OAK82" s="7"/>
      <c r="OAL82" s="7"/>
      <c r="OAM82" s="7"/>
      <c r="OAN82" s="7"/>
      <c r="OAO82" s="7"/>
      <c r="OAP82" s="7"/>
      <c r="OAQ82" s="7"/>
      <c r="OAR82" s="7"/>
      <c r="OAS82" s="7"/>
      <c r="OAT82" s="7"/>
      <c r="OAU82" s="7"/>
      <c r="OAV82" s="7"/>
      <c r="OAW82" s="7"/>
      <c r="OAX82" s="7"/>
      <c r="OAY82" s="7"/>
      <c r="OAZ82" s="7"/>
      <c r="OBA82" s="7"/>
      <c r="OBB82" s="7"/>
      <c r="OBC82" s="7"/>
      <c r="OBD82" s="7"/>
      <c r="OBE82" s="7"/>
      <c r="OBF82" s="7"/>
      <c r="OBG82" s="7"/>
      <c r="OBH82" s="7"/>
      <c r="OBI82" s="7"/>
      <c r="OBJ82" s="7"/>
      <c r="OBK82" s="7"/>
      <c r="OBL82" s="7"/>
      <c r="OBM82" s="7"/>
      <c r="OBN82" s="7"/>
      <c r="OBO82" s="7"/>
      <c r="OBP82" s="7"/>
      <c r="OBQ82" s="7"/>
      <c r="OBR82" s="7"/>
      <c r="OBS82" s="7"/>
      <c r="OBT82" s="7"/>
      <c r="OBU82" s="7"/>
      <c r="OBV82" s="7"/>
      <c r="OBW82" s="7"/>
      <c r="OBX82" s="7"/>
      <c r="OBY82" s="7"/>
      <c r="OBZ82" s="7"/>
      <c r="OCA82" s="7"/>
      <c r="OCB82" s="7"/>
      <c r="OCC82" s="7"/>
      <c r="OCD82" s="7"/>
      <c r="OCE82" s="7"/>
      <c r="OCF82" s="7"/>
      <c r="OCG82" s="7"/>
      <c r="OCH82" s="7"/>
      <c r="OCI82" s="7"/>
      <c r="OCJ82" s="7"/>
      <c r="OCK82" s="7"/>
      <c r="OCL82" s="7"/>
      <c r="OCM82" s="7"/>
      <c r="OCN82" s="7"/>
      <c r="OCO82" s="7"/>
      <c r="OCP82" s="7"/>
      <c r="OCQ82" s="7"/>
      <c r="OCR82" s="7"/>
      <c r="OCS82" s="7"/>
      <c r="OCT82" s="7"/>
      <c r="OCU82" s="7"/>
      <c r="OCV82" s="7"/>
      <c r="OCW82" s="7"/>
      <c r="OCX82" s="7"/>
      <c r="OCY82" s="7"/>
      <c r="OCZ82" s="7"/>
      <c r="ODA82" s="7"/>
      <c r="ODB82" s="7"/>
      <c r="ODC82" s="7"/>
      <c r="ODD82" s="7"/>
      <c r="ODE82" s="7"/>
      <c r="ODF82" s="7"/>
      <c r="ODG82" s="7"/>
      <c r="ODH82" s="7"/>
      <c r="ODI82" s="7"/>
      <c r="ODJ82" s="7"/>
      <c r="ODK82" s="7"/>
      <c r="ODL82" s="7"/>
      <c r="ODM82" s="7"/>
      <c r="ODN82" s="7"/>
      <c r="ODO82" s="7"/>
      <c r="ODP82" s="7"/>
      <c r="ODQ82" s="7"/>
      <c r="ODR82" s="7"/>
      <c r="ODS82" s="7"/>
      <c r="ODT82" s="7"/>
      <c r="ODU82" s="7"/>
      <c r="ODV82" s="7"/>
      <c r="ODW82" s="7"/>
      <c r="ODX82" s="7"/>
      <c r="ODY82" s="7"/>
      <c r="ODZ82" s="7"/>
      <c r="OEA82" s="7"/>
      <c r="OEB82" s="7"/>
      <c r="OEC82" s="7"/>
      <c r="OED82" s="7"/>
      <c r="OEE82" s="7"/>
      <c r="OEF82" s="7"/>
      <c r="OEG82" s="7"/>
      <c r="OEH82" s="7"/>
      <c r="OEI82" s="7"/>
      <c r="OEJ82" s="7"/>
      <c r="OEK82" s="7"/>
      <c r="OEL82" s="7"/>
      <c r="OEM82" s="7"/>
      <c r="OEN82" s="7"/>
      <c r="OEO82" s="7"/>
      <c r="OEP82" s="7"/>
      <c r="OEQ82" s="7"/>
      <c r="OER82" s="7"/>
      <c r="OES82" s="7"/>
      <c r="OET82" s="7"/>
      <c r="OEU82" s="7"/>
      <c r="OEV82" s="7"/>
      <c r="OEW82" s="7"/>
      <c r="OEX82" s="7"/>
      <c r="OEY82" s="7"/>
      <c r="OEZ82" s="7"/>
      <c r="OFA82" s="7"/>
      <c r="OFB82" s="7"/>
      <c r="OFC82" s="7"/>
      <c r="OFD82" s="7"/>
      <c r="OFE82" s="7"/>
      <c r="OFF82" s="7"/>
      <c r="OFG82" s="7"/>
      <c r="OFH82" s="7"/>
      <c r="OFI82" s="7"/>
      <c r="OFJ82" s="7"/>
      <c r="OFK82" s="7"/>
      <c r="OFL82" s="7"/>
      <c r="OFM82" s="7"/>
      <c r="OFN82" s="7"/>
      <c r="OFO82" s="7"/>
      <c r="OFP82" s="7"/>
      <c r="OFQ82" s="7"/>
      <c r="OFR82" s="7"/>
      <c r="OFS82" s="7"/>
      <c r="OFT82" s="7"/>
      <c r="OFU82" s="7"/>
      <c r="OFV82" s="7"/>
      <c r="OFW82" s="7"/>
      <c r="OFX82" s="7"/>
      <c r="OFY82" s="7"/>
      <c r="OFZ82" s="7"/>
      <c r="OGA82" s="7"/>
      <c r="OGB82" s="7"/>
      <c r="OGC82" s="7"/>
      <c r="OGD82" s="7"/>
      <c r="OGE82" s="7"/>
      <c r="OGF82" s="7"/>
      <c r="OGG82" s="7"/>
      <c r="OGH82" s="7"/>
      <c r="OGI82" s="7"/>
      <c r="OGJ82" s="7"/>
      <c r="OGK82" s="7"/>
      <c r="OGL82" s="7"/>
      <c r="OGM82" s="7"/>
      <c r="OGN82" s="7"/>
      <c r="OGO82" s="7"/>
      <c r="OGP82" s="7"/>
      <c r="OGQ82" s="7"/>
      <c r="OGR82" s="7"/>
      <c r="OGS82" s="7"/>
      <c r="OGT82" s="7"/>
      <c r="OGU82" s="7"/>
      <c r="OGV82" s="7"/>
      <c r="OGW82" s="7"/>
      <c r="OGX82" s="7"/>
      <c r="OGY82" s="7"/>
      <c r="OGZ82" s="7"/>
      <c r="OHA82" s="7"/>
      <c r="OHB82" s="7"/>
      <c r="OHC82" s="7"/>
      <c r="OHD82" s="7"/>
      <c r="OHE82" s="7"/>
      <c r="OHF82" s="7"/>
      <c r="OHG82" s="7"/>
      <c r="OHH82" s="7"/>
      <c r="OHI82" s="7"/>
      <c r="OHJ82" s="7"/>
      <c r="OHK82" s="7"/>
      <c r="OHL82" s="7"/>
      <c r="OHM82" s="7"/>
      <c r="OHN82" s="7"/>
      <c r="OHO82" s="7"/>
      <c r="OHP82" s="7"/>
      <c r="OHQ82" s="7"/>
      <c r="OHR82" s="7"/>
      <c r="OHS82" s="7"/>
      <c r="OHT82" s="7"/>
      <c r="OHU82" s="7"/>
      <c r="OHV82" s="7"/>
      <c r="OHW82" s="7"/>
      <c r="OHX82" s="7"/>
      <c r="OHY82" s="7"/>
      <c r="OHZ82" s="7"/>
      <c r="OIA82" s="7"/>
      <c r="OIB82" s="7"/>
      <c r="OIC82" s="7"/>
      <c r="OID82" s="7"/>
      <c r="OIE82" s="7"/>
      <c r="OIF82" s="7"/>
      <c r="OIG82" s="7"/>
      <c r="OIH82" s="7"/>
      <c r="OII82" s="7"/>
      <c r="OIJ82" s="7"/>
      <c r="OIK82" s="7"/>
      <c r="OIL82" s="7"/>
      <c r="OIM82" s="7"/>
      <c r="OIN82" s="7"/>
      <c r="OIO82" s="7"/>
      <c r="OIP82" s="7"/>
      <c r="OIQ82" s="7"/>
      <c r="OIR82" s="7"/>
      <c r="OIS82" s="7"/>
      <c r="OIT82" s="7"/>
      <c r="OIU82" s="7"/>
      <c r="OIV82" s="7"/>
      <c r="OIW82" s="7"/>
      <c r="OIX82" s="7"/>
      <c r="OIY82" s="7"/>
      <c r="OIZ82" s="7"/>
      <c r="OJA82" s="7"/>
      <c r="OJB82" s="7"/>
      <c r="OJC82" s="7"/>
      <c r="OJD82" s="7"/>
      <c r="OJE82" s="7"/>
      <c r="OJF82" s="7"/>
      <c r="OJG82" s="7"/>
      <c r="OJH82" s="7"/>
      <c r="OJI82" s="7"/>
      <c r="OJJ82" s="7"/>
      <c r="OJK82" s="7"/>
      <c r="OJL82" s="7"/>
      <c r="OJM82" s="7"/>
      <c r="OJN82" s="7"/>
      <c r="OJO82" s="7"/>
      <c r="OJP82" s="7"/>
      <c r="OJQ82" s="7"/>
      <c r="OJR82" s="7"/>
      <c r="OJS82" s="7"/>
      <c r="OJT82" s="7"/>
      <c r="OJU82" s="7"/>
      <c r="OJV82" s="7"/>
      <c r="OJW82" s="7"/>
      <c r="OJX82" s="7"/>
      <c r="OJY82" s="7"/>
      <c r="OJZ82" s="7"/>
      <c r="OKA82" s="7"/>
      <c r="OKB82" s="7"/>
      <c r="OKC82" s="7"/>
      <c r="OKD82" s="7"/>
      <c r="OKE82" s="7"/>
      <c r="OKF82" s="7"/>
      <c r="OKG82" s="7"/>
      <c r="OKH82" s="7"/>
      <c r="OKI82" s="7"/>
      <c r="OKJ82" s="7"/>
      <c r="OKK82" s="7"/>
      <c r="OKL82" s="7"/>
      <c r="OKM82" s="7"/>
      <c r="OKN82" s="7"/>
      <c r="OKO82" s="7"/>
      <c r="OKP82" s="7"/>
      <c r="OKQ82" s="7"/>
      <c r="OKR82" s="7"/>
      <c r="OKS82" s="7"/>
      <c r="OKT82" s="7"/>
      <c r="OKU82" s="7"/>
      <c r="OKV82" s="7"/>
      <c r="OKW82" s="7"/>
      <c r="OKX82" s="7"/>
      <c r="OKY82" s="7"/>
      <c r="OKZ82" s="7"/>
      <c r="OLA82" s="7"/>
      <c r="OLB82" s="7"/>
      <c r="OLC82" s="7"/>
      <c r="OLD82" s="7"/>
      <c r="OLE82" s="7"/>
      <c r="OLF82" s="7"/>
      <c r="OLG82" s="7"/>
      <c r="OLH82" s="7"/>
      <c r="OLI82" s="7"/>
      <c r="OLJ82" s="7"/>
      <c r="OLK82" s="7"/>
      <c r="OLL82" s="7"/>
      <c r="OLM82" s="7"/>
      <c r="OLN82" s="7"/>
      <c r="OLO82" s="7"/>
      <c r="OLP82" s="7"/>
      <c r="OLQ82" s="7"/>
      <c r="OLR82" s="7"/>
      <c r="OLS82" s="7"/>
      <c r="OLT82" s="7"/>
      <c r="OLU82" s="7"/>
      <c r="OLV82" s="7"/>
      <c r="OLW82" s="7"/>
      <c r="OLX82" s="7"/>
      <c r="OLY82" s="7"/>
      <c r="OLZ82" s="7"/>
      <c r="OMA82" s="7"/>
      <c r="OMB82" s="7"/>
      <c r="OMC82" s="7"/>
      <c r="OMD82" s="7"/>
      <c r="OME82" s="7"/>
      <c r="OMF82" s="7"/>
      <c r="OMG82" s="7"/>
      <c r="OMH82" s="7"/>
      <c r="OMI82" s="7"/>
      <c r="OMJ82" s="7"/>
      <c r="OMK82" s="7"/>
      <c r="OML82" s="7"/>
      <c r="OMM82" s="7"/>
      <c r="OMN82" s="7"/>
      <c r="OMO82" s="7"/>
      <c r="OMP82" s="7"/>
      <c r="OMQ82" s="7"/>
      <c r="OMR82" s="7"/>
      <c r="OMS82" s="7"/>
      <c r="OMT82" s="7"/>
      <c r="OMU82" s="7"/>
      <c r="OMV82" s="7"/>
      <c r="OMW82" s="7"/>
      <c r="OMX82" s="7"/>
      <c r="OMY82" s="7"/>
      <c r="OMZ82" s="7"/>
      <c r="ONA82" s="7"/>
      <c r="ONB82" s="7"/>
      <c r="ONC82" s="7"/>
      <c r="OND82" s="7"/>
      <c r="ONE82" s="7"/>
      <c r="ONF82" s="7"/>
      <c r="ONG82" s="7"/>
      <c r="ONH82" s="7"/>
      <c r="ONI82" s="7"/>
      <c r="ONJ82" s="7"/>
      <c r="ONK82" s="7"/>
      <c r="ONL82" s="7"/>
      <c r="ONM82" s="7"/>
      <c r="ONN82" s="7"/>
      <c r="ONO82" s="7"/>
      <c r="ONP82" s="7"/>
      <c r="ONQ82" s="7"/>
      <c r="ONR82" s="7"/>
      <c r="ONS82" s="7"/>
      <c r="ONT82" s="7"/>
      <c r="ONU82" s="7"/>
      <c r="ONV82" s="7"/>
      <c r="ONW82" s="7"/>
      <c r="ONX82" s="7"/>
      <c r="ONY82" s="7"/>
      <c r="ONZ82" s="7"/>
      <c r="OOA82" s="7"/>
      <c r="OOB82" s="7"/>
      <c r="OOC82" s="7"/>
      <c r="OOD82" s="7"/>
      <c r="OOE82" s="7"/>
      <c r="OOF82" s="7"/>
      <c r="OOG82" s="7"/>
      <c r="OOH82" s="7"/>
      <c r="OOI82" s="7"/>
      <c r="OOJ82" s="7"/>
      <c r="OOK82" s="7"/>
      <c r="OOL82" s="7"/>
      <c r="OOM82" s="7"/>
      <c r="OON82" s="7"/>
      <c r="OOO82" s="7"/>
      <c r="OOP82" s="7"/>
      <c r="OOQ82" s="7"/>
      <c r="OOR82" s="7"/>
      <c r="OOS82" s="7"/>
      <c r="OOT82" s="7"/>
      <c r="OOU82" s="7"/>
      <c r="OOV82" s="7"/>
      <c r="OOW82" s="7"/>
      <c r="OOX82" s="7"/>
      <c r="OOY82" s="7"/>
      <c r="OOZ82" s="7"/>
      <c r="OPA82" s="7"/>
      <c r="OPB82" s="7"/>
      <c r="OPC82" s="7"/>
      <c r="OPD82" s="7"/>
      <c r="OPE82" s="7"/>
      <c r="OPF82" s="7"/>
      <c r="OPG82" s="7"/>
      <c r="OPH82" s="7"/>
      <c r="OPI82" s="7"/>
      <c r="OPJ82" s="7"/>
      <c r="OPK82" s="7"/>
      <c r="OPL82" s="7"/>
      <c r="OPM82" s="7"/>
      <c r="OPN82" s="7"/>
      <c r="OPO82" s="7"/>
      <c r="OPP82" s="7"/>
      <c r="OPQ82" s="7"/>
      <c r="OPR82" s="7"/>
      <c r="OPS82" s="7"/>
      <c r="OPT82" s="7"/>
      <c r="OPU82" s="7"/>
      <c r="OPV82" s="7"/>
      <c r="OPW82" s="7"/>
      <c r="OPX82" s="7"/>
      <c r="OPY82" s="7"/>
      <c r="OPZ82" s="7"/>
      <c r="OQA82" s="7"/>
      <c r="OQB82" s="7"/>
      <c r="OQC82" s="7"/>
      <c r="OQD82" s="7"/>
      <c r="OQE82" s="7"/>
      <c r="OQF82" s="7"/>
      <c r="OQG82" s="7"/>
      <c r="OQH82" s="7"/>
      <c r="OQI82" s="7"/>
      <c r="OQJ82" s="7"/>
      <c r="OQK82" s="7"/>
      <c r="OQL82" s="7"/>
      <c r="OQM82" s="7"/>
      <c r="OQN82" s="7"/>
      <c r="OQO82" s="7"/>
      <c r="OQP82" s="7"/>
      <c r="OQQ82" s="7"/>
      <c r="OQR82" s="7"/>
      <c r="OQS82" s="7"/>
      <c r="OQT82" s="7"/>
      <c r="OQU82" s="7"/>
      <c r="OQV82" s="7"/>
      <c r="OQW82" s="7"/>
      <c r="OQX82" s="7"/>
      <c r="OQY82" s="7"/>
      <c r="OQZ82" s="7"/>
      <c r="ORA82" s="7"/>
      <c r="ORB82" s="7"/>
      <c r="ORC82" s="7"/>
      <c r="ORD82" s="7"/>
      <c r="ORE82" s="7"/>
      <c r="ORF82" s="7"/>
      <c r="ORG82" s="7"/>
      <c r="ORH82" s="7"/>
      <c r="ORI82" s="7"/>
      <c r="ORJ82" s="7"/>
      <c r="ORK82" s="7"/>
      <c r="ORL82" s="7"/>
      <c r="ORM82" s="7"/>
      <c r="ORN82" s="7"/>
      <c r="ORO82" s="7"/>
      <c r="ORP82" s="7"/>
      <c r="ORQ82" s="7"/>
      <c r="ORR82" s="7"/>
      <c r="ORS82" s="7"/>
      <c r="ORT82" s="7"/>
      <c r="ORU82" s="7"/>
      <c r="ORV82" s="7"/>
      <c r="ORW82" s="7"/>
      <c r="ORX82" s="7"/>
      <c r="ORY82" s="7"/>
      <c r="ORZ82" s="7"/>
      <c r="OSA82" s="7"/>
      <c r="OSB82" s="7"/>
      <c r="OSC82" s="7"/>
      <c r="OSD82" s="7"/>
      <c r="OSE82" s="7"/>
      <c r="OSF82" s="7"/>
      <c r="OSG82" s="7"/>
      <c r="OSH82" s="7"/>
      <c r="OSI82" s="7"/>
      <c r="OSJ82" s="7"/>
      <c r="OSK82" s="7"/>
      <c r="OSL82" s="7"/>
      <c r="OSM82" s="7"/>
      <c r="OSN82" s="7"/>
      <c r="OSO82" s="7"/>
      <c r="OSP82" s="7"/>
      <c r="OSQ82" s="7"/>
      <c r="OSR82" s="7"/>
      <c r="OSS82" s="7"/>
      <c r="OST82" s="7"/>
      <c r="OSU82" s="7"/>
      <c r="OSV82" s="7"/>
      <c r="OSW82" s="7"/>
      <c r="OSX82" s="7"/>
      <c r="OSY82" s="7"/>
      <c r="OSZ82" s="7"/>
      <c r="OTA82" s="7"/>
      <c r="OTB82" s="7"/>
      <c r="OTC82" s="7"/>
      <c r="OTD82" s="7"/>
      <c r="OTE82" s="7"/>
      <c r="OTF82" s="7"/>
      <c r="OTG82" s="7"/>
      <c r="OTH82" s="7"/>
      <c r="OTI82" s="7"/>
      <c r="OTJ82" s="7"/>
      <c r="OTK82" s="7"/>
      <c r="OTL82" s="7"/>
      <c r="OTM82" s="7"/>
      <c r="OTN82" s="7"/>
      <c r="OTO82" s="7"/>
      <c r="OTP82" s="7"/>
      <c r="OTQ82" s="7"/>
      <c r="OTR82" s="7"/>
      <c r="OTS82" s="7"/>
      <c r="OTT82" s="7"/>
      <c r="OTU82" s="7"/>
      <c r="OTV82" s="7"/>
      <c r="OTW82" s="7"/>
      <c r="OTX82" s="7"/>
      <c r="OTY82" s="7"/>
      <c r="OTZ82" s="7"/>
      <c r="OUA82" s="7"/>
      <c r="OUB82" s="7"/>
      <c r="OUC82" s="7"/>
      <c r="OUD82" s="7"/>
      <c r="OUE82" s="7"/>
      <c r="OUF82" s="7"/>
      <c r="OUG82" s="7"/>
      <c r="OUH82" s="7"/>
      <c r="OUI82" s="7"/>
      <c r="OUJ82" s="7"/>
      <c r="OUK82" s="7"/>
      <c r="OUL82" s="7"/>
      <c r="OUM82" s="7"/>
      <c r="OUN82" s="7"/>
      <c r="OUO82" s="7"/>
      <c r="OUP82" s="7"/>
      <c r="OUQ82" s="7"/>
      <c r="OUR82" s="7"/>
      <c r="OUS82" s="7"/>
      <c r="OUT82" s="7"/>
      <c r="OUU82" s="7"/>
      <c r="OUV82" s="7"/>
      <c r="OUW82" s="7"/>
      <c r="OUX82" s="7"/>
      <c r="OUY82" s="7"/>
      <c r="OUZ82" s="7"/>
      <c r="OVA82" s="7"/>
      <c r="OVB82" s="7"/>
      <c r="OVC82" s="7"/>
      <c r="OVD82" s="7"/>
      <c r="OVE82" s="7"/>
      <c r="OVF82" s="7"/>
      <c r="OVG82" s="7"/>
      <c r="OVH82" s="7"/>
      <c r="OVI82" s="7"/>
      <c r="OVJ82" s="7"/>
      <c r="OVK82" s="7"/>
      <c r="OVL82" s="7"/>
      <c r="OVM82" s="7"/>
      <c r="OVN82" s="7"/>
      <c r="OVO82" s="7"/>
      <c r="OVP82" s="7"/>
      <c r="OVQ82" s="7"/>
      <c r="OVR82" s="7"/>
      <c r="OVS82" s="7"/>
      <c r="OVT82" s="7"/>
      <c r="OVU82" s="7"/>
      <c r="OVV82" s="7"/>
      <c r="OVW82" s="7"/>
      <c r="OVX82" s="7"/>
      <c r="OVY82" s="7"/>
      <c r="OVZ82" s="7"/>
      <c r="OWA82" s="7"/>
      <c r="OWB82" s="7"/>
      <c r="OWC82" s="7"/>
      <c r="OWD82" s="7"/>
      <c r="OWE82" s="7"/>
      <c r="OWF82" s="7"/>
      <c r="OWG82" s="7"/>
      <c r="OWH82" s="7"/>
      <c r="OWI82" s="7"/>
      <c r="OWJ82" s="7"/>
      <c r="OWK82" s="7"/>
      <c r="OWL82" s="7"/>
      <c r="OWM82" s="7"/>
      <c r="OWN82" s="7"/>
      <c r="OWO82" s="7"/>
      <c r="OWP82" s="7"/>
      <c r="OWQ82" s="7"/>
      <c r="OWR82" s="7"/>
      <c r="OWS82" s="7"/>
      <c r="OWT82" s="7"/>
      <c r="OWU82" s="7"/>
      <c r="OWV82" s="7"/>
      <c r="OWW82" s="7"/>
      <c r="OWX82" s="7"/>
      <c r="OWY82" s="7"/>
      <c r="OWZ82" s="7"/>
      <c r="OXA82" s="7"/>
      <c r="OXB82" s="7"/>
      <c r="OXC82" s="7"/>
      <c r="OXD82" s="7"/>
      <c r="OXE82" s="7"/>
      <c r="OXF82" s="7"/>
      <c r="OXG82" s="7"/>
      <c r="OXH82" s="7"/>
      <c r="OXI82" s="7"/>
      <c r="OXJ82" s="7"/>
      <c r="OXK82" s="7"/>
      <c r="OXL82" s="7"/>
      <c r="OXM82" s="7"/>
      <c r="OXN82" s="7"/>
      <c r="OXO82" s="7"/>
      <c r="OXP82" s="7"/>
      <c r="OXQ82" s="7"/>
      <c r="OXR82" s="7"/>
      <c r="OXS82" s="7"/>
      <c r="OXT82" s="7"/>
      <c r="OXU82" s="7"/>
      <c r="OXV82" s="7"/>
      <c r="OXW82" s="7"/>
      <c r="OXX82" s="7"/>
      <c r="OXY82" s="7"/>
      <c r="OXZ82" s="7"/>
      <c r="OYA82" s="7"/>
      <c r="OYB82" s="7"/>
      <c r="OYC82" s="7"/>
      <c r="OYD82" s="7"/>
      <c r="OYE82" s="7"/>
      <c r="OYF82" s="7"/>
      <c r="OYG82" s="7"/>
      <c r="OYH82" s="7"/>
      <c r="OYI82" s="7"/>
      <c r="OYJ82" s="7"/>
      <c r="OYK82" s="7"/>
      <c r="OYL82" s="7"/>
      <c r="OYM82" s="7"/>
      <c r="OYN82" s="7"/>
      <c r="OYO82" s="7"/>
      <c r="OYP82" s="7"/>
      <c r="OYQ82" s="7"/>
      <c r="OYR82" s="7"/>
      <c r="OYS82" s="7"/>
      <c r="OYT82" s="7"/>
      <c r="OYU82" s="7"/>
      <c r="OYV82" s="7"/>
      <c r="OYW82" s="7"/>
      <c r="OYX82" s="7"/>
      <c r="OYY82" s="7"/>
      <c r="OYZ82" s="7"/>
      <c r="OZA82" s="7"/>
      <c r="OZB82" s="7"/>
      <c r="OZC82" s="7"/>
      <c r="OZD82" s="7"/>
      <c r="OZE82" s="7"/>
      <c r="OZF82" s="7"/>
      <c r="OZG82" s="7"/>
      <c r="OZH82" s="7"/>
      <c r="OZI82" s="7"/>
      <c r="OZJ82" s="7"/>
      <c r="OZK82" s="7"/>
      <c r="OZL82" s="7"/>
      <c r="OZM82" s="7"/>
      <c r="OZN82" s="7"/>
      <c r="OZO82" s="7"/>
      <c r="OZP82" s="7"/>
      <c r="OZQ82" s="7"/>
      <c r="OZR82" s="7"/>
      <c r="OZS82" s="7"/>
      <c r="OZT82" s="7"/>
      <c r="OZU82" s="7"/>
      <c r="OZV82" s="7"/>
      <c r="OZW82" s="7"/>
      <c r="OZX82" s="7"/>
      <c r="OZY82" s="7"/>
      <c r="OZZ82" s="7"/>
      <c r="PAA82" s="7"/>
      <c r="PAB82" s="7"/>
      <c r="PAC82" s="7"/>
      <c r="PAD82" s="7"/>
      <c r="PAE82" s="7"/>
      <c r="PAF82" s="7"/>
      <c r="PAG82" s="7"/>
      <c r="PAH82" s="7"/>
      <c r="PAI82" s="7"/>
      <c r="PAJ82" s="7"/>
      <c r="PAK82" s="7"/>
      <c r="PAL82" s="7"/>
      <c r="PAM82" s="7"/>
      <c r="PAN82" s="7"/>
      <c r="PAO82" s="7"/>
      <c r="PAP82" s="7"/>
      <c r="PAQ82" s="7"/>
      <c r="PAR82" s="7"/>
      <c r="PAS82" s="7"/>
      <c r="PAT82" s="7"/>
      <c r="PAU82" s="7"/>
      <c r="PAV82" s="7"/>
      <c r="PAW82" s="7"/>
      <c r="PAX82" s="7"/>
      <c r="PAY82" s="7"/>
      <c r="PAZ82" s="7"/>
      <c r="PBA82" s="7"/>
      <c r="PBB82" s="7"/>
      <c r="PBC82" s="7"/>
      <c r="PBD82" s="7"/>
      <c r="PBE82" s="7"/>
      <c r="PBF82" s="7"/>
      <c r="PBG82" s="7"/>
      <c r="PBH82" s="7"/>
      <c r="PBI82" s="7"/>
      <c r="PBJ82" s="7"/>
      <c r="PBK82" s="7"/>
      <c r="PBL82" s="7"/>
      <c r="PBM82" s="7"/>
      <c r="PBN82" s="7"/>
      <c r="PBO82" s="7"/>
      <c r="PBP82" s="7"/>
      <c r="PBQ82" s="7"/>
      <c r="PBR82" s="7"/>
      <c r="PBS82" s="7"/>
      <c r="PBT82" s="7"/>
      <c r="PBU82" s="7"/>
      <c r="PBV82" s="7"/>
      <c r="PBW82" s="7"/>
      <c r="PBX82" s="7"/>
      <c r="PBY82" s="7"/>
      <c r="PBZ82" s="7"/>
      <c r="PCA82" s="7"/>
      <c r="PCB82" s="7"/>
      <c r="PCC82" s="7"/>
      <c r="PCD82" s="7"/>
      <c r="PCE82" s="7"/>
      <c r="PCF82" s="7"/>
      <c r="PCG82" s="7"/>
      <c r="PCH82" s="7"/>
      <c r="PCI82" s="7"/>
      <c r="PCJ82" s="7"/>
      <c r="PCK82" s="7"/>
      <c r="PCL82" s="7"/>
      <c r="PCM82" s="7"/>
      <c r="PCN82" s="7"/>
      <c r="PCO82" s="7"/>
      <c r="PCP82" s="7"/>
      <c r="PCQ82" s="7"/>
      <c r="PCR82" s="7"/>
      <c r="PCS82" s="7"/>
      <c r="PCT82" s="7"/>
      <c r="PCU82" s="7"/>
      <c r="PCV82" s="7"/>
      <c r="PCW82" s="7"/>
      <c r="PCX82" s="7"/>
      <c r="PCY82" s="7"/>
      <c r="PCZ82" s="7"/>
      <c r="PDA82" s="7"/>
      <c r="PDB82" s="7"/>
      <c r="PDC82" s="7"/>
      <c r="PDD82" s="7"/>
      <c r="PDE82" s="7"/>
      <c r="PDF82" s="7"/>
      <c r="PDG82" s="7"/>
      <c r="PDH82" s="7"/>
      <c r="PDI82" s="7"/>
      <c r="PDJ82" s="7"/>
      <c r="PDK82" s="7"/>
      <c r="PDL82" s="7"/>
      <c r="PDM82" s="7"/>
      <c r="PDN82" s="7"/>
      <c r="PDO82" s="7"/>
      <c r="PDP82" s="7"/>
      <c r="PDQ82" s="7"/>
      <c r="PDR82" s="7"/>
      <c r="PDS82" s="7"/>
      <c r="PDT82" s="7"/>
      <c r="PDU82" s="7"/>
      <c r="PDV82" s="7"/>
      <c r="PDW82" s="7"/>
      <c r="PDX82" s="7"/>
      <c r="PDY82" s="7"/>
      <c r="PDZ82" s="7"/>
      <c r="PEA82" s="7"/>
      <c r="PEB82" s="7"/>
      <c r="PEC82" s="7"/>
      <c r="PED82" s="7"/>
      <c r="PEE82" s="7"/>
      <c r="PEF82" s="7"/>
      <c r="PEG82" s="7"/>
      <c r="PEH82" s="7"/>
      <c r="PEI82" s="7"/>
      <c r="PEJ82" s="7"/>
      <c r="PEK82" s="7"/>
      <c r="PEL82" s="7"/>
      <c r="PEM82" s="7"/>
      <c r="PEN82" s="7"/>
      <c r="PEO82" s="7"/>
      <c r="PEP82" s="7"/>
      <c r="PEQ82" s="7"/>
      <c r="PER82" s="7"/>
      <c r="PES82" s="7"/>
      <c r="PET82" s="7"/>
      <c r="PEU82" s="7"/>
      <c r="PEV82" s="7"/>
      <c r="PEW82" s="7"/>
      <c r="PEX82" s="7"/>
      <c r="PEY82" s="7"/>
      <c r="PEZ82" s="7"/>
      <c r="PFA82" s="7"/>
      <c r="PFB82" s="7"/>
      <c r="PFC82" s="7"/>
      <c r="PFD82" s="7"/>
      <c r="PFE82" s="7"/>
      <c r="PFF82" s="7"/>
      <c r="PFG82" s="7"/>
      <c r="PFH82" s="7"/>
      <c r="PFI82" s="7"/>
      <c r="PFJ82" s="7"/>
      <c r="PFK82" s="7"/>
      <c r="PFL82" s="7"/>
      <c r="PFM82" s="7"/>
      <c r="PFN82" s="7"/>
      <c r="PFO82" s="7"/>
      <c r="PFP82" s="7"/>
      <c r="PFQ82" s="7"/>
      <c r="PFR82" s="7"/>
      <c r="PFS82" s="7"/>
      <c r="PFT82" s="7"/>
      <c r="PFU82" s="7"/>
      <c r="PFV82" s="7"/>
      <c r="PFW82" s="7"/>
      <c r="PFX82" s="7"/>
      <c r="PFY82" s="7"/>
      <c r="PFZ82" s="7"/>
      <c r="PGA82" s="7"/>
      <c r="PGB82" s="7"/>
      <c r="PGC82" s="7"/>
      <c r="PGD82" s="7"/>
      <c r="PGE82" s="7"/>
      <c r="PGF82" s="7"/>
      <c r="PGG82" s="7"/>
      <c r="PGH82" s="7"/>
      <c r="PGI82" s="7"/>
      <c r="PGJ82" s="7"/>
      <c r="PGK82" s="7"/>
      <c r="PGL82" s="7"/>
      <c r="PGM82" s="7"/>
      <c r="PGN82" s="7"/>
      <c r="PGO82" s="7"/>
      <c r="PGP82" s="7"/>
      <c r="PGQ82" s="7"/>
      <c r="PGR82" s="7"/>
      <c r="PGS82" s="7"/>
      <c r="PGT82" s="7"/>
      <c r="PGU82" s="7"/>
      <c r="PGV82" s="7"/>
      <c r="PGW82" s="7"/>
      <c r="PGX82" s="7"/>
      <c r="PGY82" s="7"/>
      <c r="PGZ82" s="7"/>
      <c r="PHA82" s="7"/>
      <c r="PHB82" s="7"/>
      <c r="PHC82" s="7"/>
      <c r="PHD82" s="7"/>
      <c r="PHE82" s="7"/>
      <c r="PHF82" s="7"/>
      <c r="PHG82" s="7"/>
      <c r="PHH82" s="7"/>
      <c r="PHI82" s="7"/>
      <c r="PHJ82" s="7"/>
      <c r="PHK82" s="7"/>
      <c r="PHL82" s="7"/>
      <c r="PHM82" s="7"/>
      <c r="PHN82" s="7"/>
      <c r="PHO82" s="7"/>
      <c r="PHP82" s="7"/>
      <c r="PHQ82" s="7"/>
      <c r="PHR82" s="7"/>
      <c r="PHS82" s="7"/>
      <c r="PHT82" s="7"/>
      <c r="PHU82" s="7"/>
      <c r="PHV82" s="7"/>
      <c r="PHW82" s="7"/>
      <c r="PHX82" s="7"/>
      <c r="PHY82" s="7"/>
      <c r="PHZ82" s="7"/>
      <c r="PIA82" s="7"/>
      <c r="PIB82" s="7"/>
      <c r="PIC82" s="7"/>
      <c r="PID82" s="7"/>
      <c r="PIE82" s="7"/>
      <c r="PIF82" s="7"/>
      <c r="PIG82" s="7"/>
      <c r="PIH82" s="7"/>
      <c r="PII82" s="7"/>
      <c r="PIJ82" s="7"/>
      <c r="PIK82" s="7"/>
      <c r="PIL82" s="7"/>
      <c r="PIM82" s="7"/>
      <c r="PIN82" s="7"/>
      <c r="PIO82" s="7"/>
      <c r="PIP82" s="7"/>
      <c r="PIQ82" s="7"/>
      <c r="PIR82" s="7"/>
      <c r="PIS82" s="7"/>
      <c r="PIT82" s="7"/>
      <c r="PIU82" s="7"/>
      <c r="PIV82" s="7"/>
      <c r="PIW82" s="7"/>
      <c r="PIX82" s="7"/>
      <c r="PIY82" s="7"/>
      <c r="PIZ82" s="7"/>
      <c r="PJA82" s="7"/>
      <c r="PJB82" s="7"/>
      <c r="PJC82" s="7"/>
      <c r="PJD82" s="7"/>
      <c r="PJE82" s="7"/>
      <c r="PJF82" s="7"/>
      <c r="PJG82" s="7"/>
      <c r="PJH82" s="7"/>
      <c r="PJI82" s="7"/>
      <c r="PJJ82" s="7"/>
      <c r="PJK82" s="7"/>
      <c r="PJL82" s="7"/>
      <c r="PJM82" s="7"/>
      <c r="PJN82" s="7"/>
      <c r="PJO82" s="7"/>
      <c r="PJP82" s="7"/>
      <c r="PJQ82" s="7"/>
      <c r="PJR82" s="7"/>
      <c r="PJS82" s="7"/>
      <c r="PJT82" s="7"/>
      <c r="PJU82" s="7"/>
      <c r="PJV82" s="7"/>
      <c r="PJW82" s="7"/>
      <c r="PJX82" s="7"/>
      <c r="PJY82" s="7"/>
      <c r="PJZ82" s="7"/>
      <c r="PKA82" s="7"/>
      <c r="PKB82" s="7"/>
      <c r="PKC82" s="7"/>
      <c r="PKD82" s="7"/>
      <c r="PKE82" s="7"/>
      <c r="PKF82" s="7"/>
      <c r="PKG82" s="7"/>
      <c r="PKH82" s="7"/>
      <c r="PKI82" s="7"/>
      <c r="PKJ82" s="7"/>
      <c r="PKK82" s="7"/>
      <c r="PKL82" s="7"/>
      <c r="PKM82" s="7"/>
      <c r="PKN82" s="7"/>
      <c r="PKO82" s="7"/>
      <c r="PKP82" s="7"/>
      <c r="PKQ82" s="7"/>
      <c r="PKR82" s="7"/>
      <c r="PKS82" s="7"/>
      <c r="PKT82" s="7"/>
      <c r="PKU82" s="7"/>
      <c r="PKV82" s="7"/>
      <c r="PKW82" s="7"/>
      <c r="PKX82" s="7"/>
      <c r="PKY82" s="7"/>
      <c r="PKZ82" s="7"/>
      <c r="PLA82" s="7"/>
      <c r="PLB82" s="7"/>
      <c r="PLC82" s="7"/>
      <c r="PLD82" s="7"/>
      <c r="PLE82" s="7"/>
      <c r="PLF82" s="7"/>
      <c r="PLG82" s="7"/>
      <c r="PLH82" s="7"/>
      <c r="PLI82" s="7"/>
      <c r="PLJ82" s="7"/>
      <c r="PLK82" s="7"/>
      <c r="PLL82" s="7"/>
      <c r="PLM82" s="7"/>
      <c r="PLN82" s="7"/>
      <c r="PLO82" s="7"/>
      <c r="PLP82" s="7"/>
      <c r="PLQ82" s="7"/>
      <c r="PLR82" s="7"/>
      <c r="PLS82" s="7"/>
      <c r="PLT82" s="7"/>
      <c r="PLU82" s="7"/>
      <c r="PLV82" s="7"/>
      <c r="PLW82" s="7"/>
      <c r="PLX82" s="7"/>
      <c r="PLY82" s="7"/>
      <c r="PLZ82" s="7"/>
      <c r="PMA82" s="7"/>
      <c r="PMB82" s="7"/>
      <c r="PMC82" s="7"/>
      <c r="PMD82" s="7"/>
      <c r="PME82" s="7"/>
      <c r="PMF82" s="7"/>
      <c r="PMG82" s="7"/>
      <c r="PMH82" s="7"/>
      <c r="PMI82" s="7"/>
      <c r="PMJ82" s="7"/>
      <c r="PMK82" s="7"/>
      <c r="PML82" s="7"/>
      <c r="PMM82" s="7"/>
      <c r="PMN82" s="7"/>
      <c r="PMO82" s="7"/>
      <c r="PMP82" s="7"/>
      <c r="PMQ82" s="7"/>
      <c r="PMR82" s="7"/>
      <c r="PMS82" s="7"/>
      <c r="PMT82" s="7"/>
      <c r="PMU82" s="7"/>
      <c r="PMV82" s="7"/>
      <c r="PMW82" s="7"/>
      <c r="PMX82" s="7"/>
      <c r="PMY82" s="7"/>
      <c r="PMZ82" s="7"/>
      <c r="PNA82" s="7"/>
      <c r="PNB82" s="7"/>
      <c r="PNC82" s="7"/>
      <c r="PND82" s="7"/>
      <c r="PNE82" s="7"/>
      <c r="PNF82" s="7"/>
      <c r="PNG82" s="7"/>
      <c r="PNH82" s="7"/>
      <c r="PNI82" s="7"/>
      <c r="PNJ82" s="7"/>
      <c r="PNK82" s="7"/>
      <c r="PNL82" s="7"/>
      <c r="PNM82" s="7"/>
      <c r="PNN82" s="7"/>
      <c r="PNO82" s="7"/>
      <c r="PNP82" s="7"/>
      <c r="PNQ82" s="7"/>
      <c r="PNR82" s="7"/>
      <c r="PNS82" s="7"/>
      <c r="PNT82" s="7"/>
      <c r="PNU82" s="7"/>
      <c r="PNV82" s="7"/>
      <c r="PNW82" s="7"/>
      <c r="PNX82" s="7"/>
      <c r="PNY82" s="7"/>
      <c r="PNZ82" s="7"/>
      <c r="POA82" s="7"/>
      <c r="POB82" s="7"/>
      <c r="POC82" s="7"/>
      <c r="POD82" s="7"/>
      <c r="POE82" s="7"/>
      <c r="POF82" s="7"/>
      <c r="POG82" s="7"/>
      <c r="POH82" s="7"/>
      <c r="POI82" s="7"/>
      <c r="POJ82" s="7"/>
      <c r="POK82" s="7"/>
      <c r="POL82" s="7"/>
      <c r="POM82" s="7"/>
      <c r="PON82" s="7"/>
      <c r="POO82" s="7"/>
      <c r="POP82" s="7"/>
      <c r="POQ82" s="7"/>
      <c r="POR82" s="7"/>
      <c r="POS82" s="7"/>
      <c r="POT82" s="7"/>
      <c r="POU82" s="7"/>
      <c r="POV82" s="7"/>
      <c r="POW82" s="7"/>
      <c r="POX82" s="7"/>
      <c r="POY82" s="7"/>
      <c r="POZ82" s="7"/>
      <c r="PPA82" s="7"/>
      <c r="PPB82" s="7"/>
      <c r="PPC82" s="7"/>
      <c r="PPD82" s="7"/>
      <c r="PPE82" s="7"/>
      <c r="PPF82" s="7"/>
      <c r="PPG82" s="7"/>
      <c r="PPH82" s="7"/>
      <c r="PPI82" s="7"/>
      <c r="PPJ82" s="7"/>
      <c r="PPK82" s="7"/>
      <c r="PPL82" s="7"/>
      <c r="PPM82" s="7"/>
      <c r="PPN82" s="7"/>
      <c r="PPO82" s="7"/>
      <c r="PPP82" s="7"/>
      <c r="PPQ82" s="7"/>
      <c r="PPR82" s="7"/>
      <c r="PPS82" s="7"/>
      <c r="PPT82" s="7"/>
      <c r="PPU82" s="7"/>
      <c r="PPV82" s="7"/>
      <c r="PPW82" s="7"/>
      <c r="PPX82" s="7"/>
      <c r="PPY82" s="7"/>
      <c r="PPZ82" s="7"/>
      <c r="PQA82" s="7"/>
      <c r="PQB82" s="7"/>
      <c r="PQC82" s="7"/>
      <c r="PQD82" s="7"/>
      <c r="PQE82" s="7"/>
      <c r="PQF82" s="7"/>
      <c r="PQG82" s="7"/>
      <c r="PQH82" s="7"/>
      <c r="PQI82" s="7"/>
      <c r="PQJ82" s="7"/>
      <c r="PQK82" s="7"/>
      <c r="PQL82" s="7"/>
      <c r="PQM82" s="7"/>
      <c r="PQN82" s="7"/>
      <c r="PQO82" s="7"/>
      <c r="PQP82" s="7"/>
      <c r="PQQ82" s="7"/>
      <c r="PQR82" s="7"/>
      <c r="PQS82" s="7"/>
      <c r="PQT82" s="7"/>
      <c r="PQU82" s="7"/>
      <c r="PQV82" s="7"/>
      <c r="PQW82" s="7"/>
      <c r="PQX82" s="7"/>
      <c r="PQY82" s="7"/>
      <c r="PQZ82" s="7"/>
      <c r="PRA82" s="7"/>
      <c r="PRB82" s="7"/>
      <c r="PRC82" s="7"/>
      <c r="PRD82" s="7"/>
      <c r="PRE82" s="7"/>
      <c r="PRF82" s="7"/>
      <c r="PRG82" s="7"/>
      <c r="PRH82" s="7"/>
      <c r="PRI82" s="7"/>
      <c r="PRJ82" s="7"/>
      <c r="PRK82" s="7"/>
      <c r="PRL82" s="7"/>
      <c r="PRM82" s="7"/>
      <c r="PRN82" s="7"/>
      <c r="PRO82" s="7"/>
      <c r="PRP82" s="7"/>
      <c r="PRQ82" s="7"/>
      <c r="PRR82" s="7"/>
      <c r="PRS82" s="7"/>
      <c r="PRT82" s="7"/>
      <c r="PRU82" s="7"/>
      <c r="PRV82" s="7"/>
      <c r="PRW82" s="7"/>
      <c r="PRX82" s="7"/>
      <c r="PRY82" s="7"/>
      <c r="PRZ82" s="7"/>
      <c r="PSA82" s="7"/>
      <c r="PSB82" s="7"/>
      <c r="PSC82" s="7"/>
      <c r="PSD82" s="7"/>
      <c r="PSE82" s="7"/>
      <c r="PSF82" s="7"/>
      <c r="PSG82" s="7"/>
      <c r="PSH82" s="7"/>
      <c r="PSI82" s="7"/>
      <c r="PSJ82" s="7"/>
      <c r="PSK82" s="7"/>
      <c r="PSL82" s="7"/>
      <c r="PSM82" s="7"/>
      <c r="PSN82" s="7"/>
      <c r="PSO82" s="7"/>
      <c r="PSP82" s="7"/>
      <c r="PSQ82" s="7"/>
      <c r="PSR82" s="7"/>
      <c r="PSS82" s="7"/>
      <c r="PST82" s="7"/>
      <c r="PSU82" s="7"/>
      <c r="PSV82" s="7"/>
      <c r="PSW82" s="7"/>
      <c r="PSX82" s="7"/>
      <c r="PSY82" s="7"/>
      <c r="PSZ82" s="7"/>
      <c r="PTA82" s="7"/>
      <c r="PTB82" s="7"/>
      <c r="PTC82" s="7"/>
      <c r="PTD82" s="7"/>
      <c r="PTE82" s="7"/>
      <c r="PTF82" s="7"/>
      <c r="PTG82" s="7"/>
      <c r="PTH82" s="7"/>
      <c r="PTI82" s="7"/>
      <c r="PTJ82" s="7"/>
      <c r="PTK82" s="7"/>
      <c r="PTL82" s="7"/>
      <c r="PTM82" s="7"/>
      <c r="PTN82" s="7"/>
      <c r="PTO82" s="7"/>
      <c r="PTP82" s="7"/>
      <c r="PTQ82" s="7"/>
      <c r="PTR82" s="7"/>
      <c r="PTS82" s="7"/>
      <c r="PTT82" s="7"/>
      <c r="PTU82" s="7"/>
      <c r="PTV82" s="7"/>
      <c r="PTW82" s="7"/>
      <c r="PTX82" s="7"/>
      <c r="PTY82" s="7"/>
      <c r="PTZ82" s="7"/>
      <c r="PUA82" s="7"/>
      <c r="PUB82" s="7"/>
      <c r="PUC82" s="7"/>
      <c r="PUD82" s="7"/>
      <c r="PUE82" s="7"/>
      <c r="PUF82" s="7"/>
      <c r="PUG82" s="7"/>
      <c r="PUH82" s="7"/>
      <c r="PUI82" s="7"/>
      <c r="PUJ82" s="7"/>
      <c r="PUK82" s="7"/>
      <c r="PUL82" s="7"/>
      <c r="PUM82" s="7"/>
      <c r="PUN82" s="7"/>
      <c r="PUO82" s="7"/>
      <c r="PUP82" s="7"/>
      <c r="PUQ82" s="7"/>
      <c r="PUR82" s="7"/>
      <c r="PUS82" s="7"/>
      <c r="PUT82" s="7"/>
      <c r="PUU82" s="7"/>
      <c r="PUV82" s="7"/>
      <c r="PUW82" s="7"/>
      <c r="PUX82" s="7"/>
      <c r="PUY82" s="7"/>
      <c r="PUZ82" s="7"/>
      <c r="PVA82" s="7"/>
      <c r="PVB82" s="7"/>
      <c r="PVC82" s="7"/>
      <c r="PVD82" s="7"/>
      <c r="PVE82" s="7"/>
      <c r="PVF82" s="7"/>
      <c r="PVG82" s="7"/>
      <c r="PVH82" s="7"/>
      <c r="PVI82" s="7"/>
      <c r="PVJ82" s="7"/>
      <c r="PVK82" s="7"/>
      <c r="PVL82" s="7"/>
      <c r="PVM82" s="7"/>
      <c r="PVN82" s="7"/>
      <c r="PVO82" s="7"/>
      <c r="PVP82" s="7"/>
      <c r="PVQ82" s="7"/>
      <c r="PVR82" s="7"/>
      <c r="PVS82" s="7"/>
      <c r="PVT82" s="7"/>
      <c r="PVU82" s="7"/>
      <c r="PVV82" s="7"/>
      <c r="PVW82" s="7"/>
      <c r="PVX82" s="7"/>
      <c r="PVY82" s="7"/>
      <c r="PVZ82" s="7"/>
      <c r="PWA82" s="7"/>
      <c r="PWB82" s="7"/>
      <c r="PWC82" s="7"/>
      <c r="PWD82" s="7"/>
      <c r="PWE82" s="7"/>
      <c r="PWF82" s="7"/>
      <c r="PWG82" s="7"/>
      <c r="PWH82" s="7"/>
      <c r="PWI82" s="7"/>
      <c r="PWJ82" s="7"/>
      <c r="PWK82" s="7"/>
      <c r="PWL82" s="7"/>
      <c r="PWM82" s="7"/>
      <c r="PWN82" s="7"/>
      <c r="PWO82" s="7"/>
      <c r="PWP82" s="7"/>
      <c r="PWQ82" s="7"/>
      <c r="PWR82" s="7"/>
      <c r="PWS82" s="7"/>
      <c r="PWT82" s="7"/>
      <c r="PWU82" s="7"/>
      <c r="PWV82" s="7"/>
      <c r="PWW82" s="7"/>
      <c r="PWX82" s="7"/>
      <c r="PWY82" s="7"/>
      <c r="PWZ82" s="7"/>
      <c r="PXA82" s="7"/>
      <c r="PXB82" s="7"/>
      <c r="PXC82" s="7"/>
      <c r="PXD82" s="7"/>
      <c r="PXE82" s="7"/>
      <c r="PXF82" s="7"/>
      <c r="PXG82" s="7"/>
      <c r="PXH82" s="7"/>
      <c r="PXI82" s="7"/>
      <c r="PXJ82" s="7"/>
      <c r="PXK82" s="7"/>
      <c r="PXL82" s="7"/>
      <c r="PXM82" s="7"/>
      <c r="PXN82" s="7"/>
      <c r="PXO82" s="7"/>
      <c r="PXP82" s="7"/>
      <c r="PXQ82" s="7"/>
      <c r="PXR82" s="7"/>
      <c r="PXS82" s="7"/>
      <c r="PXT82" s="7"/>
      <c r="PXU82" s="7"/>
      <c r="PXV82" s="7"/>
      <c r="PXW82" s="7"/>
      <c r="PXX82" s="7"/>
      <c r="PXY82" s="7"/>
      <c r="PXZ82" s="7"/>
      <c r="PYA82" s="7"/>
      <c r="PYB82" s="7"/>
      <c r="PYC82" s="7"/>
      <c r="PYD82" s="7"/>
      <c r="PYE82" s="7"/>
      <c r="PYF82" s="7"/>
      <c r="PYG82" s="7"/>
      <c r="PYH82" s="7"/>
      <c r="PYI82" s="7"/>
      <c r="PYJ82" s="7"/>
      <c r="PYK82" s="7"/>
      <c r="PYL82" s="7"/>
      <c r="PYM82" s="7"/>
      <c r="PYN82" s="7"/>
      <c r="PYO82" s="7"/>
      <c r="PYP82" s="7"/>
      <c r="PYQ82" s="7"/>
      <c r="PYR82" s="7"/>
      <c r="PYS82" s="7"/>
      <c r="PYT82" s="7"/>
      <c r="PYU82" s="7"/>
      <c r="PYV82" s="7"/>
      <c r="PYW82" s="7"/>
      <c r="PYX82" s="7"/>
      <c r="PYY82" s="7"/>
      <c r="PYZ82" s="7"/>
      <c r="PZA82" s="7"/>
      <c r="PZB82" s="7"/>
      <c r="PZC82" s="7"/>
      <c r="PZD82" s="7"/>
      <c r="PZE82" s="7"/>
      <c r="PZF82" s="7"/>
      <c r="PZG82" s="7"/>
      <c r="PZH82" s="7"/>
      <c r="PZI82" s="7"/>
      <c r="PZJ82" s="7"/>
      <c r="PZK82" s="7"/>
      <c r="PZL82" s="7"/>
      <c r="PZM82" s="7"/>
      <c r="PZN82" s="7"/>
      <c r="PZO82" s="7"/>
      <c r="PZP82" s="7"/>
      <c r="PZQ82" s="7"/>
      <c r="PZR82" s="7"/>
      <c r="PZS82" s="7"/>
      <c r="PZT82" s="7"/>
      <c r="PZU82" s="7"/>
      <c r="PZV82" s="7"/>
      <c r="PZW82" s="7"/>
      <c r="PZX82" s="7"/>
      <c r="PZY82" s="7"/>
      <c r="PZZ82" s="7"/>
      <c r="QAA82" s="7"/>
      <c r="QAB82" s="7"/>
      <c r="QAC82" s="7"/>
      <c r="QAD82" s="7"/>
      <c r="QAE82" s="7"/>
      <c r="QAF82" s="7"/>
      <c r="QAG82" s="7"/>
      <c r="QAH82" s="7"/>
      <c r="QAI82" s="7"/>
      <c r="QAJ82" s="7"/>
      <c r="QAK82" s="7"/>
      <c r="QAL82" s="7"/>
      <c r="QAM82" s="7"/>
      <c r="QAN82" s="7"/>
      <c r="QAO82" s="7"/>
      <c r="QAP82" s="7"/>
      <c r="QAQ82" s="7"/>
      <c r="QAR82" s="7"/>
      <c r="QAS82" s="7"/>
      <c r="QAT82" s="7"/>
      <c r="QAU82" s="7"/>
      <c r="QAV82" s="7"/>
      <c r="QAW82" s="7"/>
      <c r="QAX82" s="7"/>
      <c r="QAY82" s="7"/>
      <c r="QAZ82" s="7"/>
      <c r="QBA82" s="7"/>
      <c r="QBB82" s="7"/>
      <c r="QBC82" s="7"/>
      <c r="QBD82" s="7"/>
      <c r="QBE82" s="7"/>
      <c r="QBF82" s="7"/>
      <c r="QBG82" s="7"/>
      <c r="QBH82" s="7"/>
      <c r="QBI82" s="7"/>
      <c r="QBJ82" s="7"/>
      <c r="QBK82" s="7"/>
      <c r="QBL82" s="7"/>
      <c r="QBM82" s="7"/>
      <c r="QBN82" s="7"/>
      <c r="QBO82" s="7"/>
      <c r="QBP82" s="7"/>
      <c r="QBQ82" s="7"/>
      <c r="QBR82" s="7"/>
      <c r="QBS82" s="7"/>
      <c r="QBT82" s="7"/>
      <c r="QBU82" s="7"/>
      <c r="QBV82" s="7"/>
      <c r="QBW82" s="7"/>
      <c r="QBX82" s="7"/>
      <c r="QBY82" s="7"/>
      <c r="QBZ82" s="7"/>
      <c r="QCA82" s="7"/>
      <c r="QCB82" s="7"/>
      <c r="QCC82" s="7"/>
      <c r="QCD82" s="7"/>
      <c r="QCE82" s="7"/>
      <c r="QCF82" s="7"/>
      <c r="QCG82" s="7"/>
      <c r="QCH82" s="7"/>
      <c r="QCI82" s="7"/>
      <c r="QCJ82" s="7"/>
      <c r="QCK82" s="7"/>
      <c r="QCL82" s="7"/>
      <c r="QCM82" s="7"/>
      <c r="QCN82" s="7"/>
      <c r="QCO82" s="7"/>
      <c r="QCP82" s="7"/>
      <c r="QCQ82" s="7"/>
      <c r="QCR82" s="7"/>
      <c r="QCS82" s="7"/>
      <c r="QCT82" s="7"/>
      <c r="QCU82" s="7"/>
      <c r="QCV82" s="7"/>
      <c r="QCW82" s="7"/>
      <c r="QCX82" s="7"/>
      <c r="QCY82" s="7"/>
      <c r="QCZ82" s="7"/>
      <c r="QDA82" s="7"/>
      <c r="QDB82" s="7"/>
      <c r="QDC82" s="7"/>
      <c r="QDD82" s="7"/>
      <c r="QDE82" s="7"/>
      <c r="QDF82" s="7"/>
      <c r="QDG82" s="7"/>
      <c r="QDH82" s="7"/>
      <c r="QDI82" s="7"/>
      <c r="QDJ82" s="7"/>
      <c r="QDK82" s="7"/>
      <c r="QDL82" s="7"/>
      <c r="QDM82" s="7"/>
      <c r="QDN82" s="7"/>
      <c r="QDO82" s="7"/>
      <c r="QDP82" s="7"/>
      <c r="QDQ82" s="7"/>
      <c r="QDR82" s="7"/>
      <c r="QDS82" s="7"/>
      <c r="QDT82" s="7"/>
      <c r="QDU82" s="7"/>
      <c r="QDV82" s="7"/>
      <c r="QDW82" s="7"/>
      <c r="QDX82" s="7"/>
      <c r="QDY82" s="7"/>
      <c r="QDZ82" s="7"/>
      <c r="QEA82" s="7"/>
      <c r="QEB82" s="7"/>
      <c r="QEC82" s="7"/>
      <c r="QED82" s="7"/>
      <c r="QEE82" s="7"/>
      <c r="QEF82" s="7"/>
      <c r="QEG82" s="7"/>
      <c r="QEH82" s="7"/>
      <c r="QEI82" s="7"/>
      <c r="QEJ82" s="7"/>
      <c r="QEK82" s="7"/>
      <c r="QEL82" s="7"/>
      <c r="QEM82" s="7"/>
      <c r="QEN82" s="7"/>
      <c r="QEO82" s="7"/>
      <c r="QEP82" s="7"/>
      <c r="QEQ82" s="7"/>
      <c r="QER82" s="7"/>
      <c r="QES82" s="7"/>
      <c r="QET82" s="7"/>
      <c r="QEU82" s="7"/>
      <c r="QEV82" s="7"/>
      <c r="QEW82" s="7"/>
      <c r="QEX82" s="7"/>
      <c r="QEY82" s="7"/>
      <c r="QEZ82" s="7"/>
      <c r="QFA82" s="7"/>
      <c r="QFB82" s="7"/>
      <c r="QFC82" s="7"/>
      <c r="QFD82" s="7"/>
      <c r="QFE82" s="7"/>
      <c r="QFF82" s="7"/>
      <c r="QFG82" s="7"/>
      <c r="QFH82" s="7"/>
      <c r="QFI82" s="7"/>
      <c r="QFJ82" s="7"/>
      <c r="QFK82" s="7"/>
      <c r="QFL82" s="7"/>
      <c r="QFM82" s="7"/>
      <c r="QFN82" s="7"/>
      <c r="QFO82" s="7"/>
      <c r="QFP82" s="7"/>
      <c r="QFQ82" s="7"/>
      <c r="QFR82" s="7"/>
      <c r="QFS82" s="7"/>
      <c r="QFT82" s="7"/>
      <c r="QFU82" s="7"/>
      <c r="QFV82" s="7"/>
      <c r="QFW82" s="7"/>
      <c r="QFX82" s="7"/>
      <c r="QFY82" s="7"/>
      <c r="QFZ82" s="7"/>
      <c r="QGA82" s="7"/>
      <c r="QGB82" s="7"/>
      <c r="QGC82" s="7"/>
      <c r="QGD82" s="7"/>
      <c r="QGE82" s="7"/>
      <c r="QGF82" s="7"/>
      <c r="QGG82" s="7"/>
      <c r="QGH82" s="7"/>
      <c r="QGI82" s="7"/>
      <c r="QGJ82" s="7"/>
      <c r="QGK82" s="7"/>
      <c r="QGL82" s="7"/>
      <c r="QGM82" s="7"/>
      <c r="QGN82" s="7"/>
      <c r="QGO82" s="7"/>
      <c r="QGP82" s="7"/>
      <c r="QGQ82" s="7"/>
      <c r="QGR82" s="7"/>
      <c r="QGS82" s="7"/>
      <c r="QGT82" s="7"/>
      <c r="QGU82" s="7"/>
      <c r="QGV82" s="7"/>
      <c r="QGW82" s="7"/>
      <c r="QGX82" s="7"/>
      <c r="QGY82" s="7"/>
      <c r="QGZ82" s="7"/>
      <c r="QHA82" s="7"/>
      <c r="QHB82" s="7"/>
      <c r="QHC82" s="7"/>
      <c r="QHD82" s="7"/>
      <c r="QHE82" s="7"/>
      <c r="QHF82" s="7"/>
      <c r="QHG82" s="7"/>
      <c r="QHH82" s="7"/>
      <c r="QHI82" s="7"/>
      <c r="QHJ82" s="7"/>
      <c r="QHK82" s="7"/>
      <c r="QHL82" s="7"/>
      <c r="QHM82" s="7"/>
      <c r="QHN82" s="7"/>
      <c r="QHO82" s="7"/>
      <c r="QHP82" s="7"/>
      <c r="QHQ82" s="7"/>
      <c r="QHR82" s="7"/>
      <c r="QHS82" s="7"/>
      <c r="QHT82" s="7"/>
      <c r="QHU82" s="7"/>
      <c r="QHV82" s="7"/>
      <c r="QHW82" s="7"/>
      <c r="QHX82" s="7"/>
      <c r="QHY82" s="7"/>
      <c r="QHZ82" s="7"/>
      <c r="QIA82" s="7"/>
      <c r="QIB82" s="7"/>
      <c r="QIC82" s="7"/>
      <c r="QID82" s="7"/>
      <c r="QIE82" s="7"/>
      <c r="QIF82" s="7"/>
      <c r="QIG82" s="7"/>
      <c r="QIH82" s="7"/>
      <c r="QII82" s="7"/>
      <c r="QIJ82" s="7"/>
      <c r="QIK82" s="7"/>
      <c r="QIL82" s="7"/>
      <c r="QIM82" s="7"/>
      <c r="QIN82" s="7"/>
      <c r="QIO82" s="7"/>
      <c r="QIP82" s="7"/>
      <c r="QIQ82" s="7"/>
      <c r="QIR82" s="7"/>
      <c r="QIS82" s="7"/>
      <c r="QIT82" s="7"/>
      <c r="QIU82" s="7"/>
      <c r="QIV82" s="7"/>
      <c r="QIW82" s="7"/>
      <c r="QIX82" s="7"/>
      <c r="QIY82" s="7"/>
      <c r="QIZ82" s="7"/>
      <c r="QJA82" s="7"/>
      <c r="QJB82" s="7"/>
      <c r="QJC82" s="7"/>
      <c r="QJD82" s="7"/>
      <c r="QJE82" s="7"/>
      <c r="QJF82" s="7"/>
      <c r="QJG82" s="7"/>
      <c r="QJH82" s="7"/>
      <c r="QJI82" s="7"/>
      <c r="QJJ82" s="7"/>
      <c r="QJK82" s="7"/>
      <c r="QJL82" s="7"/>
      <c r="QJM82" s="7"/>
      <c r="QJN82" s="7"/>
      <c r="QJO82" s="7"/>
      <c r="QJP82" s="7"/>
      <c r="QJQ82" s="7"/>
      <c r="QJR82" s="7"/>
      <c r="QJS82" s="7"/>
      <c r="QJT82" s="7"/>
      <c r="QJU82" s="7"/>
      <c r="QJV82" s="7"/>
      <c r="QJW82" s="7"/>
      <c r="QJX82" s="7"/>
      <c r="QJY82" s="7"/>
      <c r="QJZ82" s="7"/>
      <c r="QKA82" s="7"/>
      <c r="QKB82" s="7"/>
      <c r="QKC82" s="7"/>
      <c r="QKD82" s="7"/>
      <c r="QKE82" s="7"/>
      <c r="QKF82" s="7"/>
      <c r="QKG82" s="7"/>
      <c r="QKH82" s="7"/>
      <c r="QKI82" s="7"/>
      <c r="QKJ82" s="7"/>
      <c r="QKK82" s="7"/>
      <c r="QKL82" s="7"/>
      <c r="QKM82" s="7"/>
      <c r="QKN82" s="7"/>
      <c r="QKO82" s="7"/>
      <c r="QKP82" s="7"/>
      <c r="QKQ82" s="7"/>
      <c r="QKR82" s="7"/>
      <c r="QKS82" s="7"/>
      <c r="QKT82" s="7"/>
      <c r="QKU82" s="7"/>
      <c r="QKV82" s="7"/>
      <c r="QKW82" s="7"/>
      <c r="QKX82" s="7"/>
      <c r="QKY82" s="7"/>
      <c r="QKZ82" s="7"/>
      <c r="QLA82" s="7"/>
      <c r="QLB82" s="7"/>
      <c r="QLC82" s="7"/>
      <c r="QLD82" s="7"/>
      <c r="QLE82" s="7"/>
      <c r="QLF82" s="7"/>
      <c r="QLG82" s="7"/>
      <c r="QLH82" s="7"/>
      <c r="QLI82" s="7"/>
      <c r="QLJ82" s="7"/>
      <c r="QLK82" s="7"/>
      <c r="QLL82" s="7"/>
      <c r="QLM82" s="7"/>
      <c r="QLN82" s="7"/>
      <c r="QLO82" s="7"/>
      <c r="QLP82" s="7"/>
      <c r="QLQ82" s="7"/>
      <c r="QLR82" s="7"/>
      <c r="QLS82" s="7"/>
      <c r="QLT82" s="7"/>
      <c r="QLU82" s="7"/>
      <c r="QLV82" s="7"/>
      <c r="QLW82" s="7"/>
      <c r="QLX82" s="7"/>
      <c r="QLY82" s="7"/>
      <c r="QLZ82" s="7"/>
      <c r="QMA82" s="7"/>
      <c r="QMB82" s="7"/>
      <c r="QMC82" s="7"/>
      <c r="QMD82" s="7"/>
      <c r="QME82" s="7"/>
      <c r="QMF82" s="7"/>
      <c r="QMG82" s="7"/>
      <c r="QMH82" s="7"/>
      <c r="QMI82" s="7"/>
      <c r="QMJ82" s="7"/>
      <c r="QMK82" s="7"/>
      <c r="QML82" s="7"/>
      <c r="QMM82" s="7"/>
      <c r="QMN82" s="7"/>
      <c r="QMO82" s="7"/>
      <c r="QMP82" s="7"/>
      <c r="QMQ82" s="7"/>
      <c r="QMR82" s="7"/>
      <c r="QMS82" s="7"/>
      <c r="QMT82" s="7"/>
      <c r="QMU82" s="7"/>
      <c r="QMV82" s="7"/>
      <c r="QMW82" s="7"/>
      <c r="QMX82" s="7"/>
      <c r="QMY82" s="7"/>
      <c r="QMZ82" s="7"/>
      <c r="QNA82" s="7"/>
      <c r="QNB82" s="7"/>
      <c r="QNC82" s="7"/>
      <c r="QND82" s="7"/>
      <c r="QNE82" s="7"/>
      <c r="QNF82" s="7"/>
      <c r="QNG82" s="7"/>
      <c r="QNH82" s="7"/>
      <c r="QNI82" s="7"/>
      <c r="QNJ82" s="7"/>
      <c r="QNK82" s="7"/>
      <c r="QNL82" s="7"/>
      <c r="QNM82" s="7"/>
      <c r="QNN82" s="7"/>
      <c r="QNO82" s="7"/>
      <c r="QNP82" s="7"/>
      <c r="QNQ82" s="7"/>
      <c r="QNR82" s="7"/>
      <c r="QNS82" s="7"/>
      <c r="QNT82" s="7"/>
      <c r="QNU82" s="7"/>
      <c r="QNV82" s="7"/>
      <c r="QNW82" s="7"/>
      <c r="QNX82" s="7"/>
      <c r="QNY82" s="7"/>
      <c r="QNZ82" s="7"/>
      <c r="QOA82" s="7"/>
      <c r="QOB82" s="7"/>
      <c r="QOC82" s="7"/>
      <c r="QOD82" s="7"/>
      <c r="QOE82" s="7"/>
      <c r="QOF82" s="7"/>
      <c r="QOG82" s="7"/>
      <c r="QOH82" s="7"/>
      <c r="QOI82" s="7"/>
      <c r="QOJ82" s="7"/>
      <c r="QOK82" s="7"/>
      <c r="QOL82" s="7"/>
      <c r="QOM82" s="7"/>
      <c r="QON82" s="7"/>
      <c r="QOO82" s="7"/>
      <c r="QOP82" s="7"/>
      <c r="QOQ82" s="7"/>
      <c r="QOR82" s="7"/>
      <c r="QOS82" s="7"/>
      <c r="QOT82" s="7"/>
      <c r="QOU82" s="7"/>
      <c r="QOV82" s="7"/>
      <c r="QOW82" s="7"/>
      <c r="QOX82" s="7"/>
      <c r="QOY82" s="7"/>
      <c r="QOZ82" s="7"/>
      <c r="QPA82" s="7"/>
      <c r="QPB82" s="7"/>
      <c r="QPC82" s="7"/>
      <c r="QPD82" s="7"/>
      <c r="QPE82" s="7"/>
      <c r="QPF82" s="7"/>
      <c r="QPG82" s="7"/>
      <c r="QPH82" s="7"/>
      <c r="QPI82" s="7"/>
      <c r="QPJ82" s="7"/>
      <c r="QPK82" s="7"/>
      <c r="QPL82" s="7"/>
      <c r="QPM82" s="7"/>
      <c r="QPN82" s="7"/>
      <c r="QPO82" s="7"/>
      <c r="QPP82" s="7"/>
      <c r="QPQ82" s="7"/>
      <c r="QPR82" s="7"/>
      <c r="QPS82" s="7"/>
      <c r="QPT82" s="7"/>
      <c r="QPU82" s="7"/>
      <c r="QPV82" s="7"/>
      <c r="QPW82" s="7"/>
      <c r="QPX82" s="7"/>
      <c r="QPY82" s="7"/>
      <c r="QPZ82" s="7"/>
      <c r="QQA82" s="7"/>
      <c r="QQB82" s="7"/>
      <c r="QQC82" s="7"/>
      <c r="QQD82" s="7"/>
      <c r="QQE82" s="7"/>
      <c r="QQF82" s="7"/>
      <c r="QQG82" s="7"/>
      <c r="QQH82" s="7"/>
      <c r="QQI82" s="7"/>
      <c r="QQJ82" s="7"/>
      <c r="QQK82" s="7"/>
      <c r="QQL82" s="7"/>
      <c r="QQM82" s="7"/>
      <c r="QQN82" s="7"/>
      <c r="QQO82" s="7"/>
      <c r="QQP82" s="7"/>
      <c r="QQQ82" s="7"/>
      <c r="QQR82" s="7"/>
      <c r="QQS82" s="7"/>
      <c r="QQT82" s="7"/>
      <c r="QQU82" s="7"/>
      <c r="QQV82" s="7"/>
      <c r="QQW82" s="7"/>
      <c r="QQX82" s="7"/>
      <c r="QQY82" s="7"/>
      <c r="QQZ82" s="7"/>
      <c r="QRA82" s="7"/>
      <c r="QRB82" s="7"/>
      <c r="QRC82" s="7"/>
      <c r="QRD82" s="7"/>
      <c r="QRE82" s="7"/>
      <c r="QRF82" s="7"/>
      <c r="QRG82" s="7"/>
      <c r="QRH82" s="7"/>
      <c r="QRI82" s="7"/>
      <c r="QRJ82" s="7"/>
      <c r="QRK82" s="7"/>
      <c r="QRL82" s="7"/>
      <c r="QRM82" s="7"/>
      <c r="QRN82" s="7"/>
      <c r="QRO82" s="7"/>
      <c r="QRP82" s="7"/>
      <c r="QRQ82" s="7"/>
      <c r="QRR82" s="7"/>
      <c r="QRS82" s="7"/>
      <c r="QRT82" s="7"/>
      <c r="QRU82" s="7"/>
      <c r="QRV82" s="7"/>
      <c r="QRW82" s="7"/>
      <c r="QRX82" s="7"/>
      <c r="QRY82" s="7"/>
      <c r="QRZ82" s="7"/>
      <c r="QSA82" s="7"/>
      <c r="QSB82" s="7"/>
      <c r="QSC82" s="7"/>
      <c r="QSD82" s="7"/>
      <c r="QSE82" s="7"/>
      <c r="QSF82" s="7"/>
      <c r="QSG82" s="7"/>
      <c r="QSH82" s="7"/>
      <c r="QSI82" s="7"/>
      <c r="QSJ82" s="7"/>
      <c r="QSK82" s="7"/>
      <c r="QSL82" s="7"/>
      <c r="QSM82" s="7"/>
      <c r="QSN82" s="7"/>
      <c r="QSO82" s="7"/>
      <c r="QSP82" s="7"/>
      <c r="QSQ82" s="7"/>
      <c r="QSR82" s="7"/>
      <c r="QSS82" s="7"/>
      <c r="QST82" s="7"/>
      <c r="QSU82" s="7"/>
      <c r="QSV82" s="7"/>
      <c r="QSW82" s="7"/>
      <c r="QSX82" s="7"/>
      <c r="QSY82" s="7"/>
      <c r="QSZ82" s="7"/>
      <c r="QTA82" s="7"/>
      <c r="QTB82" s="7"/>
      <c r="QTC82" s="7"/>
      <c r="QTD82" s="7"/>
      <c r="QTE82" s="7"/>
      <c r="QTF82" s="7"/>
      <c r="QTG82" s="7"/>
      <c r="QTH82" s="7"/>
      <c r="QTI82" s="7"/>
      <c r="QTJ82" s="7"/>
      <c r="QTK82" s="7"/>
      <c r="QTL82" s="7"/>
      <c r="QTM82" s="7"/>
      <c r="QTN82" s="7"/>
      <c r="QTO82" s="7"/>
      <c r="QTP82" s="7"/>
      <c r="QTQ82" s="7"/>
      <c r="QTR82" s="7"/>
      <c r="QTS82" s="7"/>
      <c r="QTT82" s="7"/>
      <c r="QTU82" s="7"/>
      <c r="QTV82" s="7"/>
      <c r="QTW82" s="7"/>
      <c r="QTX82" s="7"/>
      <c r="QTY82" s="7"/>
      <c r="QTZ82" s="7"/>
      <c r="QUA82" s="7"/>
      <c r="QUB82" s="7"/>
      <c r="QUC82" s="7"/>
      <c r="QUD82" s="7"/>
      <c r="QUE82" s="7"/>
      <c r="QUF82" s="7"/>
      <c r="QUG82" s="7"/>
      <c r="QUH82" s="7"/>
      <c r="QUI82" s="7"/>
      <c r="QUJ82" s="7"/>
      <c r="QUK82" s="7"/>
      <c r="QUL82" s="7"/>
      <c r="QUM82" s="7"/>
      <c r="QUN82" s="7"/>
      <c r="QUO82" s="7"/>
      <c r="QUP82" s="7"/>
      <c r="QUQ82" s="7"/>
      <c r="QUR82" s="7"/>
      <c r="QUS82" s="7"/>
      <c r="QUT82" s="7"/>
      <c r="QUU82" s="7"/>
      <c r="QUV82" s="7"/>
      <c r="QUW82" s="7"/>
      <c r="QUX82" s="7"/>
      <c r="QUY82" s="7"/>
      <c r="QUZ82" s="7"/>
      <c r="QVA82" s="7"/>
      <c r="QVB82" s="7"/>
      <c r="QVC82" s="7"/>
      <c r="QVD82" s="7"/>
      <c r="QVE82" s="7"/>
      <c r="QVF82" s="7"/>
      <c r="QVG82" s="7"/>
      <c r="QVH82" s="7"/>
      <c r="QVI82" s="7"/>
      <c r="QVJ82" s="7"/>
      <c r="QVK82" s="7"/>
      <c r="QVL82" s="7"/>
      <c r="QVM82" s="7"/>
      <c r="QVN82" s="7"/>
      <c r="QVO82" s="7"/>
      <c r="QVP82" s="7"/>
      <c r="QVQ82" s="7"/>
      <c r="QVR82" s="7"/>
      <c r="QVS82" s="7"/>
      <c r="QVT82" s="7"/>
      <c r="QVU82" s="7"/>
      <c r="QVV82" s="7"/>
      <c r="QVW82" s="7"/>
      <c r="QVX82" s="7"/>
      <c r="QVY82" s="7"/>
      <c r="QVZ82" s="7"/>
      <c r="QWA82" s="7"/>
      <c r="QWB82" s="7"/>
      <c r="QWC82" s="7"/>
      <c r="QWD82" s="7"/>
      <c r="QWE82" s="7"/>
      <c r="QWF82" s="7"/>
      <c r="QWG82" s="7"/>
      <c r="QWH82" s="7"/>
      <c r="QWI82" s="7"/>
      <c r="QWJ82" s="7"/>
      <c r="QWK82" s="7"/>
      <c r="QWL82" s="7"/>
      <c r="QWM82" s="7"/>
      <c r="QWN82" s="7"/>
      <c r="QWO82" s="7"/>
      <c r="QWP82" s="7"/>
      <c r="QWQ82" s="7"/>
      <c r="QWR82" s="7"/>
      <c r="QWS82" s="7"/>
      <c r="QWT82" s="7"/>
      <c r="QWU82" s="7"/>
      <c r="QWV82" s="7"/>
      <c r="QWW82" s="7"/>
      <c r="QWX82" s="7"/>
      <c r="QWY82" s="7"/>
      <c r="QWZ82" s="7"/>
      <c r="QXA82" s="7"/>
      <c r="QXB82" s="7"/>
      <c r="QXC82" s="7"/>
      <c r="QXD82" s="7"/>
      <c r="QXE82" s="7"/>
      <c r="QXF82" s="7"/>
      <c r="QXG82" s="7"/>
      <c r="QXH82" s="7"/>
      <c r="QXI82" s="7"/>
      <c r="QXJ82" s="7"/>
      <c r="QXK82" s="7"/>
      <c r="QXL82" s="7"/>
      <c r="QXM82" s="7"/>
      <c r="QXN82" s="7"/>
      <c r="QXO82" s="7"/>
      <c r="QXP82" s="7"/>
      <c r="QXQ82" s="7"/>
      <c r="QXR82" s="7"/>
      <c r="QXS82" s="7"/>
      <c r="QXT82" s="7"/>
      <c r="QXU82" s="7"/>
      <c r="QXV82" s="7"/>
      <c r="QXW82" s="7"/>
      <c r="QXX82" s="7"/>
      <c r="QXY82" s="7"/>
      <c r="QXZ82" s="7"/>
      <c r="QYA82" s="7"/>
      <c r="QYB82" s="7"/>
      <c r="QYC82" s="7"/>
      <c r="QYD82" s="7"/>
      <c r="QYE82" s="7"/>
      <c r="QYF82" s="7"/>
      <c r="QYG82" s="7"/>
      <c r="QYH82" s="7"/>
      <c r="QYI82" s="7"/>
      <c r="QYJ82" s="7"/>
      <c r="QYK82" s="7"/>
      <c r="QYL82" s="7"/>
      <c r="QYM82" s="7"/>
      <c r="QYN82" s="7"/>
      <c r="QYO82" s="7"/>
      <c r="QYP82" s="7"/>
      <c r="QYQ82" s="7"/>
      <c r="QYR82" s="7"/>
      <c r="QYS82" s="7"/>
      <c r="QYT82" s="7"/>
      <c r="QYU82" s="7"/>
      <c r="QYV82" s="7"/>
      <c r="QYW82" s="7"/>
      <c r="QYX82" s="7"/>
      <c r="QYY82" s="7"/>
      <c r="QYZ82" s="7"/>
      <c r="QZA82" s="7"/>
      <c r="QZB82" s="7"/>
      <c r="QZC82" s="7"/>
      <c r="QZD82" s="7"/>
      <c r="QZE82" s="7"/>
      <c r="QZF82" s="7"/>
      <c r="QZG82" s="7"/>
      <c r="QZH82" s="7"/>
      <c r="QZI82" s="7"/>
      <c r="QZJ82" s="7"/>
      <c r="QZK82" s="7"/>
      <c r="QZL82" s="7"/>
      <c r="QZM82" s="7"/>
      <c r="QZN82" s="7"/>
      <c r="QZO82" s="7"/>
      <c r="QZP82" s="7"/>
      <c r="QZQ82" s="7"/>
      <c r="QZR82" s="7"/>
      <c r="QZS82" s="7"/>
      <c r="QZT82" s="7"/>
      <c r="QZU82" s="7"/>
      <c r="QZV82" s="7"/>
      <c r="QZW82" s="7"/>
      <c r="QZX82" s="7"/>
      <c r="QZY82" s="7"/>
      <c r="QZZ82" s="7"/>
      <c r="RAA82" s="7"/>
      <c r="RAB82" s="7"/>
      <c r="RAC82" s="7"/>
      <c r="RAD82" s="7"/>
      <c r="RAE82" s="7"/>
      <c r="RAF82" s="7"/>
      <c r="RAG82" s="7"/>
      <c r="RAH82" s="7"/>
      <c r="RAI82" s="7"/>
      <c r="RAJ82" s="7"/>
      <c r="RAK82" s="7"/>
      <c r="RAL82" s="7"/>
      <c r="RAM82" s="7"/>
      <c r="RAN82" s="7"/>
      <c r="RAO82" s="7"/>
      <c r="RAP82" s="7"/>
      <c r="RAQ82" s="7"/>
      <c r="RAR82" s="7"/>
      <c r="RAS82" s="7"/>
      <c r="RAT82" s="7"/>
      <c r="RAU82" s="7"/>
      <c r="RAV82" s="7"/>
      <c r="RAW82" s="7"/>
      <c r="RAX82" s="7"/>
      <c r="RAY82" s="7"/>
      <c r="RAZ82" s="7"/>
      <c r="RBA82" s="7"/>
      <c r="RBB82" s="7"/>
      <c r="RBC82" s="7"/>
      <c r="RBD82" s="7"/>
      <c r="RBE82" s="7"/>
      <c r="RBF82" s="7"/>
      <c r="RBG82" s="7"/>
      <c r="RBH82" s="7"/>
      <c r="RBI82" s="7"/>
      <c r="RBJ82" s="7"/>
      <c r="RBK82" s="7"/>
      <c r="RBL82" s="7"/>
      <c r="RBM82" s="7"/>
      <c r="RBN82" s="7"/>
      <c r="RBO82" s="7"/>
      <c r="RBP82" s="7"/>
      <c r="RBQ82" s="7"/>
      <c r="RBR82" s="7"/>
      <c r="RBS82" s="7"/>
      <c r="RBT82" s="7"/>
      <c r="RBU82" s="7"/>
      <c r="RBV82" s="7"/>
      <c r="RBW82" s="7"/>
      <c r="RBX82" s="7"/>
      <c r="RBY82" s="7"/>
      <c r="RBZ82" s="7"/>
      <c r="RCA82" s="7"/>
      <c r="RCB82" s="7"/>
      <c r="RCC82" s="7"/>
      <c r="RCD82" s="7"/>
      <c r="RCE82" s="7"/>
      <c r="RCF82" s="7"/>
      <c r="RCG82" s="7"/>
      <c r="RCH82" s="7"/>
      <c r="RCI82" s="7"/>
      <c r="RCJ82" s="7"/>
      <c r="RCK82" s="7"/>
      <c r="RCL82" s="7"/>
      <c r="RCM82" s="7"/>
      <c r="RCN82" s="7"/>
      <c r="RCO82" s="7"/>
      <c r="RCP82" s="7"/>
      <c r="RCQ82" s="7"/>
      <c r="RCR82" s="7"/>
      <c r="RCS82" s="7"/>
      <c r="RCT82" s="7"/>
      <c r="RCU82" s="7"/>
      <c r="RCV82" s="7"/>
      <c r="RCW82" s="7"/>
      <c r="RCX82" s="7"/>
      <c r="RCY82" s="7"/>
      <c r="RCZ82" s="7"/>
      <c r="RDA82" s="7"/>
      <c r="RDB82" s="7"/>
      <c r="RDC82" s="7"/>
      <c r="RDD82" s="7"/>
      <c r="RDE82" s="7"/>
      <c r="RDF82" s="7"/>
      <c r="RDG82" s="7"/>
      <c r="RDH82" s="7"/>
      <c r="RDI82" s="7"/>
      <c r="RDJ82" s="7"/>
      <c r="RDK82" s="7"/>
      <c r="RDL82" s="7"/>
      <c r="RDM82" s="7"/>
      <c r="RDN82" s="7"/>
      <c r="RDO82" s="7"/>
      <c r="RDP82" s="7"/>
      <c r="RDQ82" s="7"/>
      <c r="RDR82" s="7"/>
      <c r="RDS82" s="7"/>
      <c r="RDT82" s="7"/>
      <c r="RDU82" s="7"/>
      <c r="RDV82" s="7"/>
      <c r="RDW82" s="7"/>
      <c r="RDX82" s="7"/>
      <c r="RDY82" s="7"/>
      <c r="RDZ82" s="7"/>
      <c r="REA82" s="7"/>
      <c r="REB82" s="7"/>
      <c r="REC82" s="7"/>
      <c r="RED82" s="7"/>
      <c r="REE82" s="7"/>
      <c r="REF82" s="7"/>
      <c r="REG82" s="7"/>
      <c r="REH82" s="7"/>
      <c r="REI82" s="7"/>
      <c r="REJ82" s="7"/>
      <c r="REK82" s="7"/>
      <c r="REL82" s="7"/>
      <c r="REM82" s="7"/>
      <c r="REN82" s="7"/>
      <c r="REO82" s="7"/>
      <c r="REP82" s="7"/>
      <c r="REQ82" s="7"/>
      <c r="RER82" s="7"/>
      <c r="RES82" s="7"/>
      <c r="RET82" s="7"/>
      <c r="REU82" s="7"/>
      <c r="REV82" s="7"/>
      <c r="REW82" s="7"/>
      <c r="REX82" s="7"/>
      <c r="REY82" s="7"/>
      <c r="REZ82" s="7"/>
      <c r="RFA82" s="7"/>
      <c r="RFB82" s="7"/>
      <c r="RFC82" s="7"/>
      <c r="RFD82" s="7"/>
      <c r="RFE82" s="7"/>
      <c r="RFF82" s="7"/>
      <c r="RFG82" s="7"/>
      <c r="RFH82" s="7"/>
      <c r="RFI82" s="7"/>
      <c r="RFJ82" s="7"/>
      <c r="RFK82" s="7"/>
      <c r="RFL82" s="7"/>
      <c r="RFM82" s="7"/>
      <c r="RFN82" s="7"/>
      <c r="RFO82" s="7"/>
      <c r="RFP82" s="7"/>
      <c r="RFQ82" s="7"/>
      <c r="RFR82" s="7"/>
      <c r="RFS82" s="7"/>
      <c r="RFT82" s="7"/>
      <c r="RFU82" s="7"/>
      <c r="RFV82" s="7"/>
      <c r="RFW82" s="7"/>
      <c r="RFX82" s="7"/>
      <c r="RFY82" s="7"/>
      <c r="RFZ82" s="7"/>
      <c r="RGA82" s="7"/>
      <c r="RGB82" s="7"/>
      <c r="RGC82" s="7"/>
      <c r="RGD82" s="7"/>
      <c r="RGE82" s="7"/>
      <c r="RGF82" s="7"/>
      <c r="RGG82" s="7"/>
      <c r="RGH82" s="7"/>
      <c r="RGI82" s="7"/>
      <c r="RGJ82" s="7"/>
      <c r="RGK82" s="7"/>
      <c r="RGL82" s="7"/>
      <c r="RGM82" s="7"/>
      <c r="RGN82" s="7"/>
      <c r="RGO82" s="7"/>
      <c r="RGP82" s="7"/>
      <c r="RGQ82" s="7"/>
      <c r="RGR82" s="7"/>
      <c r="RGS82" s="7"/>
      <c r="RGT82" s="7"/>
      <c r="RGU82" s="7"/>
      <c r="RGV82" s="7"/>
      <c r="RGW82" s="7"/>
      <c r="RGX82" s="7"/>
      <c r="RGY82" s="7"/>
      <c r="RGZ82" s="7"/>
      <c r="RHA82" s="7"/>
      <c r="RHB82" s="7"/>
      <c r="RHC82" s="7"/>
      <c r="RHD82" s="7"/>
      <c r="RHE82" s="7"/>
      <c r="RHF82" s="7"/>
      <c r="RHG82" s="7"/>
      <c r="RHH82" s="7"/>
      <c r="RHI82" s="7"/>
      <c r="RHJ82" s="7"/>
      <c r="RHK82" s="7"/>
      <c r="RHL82" s="7"/>
      <c r="RHM82" s="7"/>
      <c r="RHN82" s="7"/>
      <c r="RHO82" s="7"/>
      <c r="RHP82" s="7"/>
      <c r="RHQ82" s="7"/>
      <c r="RHR82" s="7"/>
      <c r="RHS82" s="7"/>
      <c r="RHT82" s="7"/>
      <c r="RHU82" s="7"/>
      <c r="RHV82" s="7"/>
      <c r="RHW82" s="7"/>
      <c r="RHX82" s="7"/>
      <c r="RHY82" s="7"/>
      <c r="RHZ82" s="7"/>
      <c r="RIA82" s="7"/>
      <c r="RIB82" s="7"/>
      <c r="RIC82" s="7"/>
      <c r="RID82" s="7"/>
      <c r="RIE82" s="7"/>
      <c r="RIF82" s="7"/>
      <c r="RIG82" s="7"/>
      <c r="RIH82" s="7"/>
      <c r="RII82" s="7"/>
      <c r="RIJ82" s="7"/>
      <c r="RIK82" s="7"/>
      <c r="RIL82" s="7"/>
      <c r="RIM82" s="7"/>
      <c r="RIN82" s="7"/>
      <c r="RIO82" s="7"/>
      <c r="RIP82" s="7"/>
      <c r="RIQ82" s="7"/>
      <c r="RIR82" s="7"/>
      <c r="RIS82" s="7"/>
      <c r="RIT82" s="7"/>
      <c r="RIU82" s="7"/>
      <c r="RIV82" s="7"/>
      <c r="RIW82" s="7"/>
      <c r="RIX82" s="7"/>
      <c r="RIY82" s="7"/>
      <c r="RIZ82" s="7"/>
      <c r="RJA82" s="7"/>
      <c r="RJB82" s="7"/>
      <c r="RJC82" s="7"/>
      <c r="RJD82" s="7"/>
      <c r="RJE82" s="7"/>
      <c r="RJF82" s="7"/>
      <c r="RJG82" s="7"/>
      <c r="RJH82" s="7"/>
      <c r="RJI82" s="7"/>
      <c r="RJJ82" s="7"/>
      <c r="RJK82" s="7"/>
      <c r="RJL82" s="7"/>
      <c r="RJM82" s="7"/>
      <c r="RJN82" s="7"/>
      <c r="RJO82" s="7"/>
      <c r="RJP82" s="7"/>
      <c r="RJQ82" s="7"/>
      <c r="RJR82" s="7"/>
      <c r="RJS82" s="7"/>
      <c r="RJT82" s="7"/>
      <c r="RJU82" s="7"/>
      <c r="RJV82" s="7"/>
      <c r="RJW82" s="7"/>
      <c r="RJX82" s="7"/>
      <c r="RJY82" s="7"/>
      <c r="RJZ82" s="7"/>
      <c r="RKA82" s="7"/>
      <c r="RKB82" s="7"/>
      <c r="RKC82" s="7"/>
      <c r="RKD82" s="7"/>
      <c r="RKE82" s="7"/>
      <c r="RKF82" s="7"/>
      <c r="RKG82" s="7"/>
      <c r="RKH82" s="7"/>
      <c r="RKI82" s="7"/>
      <c r="RKJ82" s="7"/>
      <c r="RKK82" s="7"/>
      <c r="RKL82" s="7"/>
      <c r="RKM82" s="7"/>
      <c r="RKN82" s="7"/>
      <c r="RKO82" s="7"/>
      <c r="RKP82" s="7"/>
      <c r="RKQ82" s="7"/>
      <c r="RKR82" s="7"/>
      <c r="RKS82" s="7"/>
      <c r="RKT82" s="7"/>
      <c r="RKU82" s="7"/>
      <c r="RKV82" s="7"/>
      <c r="RKW82" s="7"/>
      <c r="RKX82" s="7"/>
      <c r="RKY82" s="7"/>
      <c r="RKZ82" s="7"/>
      <c r="RLA82" s="7"/>
      <c r="RLB82" s="7"/>
      <c r="RLC82" s="7"/>
      <c r="RLD82" s="7"/>
      <c r="RLE82" s="7"/>
      <c r="RLF82" s="7"/>
      <c r="RLG82" s="7"/>
      <c r="RLH82" s="7"/>
      <c r="RLI82" s="7"/>
      <c r="RLJ82" s="7"/>
      <c r="RLK82" s="7"/>
      <c r="RLL82" s="7"/>
      <c r="RLM82" s="7"/>
      <c r="RLN82" s="7"/>
      <c r="RLO82" s="7"/>
      <c r="RLP82" s="7"/>
      <c r="RLQ82" s="7"/>
      <c r="RLR82" s="7"/>
      <c r="RLS82" s="7"/>
      <c r="RLT82" s="7"/>
      <c r="RLU82" s="7"/>
      <c r="RLV82" s="7"/>
      <c r="RLW82" s="7"/>
      <c r="RLX82" s="7"/>
      <c r="RLY82" s="7"/>
      <c r="RLZ82" s="7"/>
      <c r="RMA82" s="7"/>
      <c r="RMB82" s="7"/>
      <c r="RMC82" s="7"/>
      <c r="RMD82" s="7"/>
      <c r="RME82" s="7"/>
      <c r="RMF82" s="7"/>
      <c r="RMG82" s="7"/>
      <c r="RMH82" s="7"/>
      <c r="RMI82" s="7"/>
      <c r="RMJ82" s="7"/>
      <c r="RMK82" s="7"/>
      <c r="RML82" s="7"/>
      <c r="RMM82" s="7"/>
      <c r="RMN82" s="7"/>
      <c r="RMO82" s="7"/>
      <c r="RMP82" s="7"/>
      <c r="RMQ82" s="7"/>
      <c r="RMR82" s="7"/>
      <c r="RMS82" s="7"/>
      <c r="RMT82" s="7"/>
      <c r="RMU82" s="7"/>
      <c r="RMV82" s="7"/>
      <c r="RMW82" s="7"/>
      <c r="RMX82" s="7"/>
      <c r="RMY82" s="7"/>
      <c r="RMZ82" s="7"/>
      <c r="RNA82" s="7"/>
      <c r="RNB82" s="7"/>
      <c r="RNC82" s="7"/>
      <c r="RND82" s="7"/>
      <c r="RNE82" s="7"/>
      <c r="RNF82" s="7"/>
      <c r="RNG82" s="7"/>
      <c r="RNH82" s="7"/>
      <c r="RNI82" s="7"/>
      <c r="RNJ82" s="7"/>
      <c r="RNK82" s="7"/>
      <c r="RNL82" s="7"/>
      <c r="RNM82" s="7"/>
      <c r="RNN82" s="7"/>
      <c r="RNO82" s="7"/>
      <c r="RNP82" s="7"/>
      <c r="RNQ82" s="7"/>
      <c r="RNR82" s="7"/>
      <c r="RNS82" s="7"/>
      <c r="RNT82" s="7"/>
      <c r="RNU82" s="7"/>
      <c r="RNV82" s="7"/>
      <c r="RNW82" s="7"/>
      <c r="RNX82" s="7"/>
      <c r="RNY82" s="7"/>
      <c r="RNZ82" s="7"/>
      <c r="ROA82" s="7"/>
      <c r="ROB82" s="7"/>
      <c r="ROC82" s="7"/>
      <c r="ROD82" s="7"/>
      <c r="ROE82" s="7"/>
      <c r="ROF82" s="7"/>
      <c r="ROG82" s="7"/>
      <c r="ROH82" s="7"/>
      <c r="ROI82" s="7"/>
      <c r="ROJ82" s="7"/>
      <c r="ROK82" s="7"/>
      <c r="ROL82" s="7"/>
      <c r="ROM82" s="7"/>
      <c r="RON82" s="7"/>
      <c r="ROO82" s="7"/>
      <c r="ROP82" s="7"/>
      <c r="ROQ82" s="7"/>
      <c r="ROR82" s="7"/>
      <c r="ROS82" s="7"/>
      <c r="ROT82" s="7"/>
      <c r="ROU82" s="7"/>
      <c r="ROV82" s="7"/>
      <c r="ROW82" s="7"/>
      <c r="ROX82" s="7"/>
      <c r="ROY82" s="7"/>
      <c r="ROZ82" s="7"/>
      <c r="RPA82" s="7"/>
      <c r="RPB82" s="7"/>
      <c r="RPC82" s="7"/>
      <c r="RPD82" s="7"/>
      <c r="RPE82" s="7"/>
      <c r="RPF82" s="7"/>
      <c r="RPG82" s="7"/>
      <c r="RPH82" s="7"/>
      <c r="RPI82" s="7"/>
      <c r="RPJ82" s="7"/>
      <c r="RPK82" s="7"/>
      <c r="RPL82" s="7"/>
      <c r="RPM82" s="7"/>
      <c r="RPN82" s="7"/>
      <c r="RPO82" s="7"/>
      <c r="RPP82" s="7"/>
      <c r="RPQ82" s="7"/>
      <c r="RPR82" s="7"/>
      <c r="RPS82" s="7"/>
      <c r="RPT82" s="7"/>
      <c r="RPU82" s="7"/>
      <c r="RPV82" s="7"/>
      <c r="RPW82" s="7"/>
      <c r="RPX82" s="7"/>
      <c r="RPY82" s="7"/>
      <c r="RPZ82" s="7"/>
      <c r="RQA82" s="7"/>
      <c r="RQB82" s="7"/>
      <c r="RQC82" s="7"/>
      <c r="RQD82" s="7"/>
      <c r="RQE82" s="7"/>
      <c r="RQF82" s="7"/>
      <c r="RQG82" s="7"/>
      <c r="RQH82" s="7"/>
      <c r="RQI82" s="7"/>
      <c r="RQJ82" s="7"/>
      <c r="RQK82" s="7"/>
      <c r="RQL82" s="7"/>
      <c r="RQM82" s="7"/>
      <c r="RQN82" s="7"/>
      <c r="RQO82" s="7"/>
      <c r="RQP82" s="7"/>
      <c r="RQQ82" s="7"/>
      <c r="RQR82" s="7"/>
      <c r="RQS82" s="7"/>
      <c r="RQT82" s="7"/>
      <c r="RQU82" s="7"/>
      <c r="RQV82" s="7"/>
      <c r="RQW82" s="7"/>
      <c r="RQX82" s="7"/>
      <c r="RQY82" s="7"/>
      <c r="RQZ82" s="7"/>
      <c r="RRA82" s="7"/>
      <c r="RRB82" s="7"/>
      <c r="RRC82" s="7"/>
      <c r="RRD82" s="7"/>
      <c r="RRE82" s="7"/>
      <c r="RRF82" s="7"/>
      <c r="RRG82" s="7"/>
      <c r="RRH82" s="7"/>
      <c r="RRI82" s="7"/>
      <c r="RRJ82" s="7"/>
      <c r="RRK82" s="7"/>
      <c r="RRL82" s="7"/>
      <c r="RRM82" s="7"/>
      <c r="RRN82" s="7"/>
      <c r="RRO82" s="7"/>
      <c r="RRP82" s="7"/>
      <c r="RRQ82" s="7"/>
      <c r="RRR82" s="7"/>
      <c r="RRS82" s="7"/>
      <c r="RRT82" s="7"/>
      <c r="RRU82" s="7"/>
      <c r="RRV82" s="7"/>
      <c r="RRW82" s="7"/>
      <c r="RRX82" s="7"/>
      <c r="RRY82" s="7"/>
      <c r="RRZ82" s="7"/>
      <c r="RSA82" s="7"/>
      <c r="RSB82" s="7"/>
      <c r="RSC82" s="7"/>
      <c r="RSD82" s="7"/>
      <c r="RSE82" s="7"/>
      <c r="RSF82" s="7"/>
      <c r="RSG82" s="7"/>
      <c r="RSH82" s="7"/>
      <c r="RSI82" s="7"/>
      <c r="RSJ82" s="7"/>
      <c r="RSK82" s="7"/>
      <c r="RSL82" s="7"/>
      <c r="RSM82" s="7"/>
      <c r="RSN82" s="7"/>
      <c r="RSO82" s="7"/>
      <c r="RSP82" s="7"/>
      <c r="RSQ82" s="7"/>
      <c r="RSR82" s="7"/>
      <c r="RSS82" s="7"/>
      <c r="RST82" s="7"/>
      <c r="RSU82" s="7"/>
      <c r="RSV82" s="7"/>
      <c r="RSW82" s="7"/>
      <c r="RSX82" s="7"/>
      <c r="RSY82" s="7"/>
      <c r="RSZ82" s="7"/>
      <c r="RTA82" s="7"/>
      <c r="RTB82" s="7"/>
      <c r="RTC82" s="7"/>
      <c r="RTD82" s="7"/>
      <c r="RTE82" s="7"/>
      <c r="RTF82" s="7"/>
      <c r="RTG82" s="7"/>
      <c r="RTH82" s="7"/>
      <c r="RTI82" s="7"/>
      <c r="RTJ82" s="7"/>
      <c r="RTK82" s="7"/>
      <c r="RTL82" s="7"/>
      <c r="RTM82" s="7"/>
      <c r="RTN82" s="7"/>
      <c r="RTO82" s="7"/>
      <c r="RTP82" s="7"/>
      <c r="RTQ82" s="7"/>
      <c r="RTR82" s="7"/>
      <c r="RTS82" s="7"/>
      <c r="RTT82" s="7"/>
      <c r="RTU82" s="7"/>
      <c r="RTV82" s="7"/>
      <c r="RTW82" s="7"/>
      <c r="RTX82" s="7"/>
      <c r="RTY82" s="7"/>
      <c r="RTZ82" s="7"/>
      <c r="RUA82" s="7"/>
      <c r="RUB82" s="7"/>
      <c r="RUC82" s="7"/>
      <c r="RUD82" s="7"/>
      <c r="RUE82" s="7"/>
      <c r="RUF82" s="7"/>
      <c r="RUG82" s="7"/>
      <c r="RUH82" s="7"/>
      <c r="RUI82" s="7"/>
      <c r="RUJ82" s="7"/>
      <c r="RUK82" s="7"/>
      <c r="RUL82" s="7"/>
      <c r="RUM82" s="7"/>
      <c r="RUN82" s="7"/>
      <c r="RUO82" s="7"/>
      <c r="RUP82" s="7"/>
      <c r="RUQ82" s="7"/>
      <c r="RUR82" s="7"/>
      <c r="RUS82" s="7"/>
      <c r="RUT82" s="7"/>
      <c r="RUU82" s="7"/>
      <c r="RUV82" s="7"/>
      <c r="RUW82" s="7"/>
      <c r="RUX82" s="7"/>
      <c r="RUY82" s="7"/>
      <c r="RUZ82" s="7"/>
      <c r="RVA82" s="7"/>
      <c r="RVB82" s="7"/>
      <c r="RVC82" s="7"/>
      <c r="RVD82" s="7"/>
      <c r="RVE82" s="7"/>
      <c r="RVF82" s="7"/>
      <c r="RVG82" s="7"/>
      <c r="RVH82" s="7"/>
      <c r="RVI82" s="7"/>
      <c r="RVJ82" s="7"/>
      <c r="RVK82" s="7"/>
      <c r="RVL82" s="7"/>
      <c r="RVM82" s="7"/>
      <c r="RVN82" s="7"/>
      <c r="RVO82" s="7"/>
      <c r="RVP82" s="7"/>
      <c r="RVQ82" s="7"/>
      <c r="RVR82" s="7"/>
      <c r="RVS82" s="7"/>
      <c r="RVT82" s="7"/>
      <c r="RVU82" s="7"/>
      <c r="RVV82" s="7"/>
      <c r="RVW82" s="7"/>
      <c r="RVX82" s="7"/>
      <c r="RVY82" s="7"/>
      <c r="RVZ82" s="7"/>
      <c r="RWA82" s="7"/>
      <c r="RWB82" s="7"/>
      <c r="RWC82" s="7"/>
      <c r="RWD82" s="7"/>
      <c r="RWE82" s="7"/>
      <c r="RWF82" s="7"/>
      <c r="RWG82" s="7"/>
      <c r="RWH82" s="7"/>
      <c r="RWI82" s="7"/>
      <c r="RWJ82" s="7"/>
      <c r="RWK82" s="7"/>
      <c r="RWL82" s="7"/>
      <c r="RWM82" s="7"/>
      <c r="RWN82" s="7"/>
      <c r="RWO82" s="7"/>
      <c r="RWP82" s="7"/>
      <c r="RWQ82" s="7"/>
      <c r="RWR82" s="7"/>
      <c r="RWS82" s="7"/>
      <c r="RWT82" s="7"/>
      <c r="RWU82" s="7"/>
      <c r="RWV82" s="7"/>
      <c r="RWW82" s="7"/>
      <c r="RWX82" s="7"/>
      <c r="RWY82" s="7"/>
      <c r="RWZ82" s="7"/>
      <c r="RXA82" s="7"/>
      <c r="RXB82" s="7"/>
      <c r="RXC82" s="7"/>
      <c r="RXD82" s="7"/>
      <c r="RXE82" s="7"/>
      <c r="RXF82" s="7"/>
      <c r="RXG82" s="7"/>
      <c r="RXH82" s="7"/>
      <c r="RXI82" s="7"/>
      <c r="RXJ82" s="7"/>
      <c r="RXK82" s="7"/>
      <c r="RXL82" s="7"/>
      <c r="RXM82" s="7"/>
      <c r="RXN82" s="7"/>
      <c r="RXO82" s="7"/>
      <c r="RXP82" s="7"/>
      <c r="RXQ82" s="7"/>
      <c r="RXR82" s="7"/>
      <c r="RXS82" s="7"/>
      <c r="RXT82" s="7"/>
      <c r="RXU82" s="7"/>
      <c r="RXV82" s="7"/>
      <c r="RXW82" s="7"/>
      <c r="RXX82" s="7"/>
      <c r="RXY82" s="7"/>
      <c r="RXZ82" s="7"/>
      <c r="RYA82" s="7"/>
      <c r="RYB82" s="7"/>
      <c r="RYC82" s="7"/>
      <c r="RYD82" s="7"/>
      <c r="RYE82" s="7"/>
      <c r="RYF82" s="7"/>
      <c r="RYG82" s="7"/>
      <c r="RYH82" s="7"/>
      <c r="RYI82" s="7"/>
      <c r="RYJ82" s="7"/>
      <c r="RYK82" s="7"/>
      <c r="RYL82" s="7"/>
      <c r="RYM82" s="7"/>
      <c r="RYN82" s="7"/>
      <c r="RYO82" s="7"/>
      <c r="RYP82" s="7"/>
      <c r="RYQ82" s="7"/>
      <c r="RYR82" s="7"/>
      <c r="RYS82" s="7"/>
      <c r="RYT82" s="7"/>
      <c r="RYU82" s="7"/>
      <c r="RYV82" s="7"/>
      <c r="RYW82" s="7"/>
      <c r="RYX82" s="7"/>
      <c r="RYY82" s="7"/>
      <c r="RYZ82" s="7"/>
      <c r="RZA82" s="7"/>
      <c r="RZB82" s="7"/>
      <c r="RZC82" s="7"/>
      <c r="RZD82" s="7"/>
      <c r="RZE82" s="7"/>
      <c r="RZF82" s="7"/>
      <c r="RZG82" s="7"/>
      <c r="RZH82" s="7"/>
      <c r="RZI82" s="7"/>
      <c r="RZJ82" s="7"/>
      <c r="RZK82" s="7"/>
      <c r="RZL82" s="7"/>
      <c r="RZM82" s="7"/>
      <c r="RZN82" s="7"/>
      <c r="RZO82" s="7"/>
      <c r="RZP82" s="7"/>
      <c r="RZQ82" s="7"/>
      <c r="RZR82" s="7"/>
      <c r="RZS82" s="7"/>
      <c r="RZT82" s="7"/>
      <c r="RZU82" s="7"/>
      <c r="RZV82" s="7"/>
      <c r="RZW82" s="7"/>
      <c r="RZX82" s="7"/>
      <c r="RZY82" s="7"/>
      <c r="RZZ82" s="7"/>
      <c r="SAA82" s="7"/>
      <c r="SAB82" s="7"/>
      <c r="SAC82" s="7"/>
      <c r="SAD82" s="7"/>
      <c r="SAE82" s="7"/>
      <c r="SAF82" s="7"/>
      <c r="SAG82" s="7"/>
      <c r="SAH82" s="7"/>
      <c r="SAI82" s="7"/>
      <c r="SAJ82" s="7"/>
      <c r="SAK82" s="7"/>
      <c r="SAL82" s="7"/>
      <c r="SAM82" s="7"/>
      <c r="SAN82" s="7"/>
      <c r="SAO82" s="7"/>
      <c r="SAP82" s="7"/>
      <c r="SAQ82" s="7"/>
      <c r="SAR82" s="7"/>
      <c r="SAS82" s="7"/>
      <c r="SAT82" s="7"/>
      <c r="SAU82" s="7"/>
      <c r="SAV82" s="7"/>
      <c r="SAW82" s="7"/>
      <c r="SAX82" s="7"/>
      <c r="SAY82" s="7"/>
      <c r="SAZ82" s="7"/>
      <c r="SBA82" s="7"/>
      <c r="SBB82" s="7"/>
      <c r="SBC82" s="7"/>
      <c r="SBD82" s="7"/>
      <c r="SBE82" s="7"/>
      <c r="SBF82" s="7"/>
      <c r="SBG82" s="7"/>
      <c r="SBH82" s="7"/>
      <c r="SBI82" s="7"/>
      <c r="SBJ82" s="7"/>
      <c r="SBK82" s="7"/>
      <c r="SBL82" s="7"/>
      <c r="SBM82" s="7"/>
      <c r="SBN82" s="7"/>
      <c r="SBO82" s="7"/>
      <c r="SBP82" s="7"/>
      <c r="SBQ82" s="7"/>
      <c r="SBR82" s="7"/>
      <c r="SBS82" s="7"/>
      <c r="SBT82" s="7"/>
      <c r="SBU82" s="7"/>
      <c r="SBV82" s="7"/>
      <c r="SBW82" s="7"/>
      <c r="SBX82" s="7"/>
      <c r="SBY82" s="7"/>
      <c r="SBZ82" s="7"/>
      <c r="SCA82" s="7"/>
      <c r="SCB82" s="7"/>
      <c r="SCC82" s="7"/>
      <c r="SCD82" s="7"/>
      <c r="SCE82" s="7"/>
      <c r="SCF82" s="7"/>
      <c r="SCG82" s="7"/>
      <c r="SCH82" s="7"/>
      <c r="SCI82" s="7"/>
      <c r="SCJ82" s="7"/>
      <c r="SCK82" s="7"/>
      <c r="SCL82" s="7"/>
      <c r="SCM82" s="7"/>
      <c r="SCN82" s="7"/>
      <c r="SCO82" s="7"/>
      <c r="SCP82" s="7"/>
      <c r="SCQ82" s="7"/>
      <c r="SCR82" s="7"/>
      <c r="SCS82" s="7"/>
      <c r="SCT82" s="7"/>
      <c r="SCU82" s="7"/>
      <c r="SCV82" s="7"/>
      <c r="SCW82" s="7"/>
      <c r="SCX82" s="7"/>
      <c r="SCY82" s="7"/>
      <c r="SCZ82" s="7"/>
      <c r="SDA82" s="7"/>
      <c r="SDB82" s="7"/>
      <c r="SDC82" s="7"/>
      <c r="SDD82" s="7"/>
      <c r="SDE82" s="7"/>
      <c r="SDF82" s="7"/>
      <c r="SDG82" s="7"/>
      <c r="SDH82" s="7"/>
      <c r="SDI82" s="7"/>
      <c r="SDJ82" s="7"/>
      <c r="SDK82" s="7"/>
      <c r="SDL82" s="7"/>
      <c r="SDM82" s="7"/>
      <c r="SDN82" s="7"/>
      <c r="SDO82" s="7"/>
      <c r="SDP82" s="7"/>
      <c r="SDQ82" s="7"/>
      <c r="SDR82" s="7"/>
      <c r="SDS82" s="7"/>
      <c r="SDT82" s="7"/>
      <c r="SDU82" s="7"/>
      <c r="SDV82" s="7"/>
      <c r="SDW82" s="7"/>
      <c r="SDX82" s="7"/>
      <c r="SDY82" s="7"/>
      <c r="SDZ82" s="7"/>
      <c r="SEA82" s="7"/>
      <c r="SEB82" s="7"/>
      <c r="SEC82" s="7"/>
      <c r="SED82" s="7"/>
      <c r="SEE82" s="7"/>
      <c r="SEF82" s="7"/>
      <c r="SEG82" s="7"/>
      <c r="SEH82" s="7"/>
      <c r="SEI82" s="7"/>
      <c r="SEJ82" s="7"/>
      <c r="SEK82" s="7"/>
      <c r="SEL82" s="7"/>
      <c r="SEM82" s="7"/>
      <c r="SEN82" s="7"/>
      <c r="SEO82" s="7"/>
      <c r="SEP82" s="7"/>
      <c r="SEQ82" s="7"/>
      <c r="SER82" s="7"/>
      <c r="SES82" s="7"/>
      <c r="SET82" s="7"/>
      <c r="SEU82" s="7"/>
      <c r="SEV82" s="7"/>
      <c r="SEW82" s="7"/>
      <c r="SEX82" s="7"/>
      <c r="SEY82" s="7"/>
      <c r="SEZ82" s="7"/>
      <c r="SFA82" s="7"/>
      <c r="SFB82" s="7"/>
      <c r="SFC82" s="7"/>
      <c r="SFD82" s="7"/>
      <c r="SFE82" s="7"/>
      <c r="SFF82" s="7"/>
      <c r="SFG82" s="7"/>
      <c r="SFH82" s="7"/>
      <c r="SFI82" s="7"/>
      <c r="SFJ82" s="7"/>
      <c r="SFK82" s="7"/>
      <c r="SFL82" s="7"/>
      <c r="SFM82" s="7"/>
      <c r="SFN82" s="7"/>
      <c r="SFO82" s="7"/>
      <c r="SFP82" s="7"/>
      <c r="SFQ82" s="7"/>
      <c r="SFR82" s="7"/>
      <c r="SFS82" s="7"/>
      <c r="SFT82" s="7"/>
      <c r="SFU82" s="7"/>
      <c r="SFV82" s="7"/>
      <c r="SFW82" s="7"/>
      <c r="SFX82" s="7"/>
      <c r="SFY82" s="7"/>
      <c r="SFZ82" s="7"/>
      <c r="SGA82" s="7"/>
      <c r="SGB82" s="7"/>
      <c r="SGC82" s="7"/>
      <c r="SGD82" s="7"/>
      <c r="SGE82" s="7"/>
      <c r="SGF82" s="7"/>
      <c r="SGG82" s="7"/>
      <c r="SGH82" s="7"/>
      <c r="SGI82" s="7"/>
      <c r="SGJ82" s="7"/>
      <c r="SGK82" s="7"/>
      <c r="SGL82" s="7"/>
      <c r="SGM82" s="7"/>
      <c r="SGN82" s="7"/>
      <c r="SGO82" s="7"/>
      <c r="SGP82" s="7"/>
      <c r="SGQ82" s="7"/>
      <c r="SGR82" s="7"/>
      <c r="SGS82" s="7"/>
      <c r="SGT82" s="7"/>
      <c r="SGU82" s="7"/>
      <c r="SGV82" s="7"/>
      <c r="SGW82" s="7"/>
      <c r="SGX82" s="7"/>
      <c r="SGY82" s="7"/>
      <c r="SGZ82" s="7"/>
      <c r="SHA82" s="7"/>
      <c r="SHB82" s="7"/>
      <c r="SHC82" s="7"/>
      <c r="SHD82" s="7"/>
      <c r="SHE82" s="7"/>
      <c r="SHF82" s="7"/>
      <c r="SHG82" s="7"/>
      <c r="SHH82" s="7"/>
      <c r="SHI82" s="7"/>
      <c r="SHJ82" s="7"/>
      <c r="SHK82" s="7"/>
      <c r="SHL82" s="7"/>
      <c r="SHM82" s="7"/>
      <c r="SHN82" s="7"/>
      <c r="SHO82" s="7"/>
      <c r="SHP82" s="7"/>
      <c r="SHQ82" s="7"/>
      <c r="SHR82" s="7"/>
      <c r="SHS82" s="7"/>
      <c r="SHT82" s="7"/>
      <c r="SHU82" s="7"/>
      <c r="SHV82" s="7"/>
      <c r="SHW82" s="7"/>
      <c r="SHX82" s="7"/>
      <c r="SHY82" s="7"/>
      <c r="SHZ82" s="7"/>
      <c r="SIA82" s="7"/>
      <c r="SIB82" s="7"/>
      <c r="SIC82" s="7"/>
      <c r="SID82" s="7"/>
      <c r="SIE82" s="7"/>
      <c r="SIF82" s="7"/>
      <c r="SIG82" s="7"/>
      <c r="SIH82" s="7"/>
      <c r="SII82" s="7"/>
      <c r="SIJ82" s="7"/>
      <c r="SIK82" s="7"/>
      <c r="SIL82" s="7"/>
      <c r="SIM82" s="7"/>
      <c r="SIN82" s="7"/>
      <c r="SIO82" s="7"/>
      <c r="SIP82" s="7"/>
      <c r="SIQ82" s="7"/>
      <c r="SIR82" s="7"/>
      <c r="SIS82" s="7"/>
      <c r="SIT82" s="7"/>
      <c r="SIU82" s="7"/>
      <c r="SIV82" s="7"/>
      <c r="SIW82" s="7"/>
      <c r="SIX82" s="7"/>
      <c r="SIY82" s="7"/>
      <c r="SIZ82" s="7"/>
      <c r="SJA82" s="7"/>
      <c r="SJB82" s="7"/>
      <c r="SJC82" s="7"/>
      <c r="SJD82" s="7"/>
      <c r="SJE82" s="7"/>
      <c r="SJF82" s="7"/>
      <c r="SJG82" s="7"/>
      <c r="SJH82" s="7"/>
      <c r="SJI82" s="7"/>
      <c r="SJJ82" s="7"/>
      <c r="SJK82" s="7"/>
      <c r="SJL82" s="7"/>
      <c r="SJM82" s="7"/>
      <c r="SJN82" s="7"/>
      <c r="SJO82" s="7"/>
      <c r="SJP82" s="7"/>
      <c r="SJQ82" s="7"/>
      <c r="SJR82" s="7"/>
      <c r="SJS82" s="7"/>
      <c r="SJT82" s="7"/>
      <c r="SJU82" s="7"/>
      <c r="SJV82" s="7"/>
      <c r="SJW82" s="7"/>
      <c r="SJX82" s="7"/>
      <c r="SJY82" s="7"/>
      <c r="SJZ82" s="7"/>
      <c r="SKA82" s="7"/>
      <c r="SKB82" s="7"/>
      <c r="SKC82" s="7"/>
      <c r="SKD82" s="7"/>
      <c r="SKE82" s="7"/>
      <c r="SKF82" s="7"/>
      <c r="SKG82" s="7"/>
      <c r="SKH82" s="7"/>
      <c r="SKI82" s="7"/>
      <c r="SKJ82" s="7"/>
      <c r="SKK82" s="7"/>
      <c r="SKL82" s="7"/>
      <c r="SKM82" s="7"/>
      <c r="SKN82" s="7"/>
      <c r="SKO82" s="7"/>
      <c r="SKP82" s="7"/>
      <c r="SKQ82" s="7"/>
      <c r="SKR82" s="7"/>
      <c r="SKS82" s="7"/>
      <c r="SKT82" s="7"/>
      <c r="SKU82" s="7"/>
      <c r="SKV82" s="7"/>
      <c r="SKW82" s="7"/>
      <c r="SKX82" s="7"/>
      <c r="SKY82" s="7"/>
      <c r="SKZ82" s="7"/>
      <c r="SLA82" s="7"/>
      <c r="SLB82" s="7"/>
      <c r="SLC82" s="7"/>
      <c r="SLD82" s="7"/>
      <c r="SLE82" s="7"/>
      <c r="SLF82" s="7"/>
      <c r="SLG82" s="7"/>
      <c r="SLH82" s="7"/>
      <c r="SLI82" s="7"/>
      <c r="SLJ82" s="7"/>
      <c r="SLK82" s="7"/>
      <c r="SLL82" s="7"/>
      <c r="SLM82" s="7"/>
      <c r="SLN82" s="7"/>
      <c r="SLO82" s="7"/>
      <c r="SLP82" s="7"/>
      <c r="SLQ82" s="7"/>
      <c r="SLR82" s="7"/>
      <c r="SLS82" s="7"/>
      <c r="SLT82" s="7"/>
      <c r="SLU82" s="7"/>
      <c r="SLV82" s="7"/>
      <c r="SLW82" s="7"/>
      <c r="SLX82" s="7"/>
      <c r="SLY82" s="7"/>
      <c r="SLZ82" s="7"/>
      <c r="SMA82" s="7"/>
      <c r="SMB82" s="7"/>
      <c r="SMC82" s="7"/>
      <c r="SMD82" s="7"/>
      <c r="SME82" s="7"/>
      <c r="SMF82" s="7"/>
      <c r="SMG82" s="7"/>
      <c r="SMH82" s="7"/>
      <c r="SMI82" s="7"/>
      <c r="SMJ82" s="7"/>
      <c r="SMK82" s="7"/>
      <c r="SML82" s="7"/>
      <c r="SMM82" s="7"/>
      <c r="SMN82" s="7"/>
      <c r="SMO82" s="7"/>
      <c r="SMP82" s="7"/>
      <c r="SMQ82" s="7"/>
      <c r="SMR82" s="7"/>
      <c r="SMS82" s="7"/>
      <c r="SMT82" s="7"/>
      <c r="SMU82" s="7"/>
      <c r="SMV82" s="7"/>
      <c r="SMW82" s="7"/>
      <c r="SMX82" s="7"/>
      <c r="SMY82" s="7"/>
      <c r="SMZ82" s="7"/>
      <c r="SNA82" s="7"/>
      <c r="SNB82" s="7"/>
      <c r="SNC82" s="7"/>
      <c r="SND82" s="7"/>
      <c r="SNE82" s="7"/>
      <c r="SNF82" s="7"/>
      <c r="SNG82" s="7"/>
      <c r="SNH82" s="7"/>
      <c r="SNI82" s="7"/>
      <c r="SNJ82" s="7"/>
      <c r="SNK82" s="7"/>
      <c r="SNL82" s="7"/>
      <c r="SNM82" s="7"/>
      <c r="SNN82" s="7"/>
      <c r="SNO82" s="7"/>
      <c r="SNP82" s="7"/>
      <c r="SNQ82" s="7"/>
      <c r="SNR82" s="7"/>
      <c r="SNS82" s="7"/>
      <c r="SNT82" s="7"/>
      <c r="SNU82" s="7"/>
      <c r="SNV82" s="7"/>
      <c r="SNW82" s="7"/>
      <c r="SNX82" s="7"/>
      <c r="SNY82" s="7"/>
      <c r="SNZ82" s="7"/>
      <c r="SOA82" s="7"/>
      <c r="SOB82" s="7"/>
      <c r="SOC82" s="7"/>
      <c r="SOD82" s="7"/>
      <c r="SOE82" s="7"/>
      <c r="SOF82" s="7"/>
      <c r="SOG82" s="7"/>
      <c r="SOH82" s="7"/>
      <c r="SOI82" s="7"/>
      <c r="SOJ82" s="7"/>
      <c r="SOK82" s="7"/>
      <c r="SOL82" s="7"/>
      <c r="SOM82" s="7"/>
      <c r="SON82" s="7"/>
      <c r="SOO82" s="7"/>
      <c r="SOP82" s="7"/>
      <c r="SOQ82" s="7"/>
      <c r="SOR82" s="7"/>
      <c r="SOS82" s="7"/>
      <c r="SOT82" s="7"/>
      <c r="SOU82" s="7"/>
      <c r="SOV82" s="7"/>
      <c r="SOW82" s="7"/>
      <c r="SOX82" s="7"/>
      <c r="SOY82" s="7"/>
      <c r="SOZ82" s="7"/>
      <c r="SPA82" s="7"/>
      <c r="SPB82" s="7"/>
      <c r="SPC82" s="7"/>
      <c r="SPD82" s="7"/>
      <c r="SPE82" s="7"/>
      <c r="SPF82" s="7"/>
      <c r="SPG82" s="7"/>
      <c r="SPH82" s="7"/>
      <c r="SPI82" s="7"/>
      <c r="SPJ82" s="7"/>
      <c r="SPK82" s="7"/>
      <c r="SPL82" s="7"/>
      <c r="SPM82" s="7"/>
      <c r="SPN82" s="7"/>
      <c r="SPO82" s="7"/>
      <c r="SPP82" s="7"/>
      <c r="SPQ82" s="7"/>
      <c r="SPR82" s="7"/>
      <c r="SPS82" s="7"/>
      <c r="SPT82" s="7"/>
      <c r="SPU82" s="7"/>
      <c r="SPV82" s="7"/>
      <c r="SPW82" s="7"/>
      <c r="SPX82" s="7"/>
      <c r="SPY82" s="7"/>
      <c r="SPZ82" s="7"/>
      <c r="SQA82" s="7"/>
      <c r="SQB82" s="7"/>
      <c r="SQC82" s="7"/>
      <c r="SQD82" s="7"/>
      <c r="SQE82" s="7"/>
      <c r="SQF82" s="7"/>
      <c r="SQG82" s="7"/>
      <c r="SQH82" s="7"/>
      <c r="SQI82" s="7"/>
      <c r="SQJ82" s="7"/>
      <c r="SQK82" s="7"/>
      <c r="SQL82" s="7"/>
      <c r="SQM82" s="7"/>
      <c r="SQN82" s="7"/>
      <c r="SQO82" s="7"/>
      <c r="SQP82" s="7"/>
      <c r="SQQ82" s="7"/>
      <c r="SQR82" s="7"/>
      <c r="SQS82" s="7"/>
      <c r="SQT82" s="7"/>
      <c r="SQU82" s="7"/>
      <c r="SQV82" s="7"/>
      <c r="SQW82" s="7"/>
      <c r="SQX82" s="7"/>
      <c r="SQY82" s="7"/>
      <c r="SQZ82" s="7"/>
      <c r="SRA82" s="7"/>
      <c r="SRB82" s="7"/>
      <c r="SRC82" s="7"/>
      <c r="SRD82" s="7"/>
      <c r="SRE82" s="7"/>
      <c r="SRF82" s="7"/>
      <c r="SRG82" s="7"/>
      <c r="SRH82" s="7"/>
      <c r="SRI82" s="7"/>
      <c r="SRJ82" s="7"/>
      <c r="SRK82" s="7"/>
      <c r="SRL82" s="7"/>
      <c r="SRM82" s="7"/>
      <c r="SRN82" s="7"/>
      <c r="SRO82" s="7"/>
      <c r="SRP82" s="7"/>
      <c r="SRQ82" s="7"/>
      <c r="SRR82" s="7"/>
      <c r="SRS82" s="7"/>
      <c r="SRT82" s="7"/>
      <c r="SRU82" s="7"/>
      <c r="SRV82" s="7"/>
      <c r="SRW82" s="7"/>
      <c r="SRX82" s="7"/>
      <c r="SRY82" s="7"/>
      <c r="SRZ82" s="7"/>
      <c r="SSA82" s="7"/>
      <c r="SSB82" s="7"/>
      <c r="SSC82" s="7"/>
      <c r="SSD82" s="7"/>
      <c r="SSE82" s="7"/>
      <c r="SSF82" s="7"/>
      <c r="SSG82" s="7"/>
      <c r="SSH82" s="7"/>
      <c r="SSI82" s="7"/>
      <c r="SSJ82" s="7"/>
      <c r="SSK82" s="7"/>
      <c r="SSL82" s="7"/>
      <c r="SSM82" s="7"/>
      <c r="SSN82" s="7"/>
      <c r="SSO82" s="7"/>
      <c r="SSP82" s="7"/>
      <c r="SSQ82" s="7"/>
      <c r="SSR82" s="7"/>
      <c r="SSS82" s="7"/>
      <c r="SST82" s="7"/>
      <c r="SSU82" s="7"/>
      <c r="SSV82" s="7"/>
      <c r="SSW82" s="7"/>
      <c r="SSX82" s="7"/>
      <c r="SSY82" s="7"/>
      <c r="SSZ82" s="7"/>
      <c r="STA82" s="7"/>
      <c r="STB82" s="7"/>
      <c r="STC82" s="7"/>
      <c r="STD82" s="7"/>
      <c r="STE82" s="7"/>
      <c r="STF82" s="7"/>
      <c r="STG82" s="7"/>
      <c r="STH82" s="7"/>
      <c r="STI82" s="7"/>
      <c r="STJ82" s="7"/>
      <c r="STK82" s="7"/>
      <c r="STL82" s="7"/>
      <c r="STM82" s="7"/>
      <c r="STN82" s="7"/>
      <c r="STO82" s="7"/>
      <c r="STP82" s="7"/>
      <c r="STQ82" s="7"/>
      <c r="STR82" s="7"/>
      <c r="STS82" s="7"/>
      <c r="STT82" s="7"/>
      <c r="STU82" s="7"/>
      <c r="STV82" s="7"/>
      <c r="STW82" s="7"/>
      <c r="STX82" s="7"/>
      <c r="STY82" s="7"/>
      <c r="STZ82" s="7"/>
      <c r="SUA82" s="7"/>
      <c r="SUB82" s="7"/>
      <c r="SUC82" s="7"/>
      <c r="SUD82" s="7"/>
      <c r="SUE82" s="7"/>
      <c r="SUF82" s="7"/>
      <c r="SUG82" s="7"/>
      <c r="SUH82" s="7"/>
      <c r="SUI82" s="7"/>
      <c r="SUJ82" s="7"/>
      <c r="SUK82" s="7"/>
      <c r="SUL82" s="7"/>
      <c r="SUM82" s="7"/>
      <c r="SUN82" s="7"/>
      <c r="SUO82" s="7"/>
      <c r="SUP82" s="7"/>
      <c r="SUQ82" s="7"/>
      <c r="SUR82" s="7"/>
      <c r="SUS82" s="7"/>
      <c r="SUT82" s="7"/>
      <c r="SUU82" s="7"/>
      <c r="SUV82" s="7"/>
      <c r="SUW82" s="7"/>
      <c r="SUX82" s="7"/>
      <c r="SUY82" s="7"/>
      <c r="SUZ82" s="7"/>
      <c r="SVA82" s="7"/>
      <c r="SVB82" s="7"/>
      <c r="SVC82" s="7"/>
      <c r="SVD82" s="7"/>
      <c r="SVE82" s="7"/>
      <c r="SVF82" s="7"/>
      <c r="SVG82" s="7"/>
      <c r="SVH82" s="7"/>
      <c r="SVI82" s="7"/>
      <c r="SVJ82" s="7"/>
      <c r="SVK82" s="7"/>
      <c r="SVL82" s="7"/>
      <c r="SVM82" s="7"/>
      <c r="SVN82" s="7"/>
      <c r="SVO82" s="7"/>
      <c r="SVP82" s="7"/>
      <c r="SVQ82" s="7"/>
      <c r="SVR82" s="7"/>
      <c r="SVS82" s="7"/>
      <c r="SVT82" s="7"/>
      <c r="SVU82" s="7"/>
      <c r="SVV82" s="7"/>
      <c r="SVW82" s="7"/>
      <c r="SVX82" s="7"/>
      <c r="SVY82" s="7"/>
      <c r="SVZ82" s="7"/>
      <c r="SWA82" s="7"/>
      <c r="SWB82" s="7"/>
      <c r="SWC82" s="7"/>
      <c r="SWD82" s="7"/>
      <c r="SWE82" s="7"/>
      <c r="SWF82" s="7"/>
      <c r="SWG82" s="7"/>
      <c r="SWH82" s="7"/>
      <c r="SWI82" s="7"/>
      <c r="SWJ82" s="7"/>
      <c r="SWK82" s="7"/>
      <c r="SWL82" s="7"/>
      <c r="SWM82" s="7"/>
      <c r="SWN82" s="7"/>
      <c r="SWO82" s="7"/>
      <c r="SWP82" s="7"/>
      <c r="SWQ82" s="7"/>
      <c r="SWR82" s="7"/>
      <c r="SWS82" s="7"/>
      <c r="SWT82" s="7"/>
      <c r="SWU82" s="7"/>
      <c r="SWV82" s="7"/>
      <c r="SWW82" s="7"/>
      <c r="SWX82" s="7"/>
      <c r="SWY82" s="7"/>
      <c r="SWZ82" s="7"/>
      <c r="SXA82" s="7"/>
      <c r="SXB82" s="7"/>
      <c r="SXC82" s="7"/>
      <c r="SXD82" s="7"/>
      <c r="SXE82" s="7"/>
      <c r="SXF82" s="7"/>
      <c r="SXG82" s="7"/>
      <c r="SXH82" s="7"/>
      <c r="SXI82" s="7"/>
      <c r="SXJ82" s="7"/>
      <c r="SXK82" s="7"/>
      <c r="SXL82" s="7"/>
      <c r="SXM82" s="7"/>
      <c r="SXN82" s="7"/>
      <c r="SXO82" s="7"/>
      <c r="SXP82" s="7"/>
      <c r="SXQ82" s="7"/>
      <c r="SXR82" s="7"/>
      <c r="SXS82" s="7"/>
      <c r="SXT82" s="7"/>
      <c r="SXU82" s="7"/>
      <c r="SXV82" s="7"/>
      <c r="SXW82" s="7"/>
      <c r="SXX82" s="7"/>
      <c r="SXY82" s="7"/>
      <c r="SXZ82" s="7"/>
      <c r="SYA82" s="7"/>
      <c r="SYB82" s="7"/>
      <c r="SYC82" s="7"/>
      <c r="SYD82" s="7"/>
      <c r="SYE82" s="7"/>
      <c r="SYF82" s="7"/>
      <c r="SYG82" s="7"/>
      <c r="SYH82" s="7"/>
      <c r="SYI82" s="7"/>
      <c r="SYJ82" s="7"/>
      <c r="SYK82" s="7"/>
      <c r="SYL82" s="7"/>
      <c r="SYM82" s="7"/>
      <c r="SYN82" s="7"/>
      <c r="SYO82" s="7"/>
      <c r="SYP82" s="7"/>
      <c r="SYQ82" s="7"/>
      <c r="SYR82" s="7"/>
      <c r="SYS82" s="7"/>
      <c r="SYT82" s="7"/>
      <c r="SYU82" s="7"/>
      <c r="SYV82" s="7"/>
      <c r="SYW82" s="7"/>
      <c r="SYX82" s="7"/>
      <c r="SYY82" s="7"/>
      <c r="SYZ82" s="7"/>
      <c r="SZA82" s="7"/>
      <c r="SZB82" s="7"/>
      <c r="SZC82" s="7"/>
      <c r="SZD82" s="7"/>
      <c r="SZE82" s="7"/>
      <c r="SZF82" s="7"/>
      <c r="SZG82" s="7"/>
      <c r="SZH82" s="7"/>
      <c r="SZI82" s="7"/>
      <c r="SZJ82" s="7"/>
      <c r="SZK82" s="7"/>
      <c r="SZL82" s="7"/>
      <c r="SZM82" s="7"/>
      <c r="SZN82" s="7"/>
      <c r="SZO82" s="7"/>
      <c r="SZP82" s="7"/>
      <c r="SZQ82" s="7"/>
      <c r="SZR82" s="7"/>
      <c r="SZS82" s="7"/>
      <c r="SZT82" s="7"/>
      <c r="SZU82" s="7"/>
      <c r="SZV82" s="7"/>
      <c r="SZW82" s="7"/>
      <c r="SZX82" s="7"/>
      <c r="SZY82" s="7"/>
      <c r="SZZ82" s="7"/>
      <c r="TAA82" s="7"/>
      <c r="TAB82" s="7"/>
      <c r="TAC82" s="7"/>
      <c r="TAD82" s="7"/>
      <c r="TAE82" s="7"/>
      <c r="TAF82" s="7"/>
      <c r="TAG82" s="7"/>
      <c r="TAH82" s="7"/>
      <c r="TAI82" s="7"/>
      <c r="TAJ82" s="7"/>
      <c r="TAK82" s="7"/>
      <c r="TAL82" s="7"/>
      <c r="TAM82" s="7"/>
      <c r="TAN82" s="7"/>
      <c r="TAO82" s="7"/>
      <c r="TAP82" s="7"/>
      <c r="TAQ82" s="7"/>
      <c r="TAR82" s="7"/>
      <c r="TAS82" s="7"/>
      <c r="TAT82" s="7"/>
      <c r="TAU82" s="7"/>
      <c r="TAV82" s="7"/>
      <c r="TAW82" s="7"/>
      <c r="TAX82" s="7"/>
      <c r="TAY82" s="7"/>
      <c r="TAZ82" s="7"/>
      <c r="TBA82" s="7"/>
      <c r="TBB82" s="7"/>
      <c r="TBC82" s="7"/>
      <c r="TBD82" s="7"/>
      <c r="TBE82" s="7"/>
      <c r="TBF82" s="7"/>
      <c r="TBG82" s="7"/>
      <c r="TBH82" s="7"/>
      <c r="TBI82" s="7"/>
      <c r="TBJ82" s="7"/>
      <c r="TBK82" s="7"/>
      <c r="TBL82" s="7"/>
      <c r="TBM82" s="7"/>
      <c r="TBN82" s="7"/>
      <c r="TBO82" s="7"/>
      <c r="TBP82" s="7"/>
      <c r="TBQ82" s="7"/>
      <c r="TBR82" s="7"/>
      <c r="TBS82" s="7"/>
      <c r="TBT82" s="7"/>
      <c r="TBU82" s="7"/>
      <c r="TBV82" s="7"/>
      <c r="TBW82" s="7"/>
      <c r="TBX82" s="7"/>
      <c r="TBY82" s="7"/>
      <c r="TBZ82" s="7"/>
      <c r="TCA82" s="7"/>
      <c r="TCB82" s="7"/>
      <c r="TCC82" s="7"/>
      <c r="TCD82" s="7"/>
      <c r="TCE82" s="7"/>
      <c r="TCF82" s="7"/>
      <c r="TCG82" s="7"/>
      <c r="TCH82" s="7"/>
      <c r="TCI82" s="7"/>
      <c r="TCJ82" s="7"/>
      <c r="TCK82" s="7"/>
      <c r="TCL82" s="7"/>
      <c r="TCM82" s="7"/>
      <c r="TCN82" s="7"/>
      <c r="TCO82" s="7"/>
      <c r="TCP82" s="7"/>
      <c r="TCQ82" s="7"/>
      <c r="TCR82" s="7"/>
      <c r="TCS82" s="7"/>
      <c r="TCT82" s="7"/>
      <c r="TCU82" s="7"/>
      <c r="TCV82" s="7"/>
      <c r="TCW82" s="7"/>
      <c r="TCX82" s="7"/>
      <c r="TCY82" s="7"/>
      <c r="TCZ82" s="7"/>
      <c r="TDA82" s="7"/>
      <c r="TDB82" s="7"/>
      <c r="TDC82" s="7"/>
      <c r="TDD82" s="7"/>
      <c r="TDE82" s="7"/>
      <c r="TDF82" s="7"/>
      <c r="TDG82" s="7"/>
      <c r="TDH82" s="7"/>
      <c r="TDI82" s="7"/>
      <c r="TDJ82" s="7"/>
      <c r="TDK82" s="7"/>
      <c r="TDL82" s="7"/>
      <c r="TDM82" s="7"/>
      <c r="TDN82" s="7"/>
      <c r="TDO82" s="7"/>
      <c r="TDP82" s="7"/>
      <c r="TDQ82" s="7"/>
      <c r="TDR82" s="7"/>
      <c r="TDS82" s="7"/>
      <c r="TDT82" s="7"/>
      <c r="TDU82" s="7"/>
      <c r="TDV82" s="7"/>
      <c r="TDW82" s="7"/>
      <c r="TDX82" s="7"/>
      <c r="TDY82" s="7"/>
      <c r="TDZ82" s="7"/>
      <c r="TEA82" s="7"/>
      <c r="TEB82" s="7"/>
      <c r="TEC82" s="7"/>
      <c r="TED82" s="7"/>
      <c r="TEE82" s="7"/>
      <c r="TEF82" s="7"/>
      <c r="TEG82" s="7"/>
      <c r="TEH82" s="7"/>
      <c r="TEI82" s="7"/>
      <c r="TEJ82" s="7"/>
      <c r="TEK82" s="7"/>
      <c r="TEL82" s="7"/>
      <c r="TEM82" s="7"/>
      <c r="TEN82" s="7"/>
      <c r="TEO82" s="7"/>
      <c r="TEP82" s="7"/>
      <c r="TEQ82" s="7"/>
      <c r="TER82" s="7"/>
      <c r="TES82" s="7"/>
      <c r="TET82" s="7"/>
      <c r="TEU82" s="7"/>
      <c r="TEV82" s="7"/>
      <c r="TEW82" s="7"/>
      <c r="TEX82" s="7"/>
      <c r="TEY82" s="7"/>
      <c r="TEZ82" s="7"/>
      <c r="TFA82" s="7"/>
      <c r="TFB82" s="7"/>
      <c r="TFC82" s="7"/>
      <c r="TFD82" s="7"/>
      <c r="TFE82" s="7"/>
      <c r="TFF82" s="7"/>
      <c r="TFG82" s="7"/>
      <c r="TFH82" s="7"/>
      <c r="TFI82" s="7"/>
      <c r="TFJ82" s="7"/>
      <c r="TFK82" s="7"/>
      <c r="TFL82" s="7"/>
      <c r="TFM82" s="7"/>
      <c r="TFN82" s="7"/>
      <c r="TFO82" s="7"/>
      <c r="TFP82" s="7"/>
      <c r="TFQ82" s="7"/>
      <c r="TFR82" s="7"/>
      <c r="TFS82" s="7"/>
      <c r="TFT82" s="7"/>
      <c r="TFU82" s="7"/>
      <c r="TFV82" s="7"/>
      <c r="TFW82" s="7"/>
      <c r="TFX82" s="7"/>
      <c r="TFY82" s="7"/>
      <c r="TFZ82" s="7"/>
      <c r="TGA82" s="7"/>
      <c r="TGB82" s="7"/>
      <c r="TGC82" s="7"/>
      <c r="TGD82" s="7"/>
      <c r="TGE82" s="7"/>
      <c r="TGF82" s="7"/>
      <c r="TGG82" s="7"/>
      <c r="TGH82" s="7"/>
      <c r="TGI82" s="7"/>
      <c r="TGJ82" s="7"/>
      <c r="TGK82" s="7"/>
      <c r="TGL82" s="7"/>
      <c r="TGM82" s="7"/>
      <c r="TGN82" s="7"/>
      <c r="TGO82" s="7"/>
      <c r="TGP82" s="7"/>
      <c r="TGQ82" s="7"/>
      <c r="TGR82" s="7"/>
      <c r="TGS82" s="7"/>
      <c r="TGT82" s="7"/>
      <c r="TGU82" s="7"/>
      <c r="TGV82" s="7"/>
      <c r="TGW82" s="7"/>
      <c r="TGX82" s="7"/>
      <c r="TGY82" s="7"/>
      <c r="TGZ82" s="7"/>
      <c r="THA82" s="7"/>
      <c r="THB82" s="7"/>
      <c r="THC82" s="7"/>
      <c r="THD82" s="7"/>
      <c r="THE82" s="7"/>
      <c r="THF82" s="7"/>
      <c r="THG82" s="7"/>
      <c r="THH82" s="7"/>
      <c r="THI82" s="7"/>
      <c r="THJ82" s="7"/>
      <c r="THK82" s="7"/>
      <c r="THL82" s="7"/>
      <c r="THM82" s="7"/>
      <c r="THN82" s="7"/>
      <c r="THO82" s="7"/>
      <c r="THP82" s="7"/>
      <c r="THQ82" s="7"/>
      <c r="THR82" s="7"/>
      <c r="THS82" s="7"/>
      <c r="THT82" s="7"/>
      <c r="THU82" s="7"/>
      <c r="THV82" s="7"/>
      <c r="THW82" s="7"/>
      <c r="THX82" s="7"/>
      <c r="THY82" s="7"/>
      <c r="THZ82" s="7"/>
      <c r="TIA82" s="7"/>
      <c r="TIB82" s="7"/>
      <c r="TIC82" s="7"/>
      <c r="TID82" s="7"/>
      <c r="TIE82" s="7"/>
      <c r="TIF82" s="7"/>
      <c r="TIG82" s="7"/>
      <c r="TIH82" s="7"/>
      <c r="TII82" s="7"/>
      <c r="TIJ82" s="7"/>
      <c r="TIK82" s="7"/>
      <c r="TIL82" s="7"/>
      <c r="TIM82" s="7"/>
      <c r="TIN82" s="7"/>
      <c r="TIO82" s="7"/>
      <c r="TIP82" s="7"/>
      <c r="TIQ82" s="7"/>
      <c r="TIR82" s="7"/>
      <c r="TIS82" s="7"/>
      <c r="TIT82" s="7"/>
      <c r="TIU82" s="7"/>
      <c r="TIV82" s="7"/>
      <c r="TIW82" s="7"/>
      <c r="TIX82" s="7"/>
      <c r="TIY82" s="7"/>
      <c r="TIZ82" s="7"/>
      <c r="TJA82" s="7"/>
      <c r="TJB82" s="7"/>
      <c r="TJC82" s="7"/>
      <c r="TJD82" s="7"/>
      <c r="TJE82" s="7"/>
      <c r="TJF82" s="7"/>
      <c r="TJG82" s="7"/>
      <c r="TJH82" s="7"/>
      <c r="TJI82" s="7"/>
      <c r="TJJ82" s="7"/>
      <c r="TJK82" s="7"/>
      <c r="TJL82" s="7"/>
      <c r="TJM82" s="7"/>
      <c r="TJN82" s="7"/>
      <c r="TJO82" s="7"/>
      <c r="TJP82" s="7"/>
      <c r="TJQ82" s="7"/>
      <c r="TJR82" s="7"/>
      <c r="TJS82" s="7"/>
      <c r="TJT82" s="7"/>
      <c r="TJU82" s="7"/>
      <c r="TJV82" s="7"/>
      <c r="TJW82" s="7"/>
      <c r="TJX82" s="7"/>
      <c r="TJY82" s="7"/>
      <c r="TJZ82" s="7"/>
      <c r="TKA82" s="7"/>
      <c r="TKB82" s="7"/>
      <c r="TKC82" s="7"/>
      <c r="TKD82" s="7"/>
      <c r="TKE82" s="7"/>
      <c r="TKF82" s="7"/>
      <c r="TKG82" s="7"/>
      <c r="TKH82" s="7"/>
      <c r="TKI82" s="7"/>
      <c r="TKJ82" s="7"/>
      <c r="TKK82" s="7"/>
      <c r="TKL82" s="7"/>
      <c r="TKM82" s="7"/>
      <c r="TKN82" s="7"/>
      <c r="TKO82" s="7"/>
      <c r="TKP82" s="7"/>
      <c r="TKQ82" s="7"/>
      <c r="TKR82" s="7"/>
      <c r="TKS82" s="7"/>
      <c r="TKT82" s="7"/>
      <c r="TKU82" s="7"/>
      <c r="TKV82" s="7"/>
      <c r="TKW82" s="7"/>
      <c r="TKX82" s="7"/>
      <c r="TKY82" s="7"/>
      <c r="TKZ82" s="7"/>
      <c r="TLA82" s="7"/>
      <c r="TLB82" s="7"/>
      <c r="TLC82" s="7"/>
      <c r="TLD82" s="7"/>
      <c r="TLE82" s="7"/>
      <c r="TLF82" s="7"/>
      <c r="TLG82" s="7"/>
      <c r="TLH82" s="7"/>
      <c r="TLI82" s="7"/>
      <c r="TLJ82" s="7"/>
      <c r="TLK82" s="7"/>
      <c r="TLL82" s="7"/>
      <c r="TLM82" s="7"/>
      <c r="TLN82" s="7"/>
      <c r="TLO82" s="7"/>
      <c r="TLP82" s="7"/>
      <c r="TLQ82" s="7"/>
      <c r="TLR82" s="7"/>
      <c r="TLS82" s="7"/>
      <c r="TLT82" s="7"/>
      <c r="TLU82" s="7"/>
      <c r="TLV82" s="7"/>
      <c r="TLW82" s="7"/>
      <c r="TLX82" s="7"/>
      <c r="TLY82" s="7"/>
      <c r="TLZ82" s="7"/>
      <c r="TMA82" s="7"/>
      <c r="TMB82" s="7"/>
      <c r="TMC82" s="7"/>
      <c r="TMD82" s="7"/>
      <c r="TME82" s="7"/>
      <c r="TMF82" s="7"/>
      <c r="TMG82" s="7"/>
      <c r="TMH82" s="7"/>
      <c r="TMI82" s="7"/>
      <c r="TMJ82" s="7"/>
      <c r="TMK82" s="7"/>
      <c r="TML82" s="7"/>
      <c r="TMM82" s="7"/>
      <c r="TMN82" s="7"/>
      <c r="TMO82" s="7"/>
      <c r="TMP82" s="7"/>
      <c r="TMQ82" s="7"/>
      <c r="TMR82" s="7"/>
      <c r="TMS82" s="7"/>
      <c r="TMT82" s="7"/>
      <c r="TMU82" s="7"/>
      <c r="TMV82" s="7"/>
      <c r="TMW82" s="7"/>
      <c r="TMX82" s="7"/>
      <c r="TMY82" s="7"/>
      <c r="TMZ82" s="7"/>
      <c r="TNA82" s="7"/>
      <c r="TNB82" s="7"/>
      <c r="TNC82" s="7"/>
      <c r="TND82" s="7"/>
      <c r="TNE82" s="7"/>
      <c r="TNF82" s="7"/>
      <c r="TNG82" s="7"/>
      <c r="TNH82" s="7"/>
      <c r="TNI82" s="7"/>
      <c r="TNJ82" s="7"/>
      <c r="TNK82" s="7"/>
      <c r="TNL82" s="7"/>
      <c r="TNM82" s="7"/>
      <c r="TNN82" s="7"/>
      <c r="TNO82" s="7"/>
      <c r="TNP82" s="7"/>
      <c r="TNQ82" s="7"/>
      <c r="TNR82" s="7"/>
      <c r="TNS82" s="7"/>
      <c r="TNT82" s="7"/>
      <c r="TNU82" s="7"/>
      <c r="TNV82" s="7"/>
      <c r="TNW82" s="7"/>
      <c r="TNX82" s="7"/>
      <c r="TNY82" s="7"/>
      <c r="TNZ82" s="7"/>
      <c r="TOA82" s="7"/>
      <c r="TOB82" s="7"/>
      <c r="TOC82" s="7"/>
      <c r="TOD82" s="7"/>
      <c r="TOE82" s="7"/>
      <c r="TOF82" s="7"/>
      <c r="TOG82" s="7"/>
      <c r="TOH82" s="7"/>
      <c r="TOI82" s="7"/>
      <c r="TOJ82" s="7"/>
      <c r="TOK82" s="7"/>
      <c r="TOL82" s="7"/>
      <c r="TOM82" s="7"/>
      <c r="TON82" s="7"/>
      <c r="TOO82" s="7"/>
      <c r="TOP82" s="7"/>
      <c r="TOQ82" s="7"/>
      <c r="TOR82" s="7"/>
      <c r="TOS82" s="7"/>
      <c r="TOT82" s="7"/>
      <c r="TOU82" s="7"/>
      <c r="TOV82" s="7"/>
      <c r="TOW82" s="7"/>
      <c r="TOX82" s="7"/>
      <c r="TOY82" s="7"/>
      <c r="TOZ82" s="7"/>
      <c r="TPA82" s="7"/>
      <c r="TPB82" s="7"/>
      <c r="TPC82" s="7"/>
      <c r="TPD82" s="7"/>
      <c r="TPE82" s="7"/>
      <c r="TPF82" s="7"/>
      <c r="TPG82" s="7"/>
      <c r="TPH82" s="7"/>
      <c r="TPI82" s="7"/>
      <c r="TPJ82" s="7"/>
      <c r="TPK82" s="7"/>
      <c r="TPL82" s="7"/>
      <c r="TPM82" s="7"/>
      <c r="TPN82" s="7"/>
      <c r="TPO82" s="7"/>
      <c r="TPP82" s="7"/>
      <c r="TPQ82" s="7"/>
      <c r="TPR82" s="7"/>
      <c r="TPS82" s="7"/>
      <c r="TPT82" s="7"/>
      <c r="TPU82" s="7"/>
      <c r="TPV82" s="7"/>
      <c r="TPW82" s="7"/>
      <c r="TPX82" s="7"/>
      <c r="TPY82" s="7"/>
      <c r="TPZ82" s="7"/>
      <c r="TQA82" s="7"/>
      <c r="TQB82" s="7"/>
      <c r="TQC82" s="7"/>
      <c r="TQD82" s="7"/>
      <c r="TQE82" s="7"/>
      <c r="TQF82" s="7"/>
      <c r="TQG82" s="7"/>
      <c r="TQH82" s="7"/>
      <c r="TQI82" s="7"/>
      <c r="TQJ82" s="7"/>
      <c r="TQK82" s="7"/>
      <c r="TQL82" s="7"/>
      <c r="TQM82" s="7"/>
      <c r="TQN82" s="7"/>
      <c r="TQO82" s="7"/>
      <c r="TQP82" s="7"/>
      <c r="TQQ82" s="7"/>
      <c r="TQR82" s="7"/>
      <c r="TQS82" s="7"/>
      <c r="TQT82" s="7"/>
      <c r="TQU82" s="7"/>
      <c r="TQV82" s="7"/>
      <c r="TQW82" s="7"/>
      <c r="TQX82" s="7"/>
      <c r="TQY82" s="7"/>
      <c r="TQZ82" s="7"/>
      <c r="TRA82" s="7"/>
      <c r="TRB82" s="7"/>
      <c r="TRC82" s="7"/>
      <c r="TRD82" s="7"/>
      <c r="TRE82" s="7"/>
      <c r="TRF82" s="7"/>
      <c r="TRG82" s="7"/>
      <c r="TRH82" s="7"/>
      <c r="TRI82" s="7"/>
      <c r="TRJ82" s="7"/>
      <c r="TRK82" s="7"/>
      <c r="TRL82" s="7"/>
      <c r="TRM82" s="7"/>
      <c r="TRN82" s="7"/>
      <c r="TRO82" s="7"/>
      <c r="TRP82" s="7"/>
      <c r="TRQ82" s="7"/>
      <c r="TRR82" s="7"/>
      <c r="TRS82" s="7"/>
      <c r="TRT82" s="7"/>
      <c r="TRU82" s="7"/>
      <c r="TRV82" s="7"/>
      <c r="TRW82" s="7"/>
      <c r="TRX82" s="7"/>
      <c r="TRY82" s="7"/>
      <c r="TRZ82" s="7"/>
      <c r="TSA82" s="7"/>
      <c r="TSB82" s="7"/>
      <c r="TSC82" s="7"/>
      <c r="TSD82" s="7"/>
      <c r="TSE82" s="7"/>
      <c r="TSF82" s="7"/>
      <c r="TSG82" s="7"/>
      <c r="TSH82" s="7"/>
      <c r="TSI82" s="7"/>
      <c r="TSJ82" s="7"/>
      <c r="TSK82" s="7"/>
      <c r="TSL82" s="7"/>
      <c r="TSM82" s="7"/>
      <c r="TSN82" s="7"/>
      <c r="TSO82" s="7"/>
      <c r="TSP82" s="7"/>
      <c r="TSQ82" s="7"/>
      <c r="TSR82" s="7"/>
      <c r="TSS82" s="7"/>
      <c r="TST82" s="7"/>
      <c r="TSU82" s="7"/>
      <c r="TSV82" s="7"/>
      <c r="TSW82" s="7"/>
      <c r="TSX82" s="7"/>
      <c r="TSY82" s="7"/>
      <c r="TSZ82" s="7"/>
      <c r="TTA82" s="7"/>
      <c r="TTB82" s="7"/>
      <c r="TTC82" s="7"/>
      <c r="TTD82" s="7"/>
      <c r="TTE82" s="7"/>
      <c r="TTF82" s="7"/>
      <c r="TTG82" s="7"/>
      <c r="TTH82" s="7"/>
      <c r="TTI82" s="7"/>
      <c r="TTJ82" s="7"/>
      <c r="TTK82" s="7"/>
      <c r="TTL82" s="7"/>
      <c r="TTM82" s="7"/>
      <c r="TTN82" s="7"/>
      <c r="TTO82" s="7"/>
      <c r="TTP82" s="7"/>
      <c r="TTQ82" s="7"/>
      <c r="TTR82" s="7"/>
      <c r="TTS82" s="7"/>
      <c r="TTT82" s="7"/>
      <c r="TTU82" s="7"/>
      <c r="TTV82" s="7"/>
      <c r="TTW82" s="7"/>
      <c r="TTX82" s="7"/>
      <c r="TTY82" s="7"/>
      <c r="TTZ82" s="7"/>
      <c r="TUA82" s="7"/>
      <c r="TUB82" s="7"/>
      <c r="TUC82" s="7"/>
      <c r="TUD82" s="7"/>
      <c r="TUE82" s="7"/>
      <c r="TUF82" s="7"/>
      <c r="TUG82" s="7"/>
      <c r="TUH82" s="7"/>
      <c r="TUI82" s="7"/>
      <c r="TUJ82" s="7"/>
      <c r="TUK82" s="7"/>
      <c r="TUL82" s="7"/>
      <c r="TUM82" s="7"/>
      <c r="TUN82" s="7"/>
      <c r="TUO82" s="7"/>
      <c r="TUP82" s="7"/>
      <c r="TUQ82" s="7"/>
      <c r="TUR82" s="7"/>
      <c r="TUS82" s="7"/>
      <c r="TUT82" s="7"/>
      <c r="TUU82" s="7"/>
      <c r="TUV82" s="7"/>
      <c r="TUW82" s="7"/>
      <c r="TUX82" s="7"/>
      <c r="TUY82" s="7"/>
      <c r="TUZ82" s="7"/>
      <c r="TVA82" s="7"/>
      <c r="TVB82" s="7"/>
      <c r="TVC82" s="7"/>
      <c r="TVD82" s="7"/>
      <c r="TVE82" s="7"/>
      <c r="TVF82" s="7"/>
      <c r="TVG82" s="7"/>
      <c r="TVH82" s="7"/>
      <c r="TVI82" s="7"/>
      <c r="TVJ82" s="7"/>
      <c r="TVK82" s="7"/>
      <c r="TVL82" s="7"/>
      <c r="TVM82" s="7"/>
      <c r="TVN82" s="7"/>
      <c r="TVO82" s="7"/>
      <c r="TVP82" s="7"/>
      <c r="TVQ82" s="7"/>
      <c r="TVR82" s="7"/>
      <c r="TVS82" s="7"/>
      <c r="TVT82" s="7"/>
      <c r="TVU82" s="7"/>
      <c r="TVV82" s="7"/>
      <c r="TVW82" s="7"/>
      <c r="TVX82" s="7"/>
      <c r="TVY82" s="7"/>
      <c r="TVZ82" s="7"/>
      <c r="TWA82" s="7"/>
      <c r="TWB82" s="7"/>
      <c r="TWC82" s="7"/>
      <c r="TWD82" s="7"/>
      <c r="TWE82" s="7"/>
      <c r="TWF82" s="7"/>
      <c r="TWG82" s="7"/>
      <c r="TWH82" s="7"/>
      <c r="TWI82" s="7"/>
      <c r="TWJ82" s="7"/>
      <c r="TWK82" s="7"/>
      <c r="TWL82" s="7"/>
      <c r="TWM82" s="7"/>
      <c r="TWN82" s="7"/>
      <c r="TWO82" s="7"/>
      <c r="TWP82" s="7"/>
      <c r="TWQ82" s="7"/>
      <c r="TWR82" s="7"/>
      <c r="TWS82" s="7"/>
      <c r="TWT82" s="7"/>
      <c r="TWU82" s="7"/>
      <c r="TWV82" s="7"/>
      <c r="TWW82" s="7"/>
      <c r="TWX82" s="7"/>
      <c r="TWY82" s="7"/>
      <c r="TWZ82" s="7"/>
      <c r="TXA82" s="7"/>
      <c r="TXB82" s="7"/>
      <c r="TXC82" s="7"/>
      <c r="TXD82" s="7"/>
      <c r="TXE82" s="7"/>
      <c r="TXF82" s="7"/>
      <c r="TXG82" s="7"/>
      <c r="TXH82" s="7"/>
      <c r="TXI82" s="7"/>
      <c r="TXJ82" s="7"/>
      <c r="TXK82" s="7"/>
      <c r="TXL82" s="7"/>
      <c r="TXM82" s="7"/>
      <c r="TXN82" s="7"/>
      <c r="TXO82" s="7"/>
      <c r="TXP82" s="7"/>
      <c r="TXQ82" s="7"/>
      <c r="TXR82" s="7"/>
      <c r="TXS82" s="7"/>
      <c r="TXT82" s="7"/>
      <c r="TXU82" s="7"/>
      <c r="TXV82" s="7"/>
      <c r="TXW82" s="7"/>
      <c r="TXX82" s="7"/>
      <c r="TXY82" s="7"/>
      <c r="TXZ82" s="7"/>
      <c r="TYA82" s="7"/>
      <c r="TYB82" s="7"/>
      <c r="TYC82" s="7"/>
      <c r="TYD82" s="7"/>
      <c r="TYE82" s="7"/>
      <c r="TYF82" s="7"/>
      <c r="TYG82" s="7"/>
      <c r="TYH82" s="7"/>
      <c r="TYI82" s="7"/>
      <c r="TYJ82" s="7"/>
      <c r="TYK82" s="7"/>
      <c r="TYL82" s="7"/>
      <c r="TYM82" s="7"/>
      <c r="TYN82" s="7"/>
      <c r="TYO82" s="7"/>
      <c r="TYP82" s="7"/>
      <c r="TYQ82" s="7"/>
      <c r="TYR82" s="7"/>
      <c r="TYS82" s="7"/>
      <c r="TYT82" s="7"/>
      <c r="TYU82" s="7"/>
      <c r="TYV82" s="7"/>
      <c r="TYW82" s="7"/>
      <c r="TYX82" s="7"/>
      <c r="TYY82" s="7"/>
      <c r="TYZ82" s="7"/>
      <c r="TZA82" s="7"/>
      <c r="TZB82" s="7"/>
      <c r="TZC82" s="7"/>
      <c r="TZD82" s="7"/>
      <c r="TZE82" s="7"/>
      <c r="TZF82" s="7"/>
      <c r="TZG82" s="7"/>
      <c r="TZH82" s="7"/>
      <c r="TZI82" s="7"/>
      <c r="TZJ82" s="7"/>
      <c r="TZK82" s="7"/>
      <c r="TZL82" s="7"/>
      <c r="TZM82" s="7"/>
      <c r="TZN82" s="7"/>
      <c r="TZO82" s="7"/>
      <c r="TZP82" s="7"/>
      <c r="TZQ82" s="7"/>
      <c r="TZR82" s="7"/>
      <c r="TZS82" s="7"/>
      <c r="TZT82" s="7"/>
      <c r="TZU82" s="7"/>
      <c r="TZV82" s="7"/>
      <c r="TZW82" s="7"/>
      <c r="TZX82" s="7"/>
      <c r="TZY82" s="7"/>
      <c r="TZZ82" s="7"/>
      <c r="UAA82" s="7"/>
      <c r="UAB82" s="7"/>
      <c r="UAC82" s="7"/>
      <c r="UAD82" s="7"/>
      <c r="UAE82" s="7"/>
      <c r="UAF82" s="7"/>
      <c r="UAG82" s="7"/>
      <c r="UAH82" s="7"/>
      <c r="UAI82" s="7"/>
      <c r="UAJ82" s="7"/>
      <c r="UAK82" s="7"/>
      <c r="UAL82" s="7"/>
      <c r="UAM82" s="7"/>
      <c r="UAN82" s="7"/>
      <c r="UAO82" s="7"/>
      <c r="UAP82" s="7"/>
      <c r="UAQ82" s="7"/>
      <c r="UAR82" s="7"/>
      <c r="UAS82" s="7"/>
      <c r="UAT82" s="7"/>
      <c r="UAU82" s="7"/>
      <c r="UAV82" s="7"/>
      <c r="UAW82" s="7"/>
      <c r="UAX82" s="7"/>
      <c r="UAY82" s="7"/>
      <c r="UAZ82" s="7"/>
      <c r="UBA82" s="7"/>
      <c r="UBB82" s="7"/>
      <c r="UBC82" s="7"/>
      <c r="UBD82" s="7"/>
      <c r="UBE82" s="7"/>
      <c r="UBF82" s="7"/>
      <c r="UBG82" s="7"/>
      <c r="UBH82" s="7"/>
      <c r="UBI82" s="7"/>
      <c r="UBJ82" s="7"/>
      <c r="UBK82" s="7"/>
      <c r="UBL82" s="7"/>
      <c r="UBM82" s="7"/>
      <c r="UBN82" s="7"/>
      <c r="UBO82" s="7"/>
      <c r="UBP82" s="7"/>
      <c r="UBQ82" s="7"/>
      <c r="UBR82" s="7"/>
      <c r="UBS82" s="7"/>
      <c r="UBT82" s="7"/>
      <c r="UBU82" s="7"/>
      <c r="UBV82" s="7"/>
      <c r="UBW82" s="7"/>
      <c r="UBX82" s="7"/>
      <c r="UBY82" s="7"/>
      <c r="UBZ82" s="7"/>
      <c r="UCA82" s="7"/>
      <c r="UCB82" s="7"/>
      <c r="UCC82" s="7"/>
      <c r="UCD82" s="7"/>
      <c r="UCE82" s="7"/>
      <c r="UCF82" s="7"/>
      <c r="UCG82" s="7"/>
      <c r="UCH82" s="7"/>
      <c r="UCI82" s="7"/>
      <c r="UCJ82" s="7"/>
      <c r="UCK82" s="7"/>
      <c r="UCL82" s="7"/>
      <c r="UCM82" s="7"/>
      <c r="UCN82" s="7"/>
      <c r="UCO82" s="7"/>
      <c r="UCP82" s="7"/>
      <c r="UCQ82" s="7"/>
      <c r="UCR82" s="7"/>
      <c r="UCS82" s="7"/>
      <c r="UCT82" s="7"/>
      <c r="UCU82" s="7"/>
      <c r="UCV82" s="7"/>
      <c r="UCW82" s="7"/>
      <c r="UCX82" s="7"/>
      <c r="UCY82" s="7"/>
      <c r="UCZ82" s="7"/>
      <c r="UDA82" s="7"/>
      <c r="UDB82" s="7"/>
      <c r="UDC82" s="7"/>
      <c r="UDD82" s="7"/>
      <c r="UDE82" s="7"/>
      <c r="UDF82" s="7"/>
      <c r="UDG82" s="7"/>
      <c r="UDH82" s="7"/>
      <c r="UDI82" s="7"/>
      <c r="UDJ82" s="7"/>
      <c r="UDK82" s="7"/>
      <c r="UDL82" s="7"/>
      <c r="UDM82" s="7"/>
      <c r="UDN82" s="7"/>
      <c r="UDO82" s="7"/>
      <c r="UDP82" s="7"/>
      <c r="UDQ82" s="7"/>
      <c r="UDR82" s="7"/>
      <c r="UDS82" s="7"/>
      <c r="UDT82" s="7"/>
      <c r="UDU82" s="7"/>
      <c r="UDV82" s="7"/>
      <c r="UDW82" s="7"/>
      <c r="UDX82" s="7"/>
      <c r="UDY82" s="7"/>
      <c r="UDZ82" s="7"/>
      <c r="UEA82" s="7"/>
      <c r="UEB82" s="7"/>
      <c r="UEC82" s="7"/>
      <c r="UED82" s="7"/>
      <c r="UEE82" s="7"/>
      <c r="UEF82" s="7"/>
      <c r="UEG82" s="7"/>
      <c r="UEH82" s="7"/>
      <c r="UEI82" s="7"/>
      <c r="UEJ82" s="7"/>
      <c r="UEK82" s="7"/>
      <c r="UEL82" s="7"/>
      <c r="UEM82" s="7"/>
      <c r="UEN82" s="7"/>
      <c r="UEO82" s="7"/>
      <c r="UEP82" s="7"/>
      <c r="UEQ82" s="7"/>
      <c r="UER82" s="7"/>
      <c r="UES82" s="7"/>
      <c r="UET82" s="7"/>
      <c r="UEU82" s="7"/>
      <c r="UEV82" s="7"/>
      <c r="UEW82" s="7"/>
      <c r="UEX82" s="7"/>
      <c r="UEY82" s="7"/>
      <c r="UEZ82" s="7"/>
      <c r="UFA82" s="7"/>
      <c r="UFB82" s="7"/>
      <c r="UFC82" s="7"/>
      <c r="UFD82" s="7"/>
      <c r="UFE82" s="7"/>
      <c r="UFF82" s="7"/>
      <c r="UFG82" s="7"/>
      <c r="UFH82" s="7"/>
      <c r="UFI82" s="7"/>
      <c r="UFJ82" s="7"/>
      <c r="UFK82" s="7"/>
      <c r="UFL82" s="7"/>
      <c r="UFM82" s="7"/>
      <c r="UFN82" s="7"/>
      <c r="UFO82" s="7"/>
      <c r="UFP82" s="7"/>
      <c r="UFQ82" s="7"/>
      <c r="UFR82" s="7"/>
      <c r="UFS82" s="7"/>
      <c r="UFT82" s="7"/>
      <c r="UFU82" s="7"/>
      <c r="UFV82" s="7"/>
      <c r="UFW82" s="7"/>
      <c r="UFX82" s="7"/>
      <c r="UFY82" s="7"/>
      <c r="UFZ82" s="7"/>
      <c r="UGA82" s="7"/>
      <c r="UGB82" s="7"/>
      <c r="UGC82" s="7"/>
      <c r="UGD82" s="7"/>
      <c r="UGE82" s="7"/>
      <c r="UGF82" s="7"/>
      <c r="UGG82" s="7"/>
      <c r="UGH82" s="7"/>
      <c r="UGI82" s="7"/>
      <c r="UGJ82" s="7"/>
      <c r="UGK82" s="7"/>
      <c r="UGL82" s="7"/>
      <c r="UGM82" s="7"/>
      <c r="UGN82" s="7"/>
      <c r="UGO82" s="7"/>
      <c r="UGP82" s="7"/>
      <c r="UGQ82" s="7"/>
      <c r="UGR82" s="7"/>
      <c r="UGS82" s="7"/>
      <c r="UGT82" s="7"/>
      <c r="UGU82" s="7"/>
      <c r="UGV82" s="7"/>
      <c r="UGW82" s="7"/>
      <c r="UGX82" s="7"/>
      <c r="UGY82" s="7"/>
      <c r="UGZ82" s="7"/>
      <c r="UHA82" s="7"/>
      <c r="UHB82" s="7"/>
      <c r="UHC82" s="7"/>
      <c r="UHD82" s="7"/>
      <c r="UHE82" s="7"/>
      <c r="UHF82" s="7"/>
      <c r="UHG82" s="7"/>
      <c r="UHH82" s="7"/>
      <c r="UHI82" s="7"/>
      <c r="UHJ82" s="7"/>
      <c r="UHK82" s="7"/>
      <c r="UHL82" s="7"/>
      <c r="UHM82" s="7"/>
      <c r="UHN82" s="7"/>
      <c r="UHO82" s="7"/>
      <c r="UHP82" s="7"/>
      <c r="UHQ82" s="7"/>
      <c r="UHR82" s="7"/>
      <c r="UHS82" s="7"/>
      <c r="UHT82" s="7"/>
      <c r="UHU82" s="7"/>
      <c r="UHV82" s="7"/>
      <c r="UHW82" s="7"/>
      <c r="UHX82" s="7"/>
      <c r="UHY82" s="7"/>
      <c r="UHZ82" s="7"/>
      <c r="UIA82" s="7"/>
      <c r="UIB82" s="7"/>
      <c r="UIC82" s="7"/>
      <c r="UID82" s="7"/>
      <c r="UIE82" s="7"/>
      <c r="UIF82" s="7"/>
      <c r="UIG82" s="7"/>
      <c r="UIH82" s="7"/>
      <c r="UII82" s="7"/>
      <c r="UIJ82" s="7"/>
      <c r="UIK82" s="7"/>
      <c r="UIL82" s="7"/>
      <c r="UIM82" s="7"/>
      <c r="UIN82" s="7"/>
      <c r="UIO82" s="7"/>
      <c r="UIP82" s="7"/>
      <c r="UIQ82" s="7"/>
      <c r="UIR82" s="7"/>
      <c r="UIS82" s="7"/>
      <c r="UIT82" s="7"/>
      <c r="UIU82" s="7"/>
      <c r="UIV82" s="7"/>
      <c r="UIW82" s="7"/>
      <c r="UIX82" s="7"/>
      <c r="UIY82" s="7"/>
      <c r="UIZ82" s="7"/>
      <c r="UJA82" s="7"/>
      <c r="UJB82" s="7"/>
      <c r="UJC82" s="7"/>
      <c r="UJD82" s="7"/>
      <c r="UJE82" s="7"/>
      <c r="UJF82" s="7"/>
      <c r="UJG82" s="7"/>
      <c r="UJH82" s="7"/>
      <c r="UJI82" s="7"/>
      <c r="UJJ82" s="7"/>
      <c r="UJK82" s="7"/>
      <c r="UJL82" s="7"/>
      <c r="UJM82" s="7"/>
      <c r="UJN82" s="7"/>
      <c r="UJO82" s="7"/>
      <c r="UJP82" s="7"/>
      <c r="UJQ82" s="7"/>
      <c r="UJR82" s="7"/>
      <c r="UJS82" s="7"/>
      <c r="UJT82" s="7"/>
      <c r="UJU82" s="7"/>
      <c r="UJV82" s="7"/>
      <c r="UJW82" s="7"/>
      <c r="UJX82" s="7"/>
      <c r="UJY82" s="7"/>
      <c r="UJZ82" s="7"/>
      <c r="UKA82" s="7"/>
      <c r="UKB82" s="7"/>
      <c r="UKC82" s="7"/>
      <c r="UKD82" s="7"/>
      <c r="UKE82" s="7"/>
      <c r="UKF82" s="7"/>
      <c r="UKG82" s="7"/>
      <c r="UKH82" s="7"/>
      <c r="UKI82" s="7"/>
      <c r="UKJ82" s="7"/>
      <c r="UKK82" s="7"/>
      <c r="UKL82" s="7"/>
      <c r="UKM82" s="7"/>
      <c r="UKN82" s="7"/>
      <c r="UKO82" s="7"/>
      <c r="UKP82" s="7"/>
      <c r="UKQ82" s="7"/>
      <c r="UKR82" s="7"/>
      <c r="UKS82" s="7"/>
      <c r="UKT82" s="7"/>
      <c r="UKU82" s="7"/>
      <c r="UKV82" s="7"/>
      <c r="UKW82" s="7"/>
      <c r="UKX82" s="7"/>
      <c r="UKY82" s="7"/>
      <c r="UKZ82" s="7"/>
      <c r="ULA82" s="7"/>
      <c r="ULB82" s="7"/>
      <c r="ULC82" s="7"/>
      <c r="ULD82" s="7"/>
      <c r="ULE82" s="7"/>
      <c r="ULF82" s="7"/>
      <c r="ULG82" s="7"/>
      <c r="ULH82" s="7"/>
      <c r="ULI82" s="7"/>
      <c r="ULJ82" s="7"/>
      <c r="ULK82" s="7"/>
      <c r="ULL82" s="7"/>
      <c r="ULM82" s="7"/>
      <c r="ULN82" s="7"/>
      <c r="ULO82" s="7"/>
      <c r="ULP82" s="7"/>
      <c r="ULQ82" s="7"/>
      <c r="ULR82" s="7"/>
      <c r="ULS82" s="7"/>
      <c r="ULT82" s="7"/>
      <c r="ULU82" s="7"/>
      <c r="ULV82" s="7"/>
      <c r="ULW82" s="7"/>
      <c r="ULX82" s="7"/>
      <c r="ULY82" s="7"/>
      <c r="ULZ82" s="7"/>
      <c r="UMA82" s="7"/>
      <c r="UMB82" s="7"/>
      <c r="UMC82" s="7"/>
      <c r="UMD82" s="7"/>
      <c r="UME82" s="7"/>
      <c r="UMF82" s="7"/>
      <c r="UMG82" s="7"/>
      <c r="UMH82" s="7"/>
      <c r="UMI82" s="7"/>
      <c r="UMJ82" s="7"/>
      <c r="UMK82" s="7"/>
      <c r="UML82" s="7"/>
      <c r="UMM82" s="7"/>
      <c r="UMN82" s="7"/>
      <c r="UMO82" s="7"/>
      <c r="UMP82" s="7"/>
      <c r="UMQ82" s="7"/>
      <c r="UMR82" s="7"/>
      <c r="UMS82" s="7"/>
      <c r="UMT82" s="7"/>
      <c r="UMU82" s="7"/>
      <c r="UMV82" s="7"/>
      <c r="UMW82" s="7"/>
      <c r="UMX82" s="7"/>
      <c r="UMY82" s="7"/>
      <c r="UMZ82" s="7"/>
      <c r="UNA82" s="7"/>
      <c r="UNB82" s="7"/>
      <c r="UNC82" s="7"/>
      <c r="UND82" s="7"/>
      <c r="UNE82" s="7"/>
      <c r="UNF82" s="7"/>
      <c r="UNG82" s="7"/>
      <c r="UNH82" s="7"/>
      <c r="UNI82" s="7"/>
      <c r="UNJ82" s="7"/>
      <c r="UNK82" s="7"/>
      <c r="UNL82" s="7"/>
      <c r="UNM82" s="7"/>
      <c r="UNN82" s="7"/>
      <c r="UNO82" s="7"/>
      <c r="UNP82" s="7"/>
      <c r="UNQ82" s="7"/>
      <c r="UNR82" s="7"/>
      <c r="UNS82" s="7"/>
      <c r="UNT82" s="7"/>
      <c r="UNU82" s="7"/>
      <c r="UNV82" s="7"/>
      <c r="UNW82" s="7"/>
      <c r="UNX82" s="7"/>
      <c r="UNY82" s="7"/>
      <c r="UNZ82" s="7"/>
      <c r="UOA82" s="7"/>
      <c r="UOB82" s="7"/>
      <c r="UOC82" s="7"/>
      <c r="UOD82" s="7"/>
      <c r="UOE82" s="7"/>
      <c r="UOF82" s="7"/>
      <c r="UOG82" s="7"/>
      <c r="UOH82" s="7"/>
      <c r="UOI82" s="7"/>
      <c r="UOJ82" s="7"/>
      <c r="UOK82" s="7"/>
      <c r="UOL82" s="7"/>
      <c r="UOM82" s="7"/>
      <c r="UON82" s="7"/>
      <c r="UOO82" s="7"/>
      <c r="UOP82" s="7"/>
      <c r="UOQ82" s="7"/>
      <c r="UOR82" s="7"/>
      <c r="UOS82" s="7"/>
      <c r="UOT82" s="7"/>
      <c r="UOU82" s="7"/>
      <c r="UOV82" s="7"/>
      <c r="UOW82" s="7"/>
      <c r="UOX82" s="7"/>
      <c r="UOY82" s="7"/>
      <c r="UOZ82" s="7"/>
      <c r="UPA82" s="7"/>
      <c r="UPB82" s="7"/>
      <c r="UPC82" s="7"/>
      <c r="UPD82" s="7"/>
      <c r="UPE82" s="7"/>
      <c r="UPF82" s="7"/>
      <c r="UPG82" s="7"/>
      <c r="UPH82" s="7"/>
      <c r="UPI82" s="7"/>
      <c r="UPJ82" s="7"/>
      <c r="UPK82" s="7"/>
      <c r="UPL82" s="7"/>
      <c r="UPM82" s="7"/>
      <c r="UPN82" s="7"/>
      <c r="UPO82" s="7"/>
      <c r="UPP82" s="7"/>
      <c r="UPQ82" s="7"/>
      <c r="UPR82" s="7"/>
      <c r="UPS82" s="7"/>
      <c r="UPT82" s="7"/>
      <c r="UPU82" s="7"/>
      <c r="UPV82" s="7"/>
      <c r="UPW82" s="7"/>
      <c r="UPX82" s="7"/>
      <c r="UPY82" s="7"/>
      <c r="UPZ82" s="7"/>
      <c r="UQA82" s="7"/>
      <c r="UQB82" s="7"/>
      <c r="UQC82" s="7"/>
      <c r="UQD82" s="7"/>
      <c r="UQE82" s="7"/>
      <c r="UQF82" s="7"/>
      <c r="UQG82" s="7"/>
      <c r="UQH82" s="7"/>
      <c r="UQI82" s="7"/>
      <c r="UQJ82" s="7"/>
      <c r="UQK82" s="7"/>
      <c r="UQL82" s="7"/>
      <c r="UQM82" s="7"/>
      <c r="UQN82" s="7"/>
      <c r="UQO82" s="7"/>
      <c r="UQP82" s="7"/>
      <c r="UQQ82" s="7"/>
      <c r="UQR82" s="7"/>
      <c r="UQS82" s="7"/>
      <c r="UQT82" s="7"/>
      <c r="UQU82" s="7"/>
      <c r="UQV82" s="7"/>
      <c r="UQW82" s="7"/>
      <c r="UQX82" s="7"/>
      <c r="UQY82" s="7"/>
      <c r="UQZ82" s="7"/>
      <c r="URA82" s="7"/>
      <c r="URB82" s="7"/>
      <c r="URC82" s="7"/>
      <c r="URD82" s="7"/>
      <c r="URE82" s="7"/>
      <c r="URF82" s="7"/>
      <c r="URG82" s="7"/>
      <c r="URH82" s="7"/>
      <c r="URI82" s="7"/>
      <c r="URJ82" s="7"/>
      <c r="URK82" s="7"/>
      <c r="URL82" s="7"/>
      <c r="URM82" s="7"/>
      <c r="URN82" s="7"/>
      <c r="URO82" s="7"/>
      <c r="URP82" s="7"/>
      <c r="URQ82" s="7"/>
      <c r="URR82" s="7"/>
      <c r="URS82" s="7"/>
      <c r="URT82" s="7"/>
      <c r="URU82" s="7"/>
      <c r="URV82" s="7"/>
      <c r="URW82" s="7"/>
      <c r="URX82" s="7"/>
      <c r="URY82" s="7"/>
      <c r="URZ82" s="7"/>
      <c r="USA82" s="7"/>
      <c r="USB82" s="7"/>
      <c r="USC82" s="7"/>
      <c r="USD82" s="7"/>
      <c r="USE82" s="7"/>
      <c r="USF82" s="7"/>
      <c r="USG82" s="7"/>
      <c r="USH82" s="7"/>
      <c r="USI82" s="7"/>
      <c r="USJ82" s="7"/>
      <c r="USK82" s="7"/>
      <c r="USL82" s="7"/>
      <c r="USM82" s="7"/>
      <c r="USN82" s="7"/>
      <c r="USO82" s="7"/>
      <c r="USP82" s="7"/>
      <c r="USQ82" s="7"/>
      <c r="USR82" s="7"/>
      <c r="USS82" s="7"/>
      <c r="UST82" s="7"/>
      <c r="USU82" s="7"/>
      <c r="USV82" s="7"/>
      <c r="USW82" s="7"/>
      <c r="USX82" s="7"/>
      <c r="USY82" s="7"/>
      <c r="USZ82" s="7"/>
      <c r="UTA82" s="7"/>
      <c r="UTB82" s="7"/>
      <c r="UTC82" s="7"/>
      <c r="UTD82" s="7"/>
      <c r="UTE82" s="7"/>
      <c r="UTF82" s="7"/>
      <c r="UTG82" s="7"/>
      <c r="UTH82" s="7"/>
      <c r="UTI82" s="7"/>
      <c r="UTJ82" s="7"/>
      <c r="UTK82" s="7"/>
      <c r="UTL82" s="7"/>
      <c r="UTM82" s="7"/>
      <c r="UTN82" s="7"/>
      <c r="UTO82" s="7"/>
      <c r="UTP82" s="7"/>
      <c r="UTQ82" s="7"/>
      <c r="UTR82" s="7"/>
      <c r="UTS82" s="7"/>
      <c r="UTT82" s="7"/>
      <c r="UTU82" s="7"/>
      <c r="UTV82" s="7"/>
      <c r="UTW82" s="7"/>
      <c r="UTX82" s="7"/>
      <c r="UTY82" s="7"/>
      <c r="UTZ82" s="7"/>
      <c r="UUA82" s="7"/>
      <c r="UUB82" s="7"/>
      <c r="UUC82" s="7"/>
      <c r="UUD82" s="7"/>
      <c r="UUE82" s="7"/>
      <c r="UUF82" s="7"/>
      <c r="UUG82" s="7"/>
      <c r="UUH82" s="7"/>
      <c r="UUI82" s="7"/>
      <c r="UUJ82" s="7"/>
      <c r="UUK82" s="7"/>
      <c r="UUL82" s="7"/>
      <c r="UUM82" s="7"/>
      <c r="UUN82" s="7"/>
      <c r="UUO82" s="7"/>
      <c r="UUP82" s="7"/>
      <c r="UUQ82" s="7"/>
      <c r="UUR82" s="7"/>
      <c r="UUS82" s="7"/>
      <c r="UUT82" s="7"/>
      <c r="UUU82" s="7"/>
      <c r="UUV82" s="7"/>
      <c r="UUW82" s="7"/>
      <c r="UUX82" s="7"/>
      <c r="UUY82" s="7"/>
      <c r="UUZ82" s="7"/>
      <c r="UVA82" s="7"/>
      <c r="UVB82" s="7"/>
      <c r="UVC82" s="7"/>
      <c r="UVD82" s="7"/>
      <c r="UVE82" s="7"/>
      <c r="UVF82" s="7"/>
      <c r="UVG82" s="7"/>
      <c r="UVH82" s="7"/>
      <c r="UVI82" s="7"/>
      <c r="UVJ82" s="7"/>
      <c r="UVK82" s="7"/>
      <c r="UVL82" s="7"/>
      <c r="UVM82" s="7"/>
      <c r="UVN82" s="7"/>
      <c r="UVO82" s="7"/>
      <c r="UVP82" s="7"/>
      <c r="UVQ82" s="7"/>
      <c r="UVR82" s="7"/>
      <c r="UVS82" s="7"/>
      <c r="UVT82" s="7"/>
      <c r="UVU82" s="7"/>
      <c r="UVV82" s="7"/>
      <c r="UVW82" s="7"/>
      <c r="UVX82" s="7"/>
      <c r="UVY82" s="7"/>
      <c r="UVZ82" s="7"/>
      <c r="UWA82" s="7"/>
      <c r="UWB82" s="7"/>
      <c r="UWC82" s="7"/>
      <c r="UWD82" s="7"/>
      <c r="UWE82" s="7"/>
      <c r="UWF82" s="7"/>
      <c r="UWG82" s="7"/>
      <c r="UWH82" s="7"/>
      <c r="UWI82" s="7"/>
      <c r="UWJ82" s="7"/>
      <c r="UWK82" s="7"/>
      <c r="UWL82" s="7"/>
      <c r="UWM82" s="7"/>
      <c r="UWN82" s="7"/>
      <c r="UWO82" s="7"/>
      <c r="UWP82" s="7"/>
      <c r="UWQ82" s="7"/>
      <c r="UWR82" s="7"/>
      <c r="UWS82" s="7"/>
      <c r="UWT82" s="7"/>
      <c r="UWU82" s="7"/>
      <c r="UWV82" s="7"/>
      <c r="UWW82" s="7"/>
      <c r="UWX82" s="7"/>
      <c r="UWY82" s="7"/>
      <c r="UWZ82" s="7"/>
      <c r="UXA82" s="7"/>
      <c r="UXB82" s="7"/>
      <c r="UXC82" s="7"/>
      <c r="UXD82" s="7"/>
      <c r="UXE82" s="7"/>
      <c r="UXF82" s="7"/>
      <c r="UXG82" s="7"/>
      <c r="UXH82" s="7"/>
      <c r="UXI82" s="7"/>
      <c r="UXJ82" s="7"/>
      <c r="UXK82" s="7"/>
      <c r="UXL82" s="7"/>
      <c r="UXM82" s="7"/>
      <c r="UXN82" s="7"/>
      <c r="UXO82" s="7"/>
      <c r="UXP82" s="7"/>
      <c r="UXQ82" s="7"/>
      <c r="UXR82" s="7"/>
      <c r="UXS82" s="7"/>
      <c r="UXT82" s="7"/>
      <c r="UXU82" s="7"/>
      <c r="UXV82" s="7"/>
      <c r="UXW82" s="7"/>
      <c r="UXX82" s="7"/>
      <c r="UXY82" s="7"/>
      <c r="UXZ82" s="7"/>
      <c r="UYA82" s="7"/>
      <c r="UYB82" s="7"/>
      <c r="UYC82" s="7"/>
      <c r="UYD82" s="7"/>
      <c r="UYE82" s="7"/>
      <c r="UYF82" s="7"/>
      <c r="UYG82" s="7"/>
      <c r="UYH82" s="7"/>
      <c r="UYI82" s="7"/>
      <c r="UYJ82" s="7"/>
      <c r="UYK82" s="7"/>
      <c r="UYL82" s="7"/>
      <c r="UYM82" s="7"/>
      <c r="UYN82" s="7"/>
      <c r="UYO82" s="7"/>
      <c r="UYP82" s="7"/>
      <c r="UYQ82" s="7"/>
      <c r="UYR82" s="7"/>
      <c r="UYS82" s="7"/>
      <c r="UYT82" s="7"/>
      <c r="UYU82" s="7"/>
      <c r="UYV82" s="7"/>
      <c r="UYW82" s="7"/>
      <c r="UYX82" s="7"/>
      <c r="UYY82" s="7"/>
      <c r="UYZ82" s="7"/>
      <c r="UZA82" s="7"/>
      <c r="UZB82" s="7"/>
      <c r="UZC82" s="7"/>
      <c r="UZD82" s="7"/>
      <c r="UZE82" s="7"/>
      <c r="UZF82" s="7"/>
      <c r="UZG82" s="7"/>
      <c r="UZH82" s="7"/>
      <c r="UZI82" s="7"/>
      <c r="UZJ82" s="7"/>
      <c r="UZK82" s="7"/>
      <c r="UZL82" s="7"/>
      <c r="UZM82" s="7"/>
      <c r="UZN82" s="7"/>
      <c r="UZO82" s="7"/>
      <c r="UZP82" s="7"/>
      <c r="UZQ82" s="7"/>
      <c r="UZR82" s="7"/>
      <c r="UZS82" s="7"/>
      <c r="UZT82" s="7"/>
      <c r="UZU82" s="7"/>
      <c r="UZV82" s="7"/>
      <c r="UZW82" s="7"/>
      <c r="UZX82" s="7"/>
      <c r="UZY82" s="7"/>
      <c r="UZZ82" s="7"/>
      <c r="VAA82" s="7"/>
      <c r="VAB82" s="7"/>
      <c r="VAC82" s="7"/>
      <c r="VAD82" s="7"/>
      <c r="VAE82" s="7"/>
      <c r="VAF82" s="7"/>
      <c r="VAG82" s="7"/>
      <c r="VAH82" s="7"/>
      <c r="VAI82" s="7"/>
      <c r="VAJ82" s="7"/>
      <c r="VAK82" s="7"/>
      <c r="VAL82" s="7"/>
      <c r="VAM82" s="7"/>
      <c r="VAN82" s="7"/>
      <c r="VAO82" s="7"/>
      <c r="VAP82" s="7"/>
      <c r="VAQ82" s="7"/>
      <c r="VAR82" s="7"/>
      <c r="VAS82" s="7"/>
      <c r="VAT82" s="7"/>
      <c r="VAU82" s="7"/>
      <c r="VAV82" s="7"/>
      <c r="VAW82" s="7"/>
      <c r="VAX82" s="7"/>
      <c r="VAY82" s="7"/>
      <c r="VAZ82" s="7"/>
      <c r="VBA82" s="7"/>
      <c r="VBB82" s="7"/>
      <c r="VBC82" s="7"/>
      <c r="VBD82" s="7"/>
      <c r="VBE82" s="7"/>
      <c r="VBF82" s="7"/>
      <c r="VBG82" s="7"/>
      <c r="VBH82" s="7"/>
      <c r="VBI82" s="7"/>
      <c r="VBJ82" s="7"/>
      <c r="VBK82" s="7"/>
      <c r="VBL82" s="7"/>
      <c r="VBM82" s="7"/>
      <c r="VBN82" s="7"/>
      <c r="VBO82" s="7"/>
      <c r="VBP82" s="7"/>
      <c r="VBQ82" s="7"/>
      <c r="VBR82" s="7"/>
      <c r="VBS82" s="7"/>
      <c r="VBT82" s="7"/>
      <c r="VBU82" s="7"/>
      <c r="VBV82" s="7"/>
      <c r="VBW82" s="7"/>
      <c r="VBX82" s="7"/>
      <c r="VBY82" s="7"/>
      <c r="VBZ82" s="7"/>
      <c r="VCA82" s="7"/>
      <c r="VCB82" s="7"/>
      <c r="VCC82" s="7"/>
      <c r="VCD82" s="7"/>
      <c r="VCE82" s="7"/>
      <c r="VCF82" s="7"/>
      <c r="VCG82" s="7"/>
      <c r="VCH82" s="7"/>
      <c r="VCI82" s="7"/>
      <c r="VCJ82" s="7"/>
      <c r="VCK82" s="7"/>
      <c r="VCL82" s="7"/>
      <c r="VCM82" s="7"/>
      <c r="VCN82" s="7"/>
      <c r="VCO82" s="7"/>
      <c r="VCP82" s="7"/>
      <c r="VCQ82" s="7"/>
      <c r="VCR82" s="7"/>
      <c r="VCS82" s="7"/>
      <c r="VCT82" s="7"/>
      <c r="VCU82" s="7"/>
      <c r="VCV82" s="7"/>
      <c r="VCW82" s="7"/>
      <c r="VCX82" s="7"/>
      <c r="VCY82" s="7"/>
      <c r="VCZ82" s="7"/>
      <c r="VDA82" s="7"/>
      <c r="VDB82" s="7"/>
      <c r="VDC82" s="7"/>
      <c r="VDD82" s="7"/>
      <c r="VDE82" s="7"/>
      <c r="VDF82" s="7"/>
      <c r="VDG82" s="7"/>
      <c r="VDH82" s="7"/>
      <c r="VDI82" s="7"/>
      <c r="VDJ82" s="7"/>
      <c r="VDK82" s="7"/>
      <c r="VDL82" s="7"/>
      <c r="VDM82" s="7"/>
      <c r="VDN82" s="7"/>
      <c r="VDO82" s="7"/>
      <c r="VDP82" s="7"/>
      <c r="VDQ82" s="7"/>
      <c r="VDR82" s="7"/>
      <c r="VDS82" s="7"/>
      <c r="VDT82" s="7"/>
      <c r="VDU82" s="7"/>
      <c r="VDV82" s="7"/>
      <c r="VDW82" s="7"/>
      <c r="VDX82" s="7"/>
      <c r="VDY82" s="7"/>
      <c r="VDZ82" s="7"/>
      <c r="VEA82" s="7"/>
      <c r="VEB82" s="7"/>
      <c r="VEC82" s="7"/>
      <c r="VED82" s="7"/>
      <c r="VEE82" s="7"/>
      <c r="VEF82" s="7"/>
      <c r="VEG82" s="7"/>
      <c r="VEH82" s="7"/>
      <c r="VEI82" s="7"/>
      <c r="VEJ82" s="7"/>
      <c r="VEK82" s="7"/>
      <c r="VEL82" s="7"/>
      <c r="VEM82" s="7"/>
      <c r="VEN82" s="7"/>
      <c r="VEO82" s="7"/>
      <c r="VEP82" s="7"/>
      <c r="VEQ82" s="7"/>
      <c r="VER82" s="7"/>
      <c r="VES82" s="7"/>
      <c r="VET82" s="7"/>
      <c r="VEU82" s="7"/>
      <c r="VEV82" s="7"/>
      <c r="VEW82" s="7"/>
      <c r="VEX82" s="7"/>
      <c r="VEY82" s="7"/>
      <c r="VEZ82" s="7"/>
      <c r="VFA82" s="7"/>
      <c r="VFB82" s="7"/>
      <c r="VFC82" s="7"/>
      <c r="VFD82" s="7"/>
      <c r="VFE82" s="7"/>
      <c r="VFF82" s="7"/>
      <c r="VFG82" s="7"/>
      <c r="VFH82" s="7"/>
      <c r="VFI82" s="7"/>
      <c r="VFJ82" s="7"/>
      <c r="VFK82" s="7"/>
      <c r="VFL82" s="7"/>
      <c r="VFM82" s="7"/>
      <c r="VFN82" s="7"/>
      <c r="VFO82" s="7"/>
      <c r="VFP82" s="7"/>
      <c r="VFQ82" s="7"/>
      <c r="VFR82" s="7"/>
      <c r="VFS82" s="7"/>
      <c r="VFT82" s="7"/>
      <c r="VFU82" s="7"/>
      <c r="VFV82" s="7"/>
      <c r="VFW82" s="7"/>
      <c r="VFX82" s="7"/>
      <c r="VFY82" s="7"/>
      <c r="VFZ82" s="7"/>
      <c r="VGA82" s="7"/>
      <c r="VGB82" s="7"/>
      <c r="VGC82" s="7"/>
      <c r="VGD82" s="7"/>
      <c r="VGE82" s="7"/>
      <c r="VGF82" s="7"/>
      <c r="VGG82" s="7"/>
      <c r="VGH82" s="7"/>
      <c r="VGI82" s="7"/>
      <c r="VGJ82" s="7"/>
      <c r="VGK82" s="7"/>
      <c r="VGL82" s="7"/>
      <c r="VGM82" s="7"/>
      <c r="VGN82" s="7"/>
      <c r="VGO82" s="7"/>
      <c r="VGP82" s="7"/>
      <c r="VGQ82" s="7"/>
      <c r="VGR82" s="7"/>
      <c r="VGS82" s="7"/>
      <c r="VGT82" s="7"/>
      <c r="VGU82" s="7"/>
      <c r="VGV82" s="7"/>
      <c r="VGW82" s="7"/>
      <c r="VGX82" s="7"/>
      <c r="VGY82" s="7"/>
      <c r="VGZ82" s="7"/>
      <c r="VHA82" s="7"/>
      <c r="VHB82" s="7"/>
      <c r="VHC82" s="7"/>
      <c r="VHD82" s="7"/>
      <c r="VHE82" s="7"/>
      <c r="VHF82" s="7"/>
      <c r="VHG82" s="7"/>
      <c r="VHH82" s="7"/>
      <c r="VHI82" s="7"/>
      <c r="VHJ82" s="7"/>
      <c r="VHK82" s="7"/>
      <c r="VHL82" s="7"/>
      <c r="VHM82" s="7"/>
      <c r="VHN82" s="7"/>
      <c r="VHO82" s="7"/>
      <c r="VHP82" s="7"/>
      <c r="VHQ82" s="7"/>
      <c r="VHR82" s="7"/>
      <c r="VHS82" s="7"/>
      <c r="VHT82" s="7"/>
      <c r="VHU82" s="7"/>
      <c r="VHV82" s="7"/>
      <c r="VHW82" s="7"/>
      <c r="VHX82" s="7"/>
      <c r="VHY82" s="7"/>
      <c r="VHZ82" s="7"/>
      <c r="VIA82" s="7"/>
      <c r="VIB82" s="7"/>
      <c r="VIC82" s="7"/>
      <c r="VID82" s="7"/>
      <c r="VIE82" s="7"/>
      <c r="VIF82" s="7"/>
      <c r="VIG82" s="7"/>
      <c r="VIH82" s="7"/>
      <c r="VII82" s="7"/>
      <c r="VIJ82" s="7"/>
      <c r="VIK82" s="7"/>
      <c r="VIL82" s="7"/>
      <c r="VIM82" s="7"/>
      <c r="VIN82" s="7"/>
      <c r="VIO82" s="7"/>
      <c r="VIP82" s="7"/>
      <c r="VIQ82" s="7"/>
      <c r="VIR82" s="7"/>
      <c r="VIS82" s="7"/>
      <c r="VIT82" s="7"/>
      <c r="VIU82" s="7"/>
      <c r="VIV82" s="7"/>
      <c r="VIW82" s="7"/>
      <c r="VIX82" s="7"/>
      <c r="VIY82" s="7"/>
      <c r="VIZ82" s="7"/>
      <c r="VJA82" s="7"/>
      <c r="VJB82" s="7"/>
      <c r="VJC82" s="7"/>
      <c r="VJD82" s="7"/>
      <c r="VJE82" s="7"/>
      <c r="VJF82" s="7"/>
      <c r="VJG82" s="7"/>
      <c r="VJH82" s="7"/>
      <c r="VJI82" s="7"/>
      <c r="VJJ82" s="7"/>
      <c r="VJK82" s="7"/>
      <c r="VJL82" s="7"/>
      <c r="VJM82" s="7"/>
      <c r="VJN82" s="7"/>
      <c r="VJO82" s="7"/>
      <c r="VJP82" s="7"/>
      <c r="VJQ82" s="7"/>
      <c r="VJR82" s="7"/>
      <c r="VJS82" s="7"/>
      <c r="VJT82" s="7"/>
      <c r="VJU82" s="7"/>
      <c r="VJV82" s="7"/>
      <c r="VJW82" s="7"/>
      <c r="VJX82" s="7"/>
      <c r="VJY82" s="7"/>
      <c r="VJZ82" s="7"/>
      <c r="VKA82" s="7"/>
      <c r="VKB82" s="7"/>
      <c r="VKC82" s="7"/>
      <c r="VKD82" s="7"/>
      <c r="VKE82" s="7"/>
      <c r="VKF82" s="7"/>
      <c r="VKG82" s="7"/>
      <c r="VKH82" s="7"/>
      <c r="VKI82" s="7"/>
      <c r="VKJ82" s="7"/>
      <c r="VKK82" s="7"/>
      <c r="VKL82" s="7"/>
      <c r="VKM82" s="7"/>
      <c r="VKN82" s="7"/>
      <c r="VKO82" s="7"/>
      <c r="VKP82" s="7"/>
      <c r="VKQ82" s="7"/>
      <c r="VKR82" s="7"/>
      <c r="VKS82" s="7"/>
      <c r="VKT82" s="7"/>
      <c r="VKU82" s="7"/>
      <c r="VKV82" s="7"/>
      <c r="VKW82" s="7"/>
      <c r="VKX82" s="7"/>
      <c r="VKY82" s="7"/>
      <c r="VKZ82" s="7"/>
      <c r="VLA82" s="7"/>
      <c r="VLB82" s="7"/>
      <c r="VLC82" s="7"/>
      <c r="VLD82" s="7"/>
      <c r="VLE82" s="7"/>
      <c r="VLF82" s="7"/>
      <c r="VLG82" s="7"/>
      <c r="VLH82" s="7"/>
      <c r="VLI82" s="7"/>
      <c r="VLJ82" s="7"/>
      <c r="VLK82" s="7"/>
      <c r="VLL82" s="7"/>
      <c r="VLM82" s="7"/>
      <c r="VLN82" s="7"/>
      <c r="VLO82" s="7"/>
      <c r="VLP82" s="7"/>
      <c r="VLQ82" s="7"/>
      <c r="VLR82" s="7"/>
      <c r="VLS82" s="7"/>
      <c r="VLT82" s="7"/>
      <c r="VLU82" s="7"/>
      <c r="VLV82" s="7"/>
      <c r="VLW82" s="7"/>
      <c r="VLX82" s="7"/>
      <c r="VLY82" s="7"/>
      <c r="VLZ82" s="7"/>
      <c r="VMA82" s="7"/>
      <c r="VMB82" s="7"/>
      <c r="VMC82" s="7"/>
      <c r="VMD82" s="7"/>
      <c r="VME82" s="7"/>
      <c r="VMF82" s="7"/>
      <c r="VMG82" s="7"/>
      <c r="VMH82" s="7"/>
      <c r="VMI82" s="7"/>
      <c r="VMJ82" s="7"/>
      <c r="VMK82" s="7"/>
      <c r="VML82" s="7"/>
      <c r="VMM82" s="7"/>
      <c r="VMN82" s="7"/>
      <c r="VMO82" s="7"/>
      <c r="VMP82" s="7"/>
      <c r="VMQ82" s="7"/>
      <c r="VMR82" s="7"/>
      <c r="VMS82" s="7"/>
      <c r="VMT82" s="7"/>
      <c r="VMU82" s="7"/>
      <c r="VMV82" s="7"/>
      <c r="VMW82" s="7"/>
      <c r="VMX82" s="7"/>
      <c r="VMY82" s="7"/>
      <c r="VMZ82" s="7"/>
      <c r="VNA82" s="7"/>
      <c r="VNB82" s="7"/>
      <c r="VNC82" s="7"/>
      <c r="VND82" s="7"/>
      <c r="VNE82" s="7"/>
      <c r="VNF82" s="7"/>
      <c r="VNG82" s="7"/>
      <c r="VNH82" s="7"/>
      <c r="VNI82" s="7"/>
      <c r="VNJ82" s="7"/>
      <c r="VNK82" s="7"/>
      <c r="VNL82" s="7"/>
      <c r="VNM82" s="7"/>
      <c r="VNN82" s="7"/>
      <c r="VNO82" s="7"/>
      <c r="VNP82" s="7"/>
      <c r="VNQ82" s="7"/>
      <c r="VNR82" s="7"/>
      <c r="VNS82" s="7"/>
      <c r="VNT82" s="7"/>
      <c r="VNU82" s="7"/>
      <c r="VNV82" s="7"/>
      <c r="VNW82" s="7"/>
      <c r="VNX82" s="7"/>
      <c r="VNY82" s="7"/>
      <c r="VNZ82" s="7"/>
      <c r="VOA82" s="7"/>
      <c r="VOB82" s="7"/>
      <c r="VOC82" s="7"/>
      <c r="VOD82" s="7"/>
      <c r="VOE82" s="7"/>
      <c r="VOF82" s="7"/>
      <c r="VOG82" s="7"/>
      <c r="VOH82" s="7"/>
      <c r="VOI82" s="7"/>
      <c r="VOJ82" s="7"/>
      <c r="VOK82" s="7"/>
      <c r="VOL82" s="7"/>
      <c r="VOM82" s="7"/>
      <c r="VON82" s="7"/>
      <c r="VOO82" s="7"/>
      <c r="VOP82" s="7"/>
      <c r="VOQ82" s="7"/>
      <c r="VOR82" s="7"/>
      <c r="VOS82" s="7"/>
      <c r="VOT82" s="7"/>
      <c r="VOU82" s="7"/>
      <c r="VOV82" s="7"/>
      <c r="VOW82" s="7"/>
      <c r="VOX82" s="7"/>
      <c r="VOY82" s="7"/>
      <c r="VOZ82" s="7"/>
      <c r="VPA82" s="7"/>
      <c r="VPB82" s="7"/>
      <c r="VPC82" s="7"/>
      <c r="VPD82" s="7"/>
      <c r="VPE82" s="7"/>
      <c r="VPF82" s="7"/>
      <c r="VPG82" s="7"/>
      <c r="VPH82" s="7"/>
      <c r="VPI82" s="7"/>
      <c r="VPJ82" s="7"/>
      <c r="VPK82" s="7"/>
      <c r="VPL82" s="7"/>
      <c r="VPM82" s="7"/>
      <c r="VPN82" s="7"/>
      <c r="VPO82" s="7"/>
      <c r="VPP82" s="7"/>
      <c r="VPQ82" s="7"/>
      <c r="VPR82" s="7"/>
      <c r="VPS82" s="7"/>
      <c r="VPT82" s="7"/>
      <c r="VPU82" s="7"/>
      <c r="VPV82" s="7"/>
      <c r="VPW82" s="7"/>
      <c r="VPX82" s="7"/>
      <c r="VPY82" s="7"/>
      <c r="VPZ82" s="7"/>
      <c r="VQA82" s="7"/>
      <c r="VQB82" s="7"/>
      <c r="VQC82" s="7"/>
      <c r="VQD82" s="7"/>
      <c r="VQE82" s="7"/>
      <c r="VQF82" s="7"/>
      <c r="VQG82" s="7"/>
      <c r="VQH82" s="7"/>
      <c r="VQI82" s="7"/>
      <c r="VQJ82" s="7"/>
      <c r="VQK82" s="7"/>
      <c r="VQL82" s="7"/>
      <c r="VQM82" s="7"/>
      <c r="VQN82" s="7"/>
      <c r="VQO82" s="7"/>
      <c r="VQP82" s="7"/>
      <c r="VQQ82" s="7"/>
      <c r="VQR82" s="7"/>
      <c r="VQS82" s="7"/>
      <c r="VQT82" s="7"/>
      <c r="VQU82" s="7"/>
      <c r="VQV82" s="7"/>
      <c r="VQW82" s="7"/>
      <c r="VQX82" s="7"/>
      <c r="VQY82" s="7"/>
      <c r="VQZ82" s="7"/>
      <c r="VRA82" s="7"/>
      <c r="VRB82" s="7"/>
      <c r="VRC82" s="7"/>
      <c r="VRD82" s="7"/>
      <c r="VRE82" s="7"/>
      <c r="VRF82" s="7"/>
      <c r="VRG82" s="7"/>
      <c r="VRH82" s="7"/>
      <c r="VRI82" s="7"/>
      <c r="VRJ82" s="7"/>
      <c r="VRK82" s="7"/>
      <c r="VRL82" s="7"/>
      <c r="VRM82" s="7"/>
      <c r="VRN82" s="7"/>
      <c r="VRO82" s="7"/>
      <c r="VRP82" s="7"/>
      <c r="VRQ82" s="7"/>
      <c r="VRR82" s="7"/>
      <c r="VRS82" s="7"/>
      <c r="VRT82" s="7"/>
      <c r="VRU82" s="7"/>
      <c r="VRV82" s="7"/>
      <c r="VRW82" s="7"/>
      <c r="VRX82" s="7"/>
      <c r="VRY82" s="7"/>
      <c r="VRZ82" s="7"/>
      <c r="VSA82" s="7"/>
      <c r="VSB82" s="7"/>
      <c r="VSC82" s="7"/>
      <c r="VSD82" s="7"/>
      <c r="VSE82" s="7"/>
      <c r="VSF82" s="7"/>
      <c r="VSG82" s="7"/>
      <c r="VSH82" s="7"/>
      <c r="VSI82" s="7"/>
      <c r="VSJ82" s="7"/>
      <c r="VSK82" s="7"/>
      <c r="VSL82" s="7"/>
      <c r="VSM82" s="7"/>
      <c r="VSN82" s="7"/>
      <c r="VSO82" s="7"/>
      <c r="VSP82" s="7"/>
      <c r="VSQ82" s="7"/>
      <c r="VSR82" s="7"/>
      <c r="VSS82" s="7"/>
      <c r="VST82" s="7"/>
      <c r="VSU82" s="7"/>
      <c r="VSV82" s="7"/>
      <c r="VSW82" s="7"/>
      <c r="VSX82" s="7"/>
      <c r="VSY82" s="7"/>
      <c r="VSZ82" s="7"/>
      <c r="VTA82" s="7"/>
      <c r="VTB82" s="7"/>
      <c r="VTC82" s="7"/>
      <c r="VTD82" s="7"/>
      <c r="VTE82" s="7"/>
      <c r="VTF82" s="7"/>
      <c r="VTG82" s="7"/>
      <c r="VTH82" s="7"/>
      <c r="VTI82" s="7"/>
      <c r="VTJ82" s="7"/>
      <c r="VTK82" s="7"/>
      <c r="VTL82" s="7"/>
      <c r="VTM82" s="7"/>
      <c r="VTN82" s="7"/>
      <c r="VTO82" s="7"/>
      <c r="VTP82" s="7"/>
      <c r="VTQ82" s="7"/>
      <c r="VTR82" s="7"/>
      <c r="VTS82" s="7"/>
      <c r="VTT82" s="7"/>
      <c r="VTU82" s="7"/>
      <c r="VTV82" s="7"/>
      <c r="VTW82" s="7"/>
      <c r="VTX82" s="7"/>
      <c r="VTY82" s="7"/>
      <c r="VTZ82" s="7"/>
      <c r="VUA82" s="7"/>
      <c r="VUB82" s="7"/>
      <c r="VUC82" s="7"/>
      <c r="VUD82" s="7"/>
      <c r="VUE82" s="7"/>
      <c r="VUF82" s="7"/>
      <c r="VUG82" s="7"/>
      <c r="VUH82" s="7"/>
      <c r="VUI82" s="7"/>
      <c r="VUJ82" s="7"/>
      <c r="VUK82" s="7"/>
      <c r="VUL82" s="7"/>
      <c r="VUM82" s="7"/>
      <c r="VUN82" s="7"/>
      <c r="VUO82" s="7"/>
      <c r="VUP82" s="7"/>
      <c r="VUQ82" s="7"/>
      <c r="VUR82" s="7"/>
      <c r="VUS82" s="7"/>
      <c r="VUT82" s="7"/>
      <c r="VUU82" s="7"/>
      <c r="VUV82" s="7"/>
      <c r="VUW82" s="7"/>
      <c r="VUX82" s="7"/>
      <c r="VUY82" s="7"/>
      <c r="VUZ82" s="7"/>
      <c r="VVA82" s="7"/>
      <c r="VVB82" s="7"/>
      <c r="VVC82" s="7"/>
      <c r="VVD82" s="7"/>
      <c r="VVE82" s="7"/>
      <c r="VVF82" s="7"/>
      <c r="VVG82" s="7"/>
      <c r="VVH82" s="7"/>
      <c r="VVI82" s="7"/>
      <c r="VVJ82" s="7"/>
      <c r="VVK82" s="7"/>
      <c r="VVL82" s="7"/>
      <c r="VVM82" s="7"/>
      <c r="VVN82" s="7"/>
      <c r="VVO82" s="7"/>
      <c r="VVP82" s="7"/>
      <c r="VVQ82" s="7"/>
      <c r="VVR82" s="7"/>
      <c r="VVS82" s="7"/>
      <c r="VVT82" s="7"/>
      <c r="VVU82" s="7"/>
      <c r="VVV82" s="7"/>
      <c r="VVW82" s="7"/>
      <c r="VVX82" s="7"/>
      <c r="VVY82" s="7"/>
      <c r="VVZ82" s="7"/>
      <c r="VWA82" s="7"/>
      <c r="VWB82" s="7"/>
      <c r="VWC82" s="7"/>
      <c r="VWD82" s="7"/>
      <c r="VWE82" s="7"/>
      <c r="VWF82" s="7"/>
      <c r="VWG82" s="7"/>
      <c r="VWH82" s="7"/>
      <c r="VWI82" s="7"/>
      <c r="VWJ82" s="7"/>
      <c r="VWK82" s="7"/>
      <c r="VWL82" s="7"/>
      <c r="VWM82" s="7"/>
      <c r="VWN82" s="7"/>
      <c r="VWO82" s="7"/>
      <c r="VWP82" s="7"/>
      <c r="VWQ82" s="7"/>
      <c r="VWR82" s="7"/>
      <c r="VWS82" s="7"/>
      <c r="VWT82" s="7"/>
      <c r="VWU82" s="7"/>
      <c r="VWV82" s="7"/>
      <c r="VWW82" s="7"/>
      <c r="VWX82" s="7"/>
      <c r="VWY82" s="7"/>
      <c r="VWZ82" s="7"/>
      <c r="VXA82" s="7"/>
      <c r="VXB82" s="7"/>
      <c r="VXC82" s="7"/>
      <c r="VXD82" s="7"/>
      <c r="VXE82" s="7"/>
      <c r="VXF82" s="7"/>
      <c r="VXG82" s="7"/>
      <c r="VXH82" s="7"/>
      <c r="VXI82" s="7"/>
      <c r="VXJ82" s="7"/>
      <c r="VXK82" s="7"/>
      <c r="VXL82" s="7"/>
      <c r="VXM82" s="7"/>
      <c r="VXN82" s="7"/>
      <c r="VXO82" s="7"/>
      <c r="VXP82" s="7"/>
      <c r="VXQ82" s="7"/>
      <c r="VXR82" s="7"/>
      <c r="VXS82" s="7"/>
      <c r="VXT82" s="7"/>
      <c r="VXU82" s="7"/>
      <c r="VXV82" s="7"/>
      <c r="VXW82" s="7"/>
      <c r="VXX82" s="7"/>
      <c r="VXY82" s="7"/>
      <c r="VXZ82" s="7"/>
      <c r="VYA82" s="7"/>
      <c r="VYB82" s="7"/>
      <c r="VYC82" s="7"/>
      <c r="VYD82" s="7"/>
      <c r="VYE82" s="7"/>
      <c r="VYF82" s="7"/>
      <c r="VYG82" s="7"/>
      <c r="VYH82" s="7"/>
      <c r="VYI82" s="7"/>
      <c r="VYJ82" s="7"/>
      <c r="VYK82" s="7"/>
      <c r="VYL82" s="7"/>
      <c r="VYM82" s="7"/>
      <c r="VYN82" s="7"/>
      <c r="VYO82" s="7"/>
      <c r="VYP82" s="7"/>
      <c r="VYQ82" s="7"/>
      <c r="VYR82" s="7"/>
      <c r="VYS82" s="7"/>
      <c r="VYT82" s="7"/>
      <c r="VYU82" s="7"/>
      <c r="VYV82" s="7"/>
      <c r="VYW82" s="7"/>
      <c r="VYX82" s="7"/>
      <c r="VYY82" s="7"/>
      <c r="VYZ82" s="7"/>
      <c r="VZA82" s="7"/>
      <c r="VZB82" s="7"/>
      <c r="VZC82" s="7"/>
      <c r="VZD82" s="7"/>
      <c r="VZE82" s="7"/>
      <c r="VZF82" s="7"/>
      <c r="VZG82" s="7"/>
      <c r="VZH82" s="7"/>
      <c r="VZI82" s="7"/>
      <c r="VZJ82" s="7"/>
      <c r="VZK82" s="7"/>
      <c r="VZL82" s="7"/>
      <c r="VZM82" s="7"/>
      <c r="VZN82" s="7"/>
      <c r="VZO82" s="7"/>
      <c r="VZP82" s="7"/>
      <c r="VZQ82" s="7"/>
      <c r="VZR82" s="7"/>
      <c r="VZS82" s="7"/>
      <c r="VZT82" s="7"/>
      <c r="VZU82" s="7"/>
      <c r="VZV82" s="7"/>
      <c r="VZW82" s="7"/>
      <c r="VZX82" s="7"/>
      <c r="VZY82" s="7"/>
      <c r="VZZ82" s="7"/>
      <c r="WAA82" s="7"/>
      <c r="WAB82" s="7"/>
      <c r="WAC82" s="7"/>
      <c r="WAD82" s="7"/>
      <c r="WAE82" s="7"/>
      <c r="WAF82" s="7"/>
      <c r="WAG82" s="7"/>
      <c r="WAH82" s="7"/>
      <c r="WAI82" s="7"/>
      <c r="WAJ82" s="7"/>
      <c r="WAK82" s="7"/>
      <c r="WAL82" s="7"/>
      <c r="WAM82" s="7"/>
      <c r="WAN82" s="7"/>
      <c r="WAO82" s="7"/>
      <c r="WAP82" s="7"/>
      <c r="WAQ82" s="7"/>
      <c r="WAR82" s="7"/>
      <c r="WAS82" s="7"/>
      <c r="WAT82" s="7"/>
      <c r="WAU82" s="7"/>
      <c r="WAV82" s="7"/>
      <c r="WAW82" s="7"/>
      <c r="WAX82" s="7"/>
      <c r="WAY82" s="7"/>
      <c r="WAZ82" s="7"/>
      <c r="WBA82" s="7"/>
      <c r="WBB82" s="7"/>
      <c r="WBC82" s="7"/>
      <c r="WBD82" s="7"/>
      <c r="WBE82" s="7"/>
      <c r="WBF82" s="7"/>
      <c r="WBG82" s="7"/>
      <c r="WBH82" s="7"/>
      <c r="WBI82" s="7"/>
      <c r="WBJ82" s="7"/>
      <c r="WBK82" s="7"/>
      <c r="WBL82" s="7"/>
      <c r="WBM82" s="7"/>
      <c r="WBN82" s="7"/>
      <c r="WBO82" s="7"/>
      <c r="WBP82" s="7"/>
      <c r="WBQ82" s="7"/>
      <c r="WBR82" s="7"/>
      <c r="WBS82" s="7"/>
      <c r="WBT82" s="7"/>
      <c r="WBU82" s="7"/>
      <c r="WBV82" s="7"/>
      <c r="WBW82" s="7"/>
      <c r="WBX82" s="7"/>
      <c r="WBY82" s="7"/>
      <c r="WBZ82" s="7"/>
      <c r="WCA82" s="7"/>
      <c r="WCB82" s="7"/>
      <c r="WCC82" s="7"/>
      <c r="WCD82" s="7"/>
      <c r="WCE82" s="7"/>
      <c r="WCF82" s="7"/>
      <c r="WCG82" s="7"/>
      <c r="WCH82" s="7"/>
      <c r="WCI82" s="7"/>
      <c r="WCJ82" s="7"/>
      <c r="WCK82" s="7"/>
      <c r="WCL82" s="7"/>
      <c r="WCM82" s="7"/>
      <c r="WCN82" s="7"/>
      <c r="WCO82" s="7"/>
      <c r="WCP82" s="7"/>
      <c r="WCQ82" s="7"/>
      <c r="WCR82" s="7"/>
      <c r="WCS82" s="7"/>
      <c r="WCT82" s="7"/>
      <c r="WCU82" s="7"/>
      <c r="WCV82" s="7"/>
      <c r="WCW82" s="7"/>
      <c r="WCX82" s="7"/>
      <c r="WCY82" s="7"/>
      <c r="WCZ82" s="7"/>
      <c r="WDA82" s="7"/>
      <c r="WDB82" s="7"/>
      <c r="WDC82" s="7"/>
      <c r="WDD82" s="7"/>
      <c r="WDE82" s="7"/>
      <c r="WDF82" s="7"/>
      <c r="WDG82" s="7"/>
      <c r="WDH82" s="7"/>
      <c r="WDI82" s="7"/>
      <c r="WDJ82" s="7"/>
      <c r="WDK82" s="7"/>
      <c r="WDL82" s="7"/>
      <c r="WDM82" s="7"/>
      <c r="WDN82" s="7"/>
      <c r="WDO82" s="7"/>
      <c r="WDP82" s="7"/>
      <c r="WDQ82" s="7"/>
      <c r="WDR82" s="7"/>
      <c r="WDS82" s="7"/>
      <c r="WDT82" s="7"/>
      <c r="WDU82" s="7"/>
      <c r="WDV82" s="7"/>
      <c r="WDW82" s="7"/>
      <c r="WDX82" s="7"/>
      <c r="WDY82" s="7"/>
      <c r="WDZ82" s="7"/>
      <c r="WEA82" s="7"/>
      <c r="WEB82" s="7"/>
      <c r="WEC82" s="7"/>
      <c r="WED82" s="7"/>
      <c r="WEE82" s="7"/>
      <c r="WEF82" s="7"/>
      <c r="WEG82" s="7"/>
      <c r="WEH82" s="7"/>
      <c r="WEI82" s="7"/>
      <c r="WEJ82" s="7"/>
      <c r="WEK82" s="7"/>
      <c r="WEL82" s="7"/>
      <c r="WEM82" s="7"/>
      <c r="WEN82" s="7"/>
      <c r="WEO82" s="7"/>
      <c r="WEP82" s="7"/>
      <c r="WEQ82" s="7"/>
      <c r="WER82" s="7"/>
      <c r="WES82" s="7"/>
      <c r="WET82" s="7"/>
      <c r="WEU82" s="7"/>
      <c r="WEV82" s="7"/>
      <c r="WEW82" s="7"/>
      <c r="WEX82" s="7"/>
      <c r="WEY82" s="7"/>
      <c r="WEZ82" s="7"/>
      <c r="WFA82" s="7"/>
      <c r="WFB82" s="7"/>
      <c r="WFC82" s="7"/>
      <c r="WFD82" s="7"/>
      <c r="WFE82" s="7"/>
      <c r="WFF82" s="7"/>
      <c r="WFG82" s="7"/>
      <c r="WFH82" s="7"/>
      <c r="WFI82" s="7"/>
      <c r="WFJ82" s="7"/>
      <c r="WFK82" s="7"/>
      <c r="WFL82" s="7"/>
      <c r="WFM82" s="7"/>
      <c r="WFN82" s="7"/>
      <c r="WFO82" s="7"/>
      <c r="WFP82" s="7"/>
      <c r="WFQ82" s="7"/>
      <c r="WFR82" s="7"/>
      <c r="WFS82" s="7"/>
      <c r="WFT82" s="7"/>
      <c r="WFU82" s="7"/>
      <c r="WFV82" s="7"/>
      <c r="WFW82" s="7"/>
      <c r="WFX82" s="7"/>
      <c r="WFY82" s="7"/>
      <c r="WFZ82" s="7"/>
      <c r="WGA82" s="7"/>
      <c r="WGB82" s="7"/>
      <c r="WGC82" s="7"/>
      <c r="WGD82" s="7"/>
      <c r="WGE82" s="7"/>
      <c r="WGF82" s="7"/>
      <c r="WGG82" s="7"/>
      <c r="WGH82" s="7"/>
      <c r="WGI82" s="7"/>
      <c r="WGJ82" s="7"/>
      <c r="WGK82" s="7"/>
      <c r="WGL82" s="7"/>
      <c r="WGM82" s="7"/>
      <c r="WGN82" s="7"/>
      <c r="WGO82" s="7"/>
      <c r="WGP82" s="7"/>
      <c r="WGQ82" s="7"/>
      <c r="WGR82" s="7"/>
      <c r="WGS82" s="7"/>
      <c r="WGT82" s="7"/>
      <c r="WGU82" s="7"/>
      <c r="WGV82" s="7"/>
      <c r="WGW82" s="7"/>
      <c r="WGX82" s="7"/>
      <c r="WGY82" s="7"/>
      <c r="WGZ82" s="7"/>
      <c r="WHA82" s="7"/>
      <c r="WHB82" s="7"/>
      <c r="WHC82" s="7"/>
      <c r="WHD82" s="7"/>
      <c r="WHE82" s="7"/>
      <c r="WHF82" s="7"/>
      <c r="WHG82" s="7"/>
      <c r="WHH82" s="7"/>
      <c r="WHI82" s="7"/>
      <c r="WHJ82" s="7"/>
      <c r="WHK82" s="7"/>
      <c r="WHL82" s="7"/>
      <c r="WHM82" s="7"/>
      <c r="WHN82" s="7"/>
      <c r="WHO82" s="7"/>
      <c r="WHP82" s="7"/>
      <c r="WHQ82" s="7"/>
      <c r="WHR82" s="7"/>
      <c r="WHS82" s="7"/>
      <c r="WHT82" s="7"/>
      <c r="WHU82" s="7"/>
      <c r="WHV82" s="7"/>
      <c r="WHW82" s="7"/>
      <c r="WHX82" s="7"/>
      <c r="WHY82" s="7"/>
      <c r="WHZ82" s="7"/>
      <c r="WIA82" s="7"/>
      <c r="WIB82" s="7"/>
      <c r="WIC82" s="7"/>
      <c r="WID82" s="7"/>
      <c r="WIE82" s="7"/>
      <c r="WIF82" s="7"/>
      <c r="WIG82" s="7"/>
      <c r="WIH82" s="7"/>
      <c r="WII82" s="7"/>
      <c r="WIJ82" s="7"/>
      <c r="WIK82" s="7"/>
      <c r="WIL82" s="7"/>
      <c r="WIM82" s="7"/>
      <c r="WIN82" s="7"/>
      <c r="WIO82" s="7"/>
      <c r="WIP82" s="7"/>
      <c r="WIQ82" s="7"/>
      <c r="WIR82" s="7"/>
      <c r="WIS82" s="7"/>
      <c r="WIT82" s="7"/>
      <c r="WIU82" s="7"/>
      <c r="WIV82" s="7"/>
      <c r="WIW82" s="7"/>
      <c r="WIX82" s="7"/>
      <c r="WIY82" s="7"/>
      <c r="WIZ82" s="7"/>
      <c r="WJA82" s="7"/>
      <c r="WJB82" s="7"/>
      <c r="WJC82" s="7"/>
      <c r="WJD82" s="7"/>
      <c r="WJE82" s="7"/>
      <c r="WJF82" s="7"/>
      <c r="WJG82" s="7"/>
      <c r="WJH82" s="7"/>
      <c r="WJI82" s="7"/>
      <c r="WJJ82" s="7"/>
      <c r="WJK82" s="7"/>
      <c r="WJL82" s="7"/>
      <c r="WJM82" s="7"/>
      <c r="WJN82" s="7"/>
      <c r="WJO82" s="7"/>
      <c r="WJP82" s="7"/>
      <c r="WJQ82" s="7"/>
      <c r="WJR82" s="7"/>
      <c r="WJS82" s="7"/>
      <c r="WJT82" s="7"/>
      <c r="WJU82" s="7"/>
      <c r="WJV82" s="7"/>
      <c r="WJW82" s="7"/>
      <c r="WJX82" s="7"/>
      <c r="WJY82" s="7"/>
      <c r="WJZ82" s="7"/>
      <c r="WKA82" s="7"/>
      <c r="WKB82" s="7"/>
      <c r="WKC82" s="7"/>
      <c r="WKD82" s="7"/>
      <c r="WKE82" s="7"/>
      <c r="WKF82" s="7"/>
      <c r="WKG82" s="7"/>
      <c r="WKH82" s="7"/>
      <c r="WKI82" s="7"/>
      <c r="WKJ82" s="7"/>
      <c r="WKK82" s="7"/>
      <c r="WKL82" s="7"/>
      <c r="WKM82" s="7"/>
      <c r="WKN82" s="7"/>
      <c r="WKO82" s="7"/>
      <c r="WKP82" s="7"/>
      <c r="WKQ82" s="7"/>
      <c r="WKR82" s="7"/>
      <c r="WKS82" s="7"/>
      <c r="WKT82" s="7"/>
      <c r="WKU82" s="7"/>
      <c r="WKV82" s="7"/>
      <c r="WKW82" s="7"/>
      <c r="WKX82" s="7"/>
      <c r="WKY82" s="7"/>
      <c r="WKZ82" s="7"/>
      <c r="WLA82" s="7"/>
      <c r="WLB82" s="7"/>
      <c r="WLC82" s="7"/>
      <c r="WLD82" s="7"/>
      <c r="WLE82" s="7"/>
      <c r="WLF82" s="7"/>
      <c r="WLG82" s="7"/>
      <c r="WLH82" s="7"/>
      <c r="WLI82" s="7"/>
      <c r="WLJ82" s="7"/>
      <c r="WLK82" s="7"/>
      <c r="WLL82" s="7"/>
      <c r="WLM82" s="7"/>
      <c r="WLN82" s="7"/>
      <c r="WLO82" s="7"/>
      <c r="WLP82" s="7"/>
      <c r="WLQ82" s="7"/>
      <c r="WLR82" s="7"/>
      <c r="WLS82" s="7"/>
      <c r="WLT82" s="7"/>
      <c r="WLU82" s="7"/>
      <c r="WLV82" s="7"/>
      <c r="WLW82" s="7"/>
      <c r="WLX82" s="7"/>
      <c r="WLY82" s="7"/>
      <c r="WLZ82" s="7"/>
      <c r="WMA82" s="7"/>
      <c r="WMB82" s="7"/>
      <c r="WMC82" s="7"/>
      <c r="WMD82" s="7"/>
      <c r="WME82" s="7"/>
      <c r="WMF82" s="7"/>
      <c r="WMG82" s="7"/>
      <c r="WMH82" s="7"/>
      <c r="WMI82" s="7"/>
      <c r="WMJ82" s="7"/>
      <c r="WMK82" s="7"/>
      <c r="WML82" s="7"/>
      <c r="WMM82" s="7"/>
      <c r="WMN82" s="7"/>
      <c r="WMO82" s="7"/>
      <c r="WMP82" s="7"/>
      <c r="WMQ82" s="7"/>
      <c r="WMR82" s="7"/>
      <c r="WMS82" s="7"/>
      <c r="WMT82" s="7"/>
      <c r="WMU82" s="7"/>
      <c r="WMV82" s="7"/>
      <c r="WMW82" s="7"/>
      <c r="WMX82" s="7"/>
      <c r="WMY82" s="7"/>
      <c r="WMZ82" s="7"/>
      <c r="WNA82" s="7"/>
      <c r="WNB82" s="7"/>
      <c r="WNC82" s="7"/>
      <c r="WND82" s="7"/>
      <c r="WNE82" s="7"/>
      <c r="WNF82" s="7"/>
      <c r="WNG82" s="7"/>
      <c r="WNH82" s="7"/>
      <c r="WNI82" s="7"/>
      <c r="WNJ82" s="7"/>
      <c r="WNK82" s="7"/>
      <c r="WNL82" s="7"/>
      <c r="WNM82" s="7"/>
      <c r="WNN82" s="7"/>
      <c r="WNO82" s="7"/>
      <c r="WNP82" s="7"/>
      <c r="WNQ82" s="7"/>
      <c r="WNR82" s="7"/>
      <c r="WNS82" s="7"/>
      <c r="WNT82" s="7"/>
      <c r="WNU82" s="7"/>
      <c r="WNV82" s="7"/>
      <c r="WNW82" s="7"/>
      <c r="WNX82" s="7"/>
      <c r="WNY82" s="7"/>
      <c r="WNZ82" s="7"/>
      <c r="WOA82" s="7"/>
      <c r="WOB82" s="7"/>
      <c r="WOC82" s="7"/>
      <c r="WOD82" s="7"/>
      <c r="WOE82" s="7"/>
      <c r="WOF82" s="7"/>
      <c r="WOG82" s="7"/>
      <c r="WOH82" s="7"/>
      <c r="WOI82" s="7"/>
      <c r="WOJ82" s="7"/>
      <c r="WOK82" s="7"/>
      <c r="WOL82" s="7"/>
      <c r="WOM82" s="7"/>
      <c r="WON82" s="7"/>
      <c r="WOO82" s="7"/>
      <c r="WOP82" s="7"/>
      <c r="WOQ82" s="7"/>
      <c r="WOR82" s="7"/>
      <c r="WOS82" s="7"/>
      <c r="WOT82" s="7"/>
      <c r="WOU82" s="7"/>
      <c r="WOV82" s="7"/>
      <c r="WOW82" s="7"/>
      <c r="WOX82" s="7"/>
      <c r="WOY82" s="7"/>
      <c r="WOZ82" s="7"/>
      <c r="WPA82" s="7"/>
      <c r="WPB82" s="7"/>
      <c r="WPC82" s="7"/>
      <c r="WPD82" s="7"/>
      <c r="WPE82" s="7"/>
      <c r="WPF82" s="7"/>
      <c r="WPG82" s="7"/>
      <c r="WPH82" s="7"/>
      <c r="WPI82" s="7"/>
      <c r="WPJ82" s="7"/>
      <c r="WPK82" s="7"/>
      <c r="WPL82" s="7"/>
      <c r="WPM82" s="7"/>
      <c r="WPN82" s="7"/>
      <c r="WPO82" s="7"/>
      <c r="WPP82" s="7"/>
      <c r="WPQ82" s="7"/>
      <c r="WPR82" s="7"/>
      <c r="WPS82" s="7"/>
      <c r="WPT82" s="7"/>
      <c r="WPU82" s="7"/>
      <c r="WPV82" s="7"/>
      <c r="WPW82" s="7"/>
      <c r="WPX82" s="7"/>
      <c r="WPY82" s="7"/>
      <c r="WPZ82" s="7"/>
      <c r="WQA82" s="7"/>
      <c r="WQB82" s="7"/>
      <c r="WQC82" s="7"/>
      <c r="WQD82" s="7"/>
      <c r="WQE82" s="7"/>
      <c r="WQF82" s="7"/>
      <c r="WQG82" s="7"/>
      <c r="WQH82" s="7"/>
      <c r="WQI82" s="7"/>
      <c r="WQJ82" s="7"/>
      <c r="WQK82" s="7"/>
      <c r="WQL82" s="7"/>
      <c r="WQM82" s="7"/>
      <c r="WQN82" s="7"/>
      <c r="WQO82" s="7"/>
      <c r="WQP82" s="7"/>
      <c r="WQQ82" s="7"/>
      <c r="WQR82" s="7"/>
      <c r="WQS82" s="7"/>
      <c r="WQT82" s="7"/>
      <c r="WQU82" s="7"/>
      <c r="WQV82" s="7"/>
      <c r="WQW82" s="7"/>
      <c r="WQX82" s="7"/>
      <c r="WQY82" s="7"/>
      <c r="WQZ82" s="7"/>
      <c r="WRA82" s="7"/>
      <c r="WRB82" s="7"/>
      <c r="WRC82" s="7"/>
      <c r="WRD82" s="7"/>
      <c r="WRE82" s="7"/>
      <c r="WRF82" s="7"/>
      <c r="WRG82" s="7"/>
      <c r="WRH82" s="7"/>
      <c r="WRI82" s="7"/>
      <c r="WRJ82" s="7"/>
      <c r="WRK82" s="7"/>
      <c r="WRL82" s="7"/>
      <c r="WRM82" s="7"/>
      <c r="WRN82" s="7"/>
      <c r="WRO82" s="7"/>
      <c r="WRP82" s="7"/>
      <c r="WRQ82" s="7"/>
      <c r="WRR82" s="7"/>
      <c r="WRS82" s="7"/>
      <c r="WRT82" s="7"/>
      <c r="WRU82" s="7"/>
      <c r="WRV82" s="7"/>
      <c r="WRW82" s="7"/>
      <c r="WRX82" s="7"/>
      <c r="WRY82" s="7"/>
      <c r="WRZ82" s="7"/>
      <c r="WSA82" s="7"/>
      <c r="WSB82" s="7"/>
      <c r="WSC82" s="7"/>
      <c r="WSD82" s="7"/>
      <c r="WSE82" s="7"/>
      <c r="WSF82" s="7"/>
      <c r="WSG82" s="7"/>
      <c r="WSH82" s="7"/>
      <c r="WSI82" s="7"/>
      <c r="WSJ82" s="7"/>
      <c r="WSK82" s="7"/>
      <c r="WSL82" s="7"/>
      <c r="WSM82" s="7"/>
      <c r="WSN82" s="7"/>
      <c r="WSO82" s="7"/>
      <c r="WSP82" s="7"/>
      <c r="WSQ82" s="7"/>
      <c r="WSR82" s="7"/>
      <c r="WSS82" s="7"/>
      <c r="WST82" s="7"/>
      <c r="WSU82" s="7"/>
      <c r="WSV82" s="7"/>
      <c r="WSW82" s="7"/>
      <c r="WSX82" s="7"/>
      <c r="WSY82" s="7"/>
      <c r="WSZ82" s="7"/>
      <c r="WTA82" s="7"/>
      <c r="WTB82" s="7"/>
      <c r="WTC82" s="7"/>
      <c r="WTD82" s="7"/>
      <c r="WTE82" s="7"/>
      <c r="WTF82" s="7"/>
      <c r="WTG82" s="7"/>
      <c r="WTH82" s="7"/>
      <c r="WTI82" s="7"/>
      <c r="WTJ82" s="7"/>
      <c r="WTK82" s="7"/>
      <c r="WTL82" s="7"/>
      <c r="WTM82" s="7"/>
      <c r="WTN82" s="7"/>
      <c r="WTO82" s="7"/>
      <c r="WTP82" s="7"/>
      <c r="WTQ82" s="7"/>
      <c r="WTR82" s="7"/>
      <c r="WTS82" s="7"/>
      <c r="WTT82" s="7"/>
      <c r="WTU82" s="7"/>
      <c r="WTV82" s="7"/>
      <c r="WTW82" s="7"/>
      <c r="WTX82" s="7"/>
      <c r="WTY82" s="7"/>
      <c r="WTZ82" s="7"/>
      <c r="WUA82" s="7"/>
      <c r="WUB82" s="7"/>
      <c r="WUC82" s="7"/>
      <c r="WUD82" s="7"/>
      <c r="WUE82" s="7"/>
      <c r="WUF82" s="7"/>
      <c r="WUG82" s="7"/>
      <c r="WUH82" s="7"/>
      <c r="WUI82" s="7"/>
      <c r="WUJ82" s="7"/>
      <c r="WUK82" s="7"/>
      <c r="WUL82" s="7"/>
      <c r="WUM82" s="7"/>
      <c r="WUN82" s="7"/>
      <c r="WUO82" s="7"/>
      <c r="WUP82" s="7"/>
      <c r="WUQ82" s="7"/>
      <c r="WUR82" s="7"/>
      <c r="WUS82" s="7"/>
      <c r="WUT82" s="7"/>
      <c r="WUU82" s="7"/>
      <c r="WUV82" s="7"/>
      <c r="WUW82" s="7"/>
      <c r="WUX82" s="7"/>
      <c r="WUY82" s="7"/>
      <c r="WUZ82" s="7"/>
      <c r="WVA82" s="7"/>
      <c r="WVB82" s="7"/>
      <c r="WVC82" s="7"/>
      <c r="WVD82" s="7"/>
      <c r="WVE82" s="7"/>
      <c r="WVF82" s="7"/>
      <c r="WVG82" s="7"/>
      <c r="WVH82" s="7"/>
      <c r="WVI82" s="7"/>
      <c r="WVJ82" s="7"/>
      <c r="WVK82" s="7"/>
      <c r="WVL82" s="7"/>
      <c r="WVM82" s="7"/>
      <c r="WVN82" s="7"/>
      <c r="WVO82" s="7"/>
      <c r="WVP82" s="7"/>
      <c r="WVQ82" s="7"/>
      <c r="WVR82" s="7"/>
      <c r="WVS82" s="7"/>
      <c r="WVT82" s="7"/>
      <c r="WVU82" s="7"/>
      <c r="WVV82" s="7"/>
      <c r="WVW82" s="7"/>
      <c r="WVX82" s="7"/>
      <c r="WVY82" s="7"/>
      <c r="WVZ82" s="7"/>
      <c r="WWA82" s="7"/>
      <c r="WWB82" s="7"/>
      <c r="WWC82" s="7"/>
      <c r="WWD82" s="7"/>
      <c r="WWE82" s="7"/>
      <c r="WWF82" s="7"/>
      <c r="WWG82" s="7"/>
      <c r="WWH82" s="7"/>
      <c r="WWI82" s="7"/>
      <c r="WWJ82" s="7"/>
      <c r="WWK82" s="7"/>
      <c r="WWL82" s="7"/>
      <c r="WWM82" s="7"/>
      <c r="WWN82" s="7"/>
      <c r="WWO82" s="7"/>
      <c r="WWP82" s="7"/>
      <c r="WWQ82" s="7"/>
      <c r="WWR82" s="7"/>
      <c r="WWS82" s="7"/>
      <c r="WWT82" s="7"/>
      <c r="WWU82" s="7"/>
      <c r="WWV82" s="7"/>
      <c r="WWW82" s="7"/>
      <c r="WWX82" s="7"/>
      <c r="WWY82" s="7"/>
      <c r="WWZ82" s="7"/>
      <c r="WXA82" s="7"/>
      <c r="WXB82" s="7"/>
      <c r="WXC82" s="7"/>
      <c r="WXD82" s="7"/>
      <c r="WXE82" s="7"/>
      <c r="WXF82" s="7"/>
      <c r="WXG82" s="7"/>
      <c r="WXH82" s="7"/>
      <c r="WXI82" s="7"/>
      <c r="WXJ82" s="7"/>
      <c r="WXK82" s="7"/>
      <c r="WXL82" s="7"/>
      <c r="WXM82" s="7"/>
      <c r="WXN82" s="7"/>
      <c r="WXO82" s="7"/>
      <c r="WXP82" s="7"/>
      <c r="WXQ82" s="7"/>
      <c r="WXR82" s="7"/>
      <c r="WXS82" s="7"/>
      <c r="WXT82" s="7"/>
      <c r="WXU82" s="7"/>
      <c r="WXV82" s="7"/>
      <c r="WXW82" s="7"/>
      <c r="WXX82" s="7"/>
      <c r="WXY82" s="7"/>
      <c r="WXZ82" s="7"/>
      <c r="WYA82" s="7"/>
      <c r="WYB82" s="7"/>
      <c r="WYC82" s="7"/>
      <c r="WYD82" s="7"/>
      <c r="WYE82" s="7"/>
      <c r="WYF82" s="7"/>
      <c r="WYG82" s="7"/>
      <c r="WYH82" s="7"/>
      <c r="WYI82" s="7"/>
      <c r="WYJ82" s="7"/>
      <c r="WYK82" s="7"/>
      <c r="WYL82" s="7"/>
      <c r="WYM82" s="7"/>
      <c r="WYN82" s="7"/>
      <c r="WYO82" s="7"/>
      <c r="WYP82" s="7"/>
      <c r="WYQ82" s="7"/>
      <c r="WYR82" s="7"/>
      <c r="WYS82" s="7"/>
      <c r="WYT82" s="7"/>
      <c r="WYU82" s="7"/>
      <c r="WYV82" s="7"/>
      <c r="WYW82" s="7"/>
      <c r="WYX82" s="7"/>
      <c r="WYY82" s="7"/>
      <c r="WYZ82" s="7"/>
      <c r="WZA82" s="7"/>
      <c r="WZB82" s="7"/>
      <c r="WZC82" s="7"/>
      <c r="WZD82" s="7"/>
      <c r="WZE82" s="7"/>
      <c r="WZF82" s="7"/>
      <c r="WZG82" s="7"/>
      <c r="WZH82" s="7"/>
      <c r="WZI82" s="7"/>
      <c r="WZJ82" s="7"/>
      <c r="WZK82" s="7"/>
      <c r="WZL82" s="7"/>
      <c r="WZM82" s="7"/>
      <c r="WZN82" s="7"/>
      <c r="WZO82" s="7"/>
      <c r="WZP82" s="7"/>
      <c r="WZQ82" s="7"/>
      <c r="WZR82" s="7"/>
      <c r="WZS82" s="7"/>
      <c r="WZT82" s="7"/>
      <c r="WZU82" s="7"/>
      <c r="WZV82" s="7"/>
      <c r="WZW82" s="7"/>
      <c r="WZX82" s="7"/>
      <c r="WZY82" s="7"/>
      <c r="WZZ82" s="7"/>
      <c r="XAA82" s="7"/>
      <c r="XAB82" s="7"/>
      <c r="XAC82" s="7"/>
      <c r="XAD82" s="7"/>
      <c r="XAE82" s="7"/>
      <c r="XAF82" s="7"/>
      <c r="XAG82" s="7"/>
      <c r="XAH82" s="7"/>
      <c r="XAI82" s="7"/>
      <c r="XAJ82" s="7"/>
      <c r="XAK82" s="7"/>
      <c r="XAL82" s="7"/>
      <c r="XAM82" s="7"/>
      <c r="XAN82" s="7"/>
      <c r="XAO82" s="7"/>
      <c r="XAP82" s="7"/>
      <c r="XAQ82" s="7"/>
      <c r="XAR82" s="7"/>
      <c r="XAS82" s="7"/>
      <c r="XAT82" s="7"/>
      <c r="XAU82" s="7"/>
      <c r="XAV82" s="7"/>
      <c r="XAW82" s="7"/>
      <c r="XAX82" s="7"/>
      <c r="XAY82" s="7"/>
      <c r="XAZ82" s="7"/>
      <c r="XBA82" s="7"/>
      <c r="XBB82" s="7"/>
      <c r="XBC82" s="7"/>
      <c r="XBD82" s="7"/>
      <c r="XBE82" s="7"/>
      <c r="XBF82" s="7"/>
      <c r="XBG82" s="7"/>
      <c r="XBH82" s="7"/>
      <c r="XBI82" s="7"/>
      <c r="XBJ82" s="7"/>
      <c r="XBK82" s="7"/>
      <c r="XBL82" s="7"/>
      <c r="XBM82" s="7"/>
      <c r="XBN82" s="7"/>
      <c r="XBO82" s="7"/>
      <c r="XBP82" s="7"/>
      <c r="XBQ82" s="7"/>
      <c r="XBR82" s="7"/>
      <c r="XBS82" s="7"/>
      <c r="XBT82" s="7"/>
      <c r="XBU82" s="7"/>
      <c r="XBV82" s="7"/>
      <c r="XBW82" s="7"/>
      <c r="XBX82" s="7"/>
      <c r="XBY82" s="7"/>
      <c r="XBZ82" s="7"/>
      <c r="XCA82" s="7"/>
      <c r="XCB82" s="7"/>
      <c r="XCC82" s="7"/>
      <c r="XCD82" s="7"/>
      <c r="XCE82" s="7"/>
      <c r="XCF82" s="7"/>
      <c r="XCG82" s="7"/>
      <c r="XCH82" s="7"/>
      <c r="XCI82" s="7"/>
      <c r="XCJ82" s="7"/>
      <c r="XCK82" s="7"/>
      <c r="XCL82" s="7"/>
      <c r="XCM82" s="7"/>
      <c r="XCN82" s="7"/>
      <c r="XCO82" s="7"/>
      <c r="XCP82" s="7"/>
      <c r="XCQ82" s="7"/>
      <c r="XCR82" s="7"/>
      <c r="XCS82" s="7"/>
      <c r="XCT82" s="7"/>
      <c r="XCU82" s="7"/>
      <c r="XCV82" s="7"/>
      <c r="XCW82" s="7"/>
      <c r="XCX82" s="7"/>
      <c r="XCY82" s="7"/>
      <c r="XCZ82" s="7"/>
      <c r="XDA82" s="7"/>
      <c r="XDB82" s="7"/>
      <c r="XDC82" s="7"/>
      <c r="XDD82" s="7"/>
      <c r="XDE82" s="7"/>
      <c r="XDF82" s="7"/>
      <c r="XDG82" s="7"/>
      <c r="XDH82" s="7"/>
      <c r="XDI82" s="7"/>
      <c r="XDJ82" s="7"/>
      <c r="XDK82" s="7"/>
      <c r="XDL82" s="7"/>
      <c r="XDM82" s="7"/>
      <c r="XDN82" s="7"/>
      <c r="XDO82" s="7"/>
      <c r="XDP82" s="7"/>
      <c r="XDQ82" s="7"/>
      <c r="XDR82" s="7"/>
      <c r="XDS82" s="7"/>
      <c r="XDT82" s="7"/>
      <c r="XDU82" s="7"/>
      <c r="XDV82" s="7"/>
      <c r="XDW82" s="7"/>
      <c r="XDX82" s="7"/>
      <c r="XDY82" s="7"/>
      <c r="XDZ82" s="7"/>
      <c r="XEA82" s="7"/>
      <c r="XEB82" s="7"/>
      <c r="XEC82" s="7"/>
      <c r="XED82" s="7"/>
      <c r="XEE82" s="7"/>
      <c r="XEF82" s="7"/>
      <c r="XEG82" s="7"/>
      <c r="XEH82" s="7"/>
      <c r="XEI82" s="7"/>
      <c r="XEJ82" s="7"/>
      <c r="XEK82" s="7"/>
      <c r="XEL82" s="7"/>
      <c r="XEM82" s="7"/>
      <c r="XEN82" s="7"/>
      <c r="XEO82" s="7"/>
      <c r="XEP82" s="7"/>
      <c r="XEQ82" s="7"/>
      <c r="XER82" s="7"/>
      <c r="XES82" s="7"/>
      <c r="XET82" s="7"/>
      <c r="XEU82" s="7"/>
      <c r="XEV82" s="7"/>
      <c r="XEW82" s="7"/>
      <c r="XEX82" s="7"/>
      <c r="XEY82" s="7"/>
      <c r="XEZ82" s="7"/>
      <c r="XFA82" s="7"/>
      <c r="XFB82" s="7"/>
      <c r="XFC82" s="7"/>
      <c r="XFD82" s="7"/>
    </row>
    <row r="84" spans="1:16384" ht="18">
      <c r="A84" s="14" t="s">
        <v>209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  <c r="KO84" s="15"/>
      <c r="KP84" s="15"/>
      <c r="KQ84" s="15"/>
      <c r="KR84" s="15"/>
      <c r="KS84" s="15"/>
      <c r="KT84" s="15"/>
      <c r="KU84" s="15"/>
      <c r="KV84" s="15"/>
      <c r="KW84" s="15"/>
      <c r="KX84" s="15"/>
      <c r="KY84" s="15"/>
      <c r="KZ84" s="15"/>
      <c r="LA84" s="15"/>
      <c r="LB84" s="15"/>
      <c r="LC84" s="15"/>
      <c r="LD84" s="15"/>
      <c r="LE84" s="15"/>
      <c r="LF84" s="15"/>
      <c r="LG84" s="15"/>
      <c r="LH84" s="15"/>
      <c r="LI84" s="15"/>
      <c r="LJ84" s="15"/>
      <c r="LK84" s="15"/>
      <c r="LL84" s="15"/>
      <c r="LM84" s="15"/>
      <c r="LN84" s="15"/>
      <c r="LO84" s="15"/>
      <c r="LP84" s="15"/>
      <c r="LQ84" s="15"/>
      <c r="LR84" s="15"/>
      <c r="LS84" s="15"/>
      <c r="LT84" s="15"/>
      <c r="LU84" s="15"/>
      <c r="LV84" s="15"/>
      <c r="LW84" s="15"/>
      <c r="LX84" s="15"/>
      <c r="LY84" s="15"/>
      <c r="LZ84" s="15"/>
      <c r="MA84" s="15"/>
      <c r="MB84" s="15"/>
      <c r="MC84" s="15"/>
      <c r="MD84" s="15"/>
      <c r="ME84" s="15"/>
      <c r="MF84" s="15"/>
      <c r="MG84" s="15"/>
      <c r="MH84" s="15"/>
      <c r="MI84" s="15"/>
      <c r="MJ84" s="15"/>
      <c r="MK84" s="15"/>
      <c r="ML84" s="15"/>
      <c r="MM84" s="15"/>
      <c r="MN84" s="15"/>
      <c r="MO84" s="15"/>
      <c r="MP84" s="15"/>
      <c r="MQ84" s="15"/>
      <c r="MR84" s="15"/>
      <c r="MS84" s="15"/>
      <c r="MT84" s="15"/>
      <c r="MU84" s="15"/>
      <c r="MV84" s="15"/>
      <c r="MW84" s="15"/>
      <c r="MX84" s="15"/>
      <c r="MY84" s="15"/>
      <c r="MZ84" s="15"/>
      <c r="NA84" s="15"/>
      <c r="NB84" s="15"/>
      <c r="NC84" s="15"/>
      <c r="ND84" s="15"/>
      <c r="NE84" s="15"/>
      <c r="NF84" s="15"/>
      <c r="NG84" s="15"/>
      <c r="NH84" s="15"/>
      <c r="NI84" s="15"/>
      <c r="NJ84" s="15"/>
      <c r="NK84" s="15"/>
      <c r="NL84" s="15"/>
      <c r="NM84" s="15"/>
      <c r="NN84" s="15"/>
      <c r="NO84" s="15"/>
      <c r="NP84" s="15"/>
      <c r="NQ84" s="15"/>
      <c r="NR84" s="15"/>
      <c r="NS84" s="15"/>
      <c r="NT84" s="15"/>
      <c r="NU84" s="15"/>
      <c r="NV84" s="15"/>
      <c r="NW84" s="15"/>
      <c r="NX84" s="15"/>
      <c r="NY84" s="15"/>
      <c r="NZ84" s="15"/>
      <c r="OA84" s="15"/>
      <c r="OB84" s="15"/>
      <c r="OC84" s="15"/>
      <c r="OD84" s="15"/>
      <c r="OE84" s="15"/>
      <c r="OF84" s="15"/>
      <c r="OG84" s="15"/>
      <c r="OH84" s="15"/>
      <c r="OI84" s="15"/>
      <c r="OJ84" s="15"/>
      <c r="OK84" s="15"/>
      <c r="OL84" s="15"/>
      <c r="OM84" s="15"/>
      <c r="ON84" s="15"/>
      <c r="OO84" s="15"/>
      <c r="OP84" s="15"/>
      <c r="OQ84" s="15"/>
      <c r="OR84" s="15"/>
      <c r="OS84" s="15"/>
      <c r="OT84" s="15"/>
      <c r="OU84" s="15"/>
      <c r="OV84" s="15"/>
      <c r="OW84" s="15"/>
      <c r="OX84" s="15"/>
      <c r="OY84" s="15"/>
      <c r="OZ84" s="15"/>
      <c r="PA84" s="15"/>
      <c r="PB84" s="15"/>
      <c r="PC84" s="15"/>
      <c r="PD84" s="15"/>
      <c r="PE84" s="15"/>
      <c r="PF84" s="15"/>
      <c r="PG84" s="15"/>
      <c r="PH84" s="15"/>
      <c r="PI84" s="15"/>
      <c r="PJ84" s="15"/>
      <c r="PK84" s="15"/>
      <c r="PL84" s="15"/>
      <c r="PM84" s="15"/>
      <c r="PN84" s="15"/>
      <c r="PO84" s="15"/>
      <c r="PP84" s="15"/>
      <c r="PQ84" s="15"/>
      <c r="PR84" s="15"/>
      <c r="PS84" s="15"/>
      <c r="PT84" s="15"/>
      <c r="PU84" s="15"/>
      <c r="PV84" s="15"/>
      <c r="PW84" s="15"/>
      <c r="PX84" s="15"/>
      <c r="PY84" s="15"/>
      <c r="PZ84" s="15"/>
      <c r="QA84" s="15"/>
      <c r="QB84" s="15"/>
      <c r="QC84" s="15"/>
      <c r="QD84" s="15"/>
      <c r="QE84" s="15"/>
      <c r="QF84" s="15"/>
      <c r="QG84" s="15"/>
      <c r="QH84" s="15"/>
      <c r="QI84" s="15"/>
      <c r="QJ84" s="15"/>
      <c r="QK84" s="15"/>
      <c r="QL84" s="15"/>
      <c r="QM84" s="15"/>
      <c r="QN84" s="15"/>
      <c r="QO84" s="15"/>
      <c r="QP84" s="15"/>
      <c r="QQ84" s="15"/>
      <c r="QR84" s="15"/>
      <c r="QS84" s="15"/>
      <c r="QT84" s="15"/>
      <c r="QU84" s="15"/>
      <c r="QV84" s="15"/>
      <c r="QW84" s="15"/>
      <c r="QX84" s="15"/>
      <c r="QY84" s="15"/>
      <c r="QZ84" s="15"/>
      <c r="RA84" s="15"/>
      <c r="RB84" s="15"/>
      <c r="RC84" s="15"/>
      <c r="RD84" s="15"/>
      <c r="RE84" s="15"/>
      <c r="RF84" s="15"/>
      <c r="RG84" s="15"/>
      <c r="RH84" s="15"/>
      <c r="RI84" s="15"/>
      <c r="RJ84" s="15"/>
      <c r="RK84" s="15"/>
      <c r="RL84" s="15"/>
      <c r="RM84" s="15"/>
      <c r="RN84" s="15"/>
      <c r="RO84" s="15"/>
      <c r="RP84" s="15"/>
      <c r="RQ84" s="15"/>
      <c r="RR84" s="15"/>
      <c r="RS84" s="15"/>
      <c r="RT84" s="15"/>
      <c r="RU84" s="15"/>
      <c r="RV84" s="15"/>
      <c r="RW84" s="15"/>
      <c r="RX84" s="15"/>
      <c r="RY84" s="15"/>
      <c r="RZ84" s="15"/>
      <c r="SA84" s="15"/>
      <c r="SB84" s="15"/>
      <c r="SC84" s="15"/>
      <c r="SD84" s="15"/>
      <c r="SE84" s="15"/>
      <c r="SF84" s="15"/>
      <c r="SG84" s="15"/>
      <c r="SH84" s="15"/>
      <c r="SI84" s="15"/>
      <c r="SJ84" s="15"/>
      <c r="SK84" s="15"/>
      <c r="SL84" s="15"/>
      <c r="SM84" s="15"/>
      <c r="SN84" s="15"/>
      <c r="SO84" s="15"/>
      <c r="SP84" s="15"/>
      <c r="SQ84" s="15"/>
      <c r="SR84" s="15"/>
      <c r="SS84" s="15"/>
      <c r="ST84" s="15"/>
      <c r="SU84" s="15"/>
      <c r="SV84" s="15"/>
      <c r="SW84" s="15"/>
      <c r="SX84" s="15"/>
      <c r="SY84" s="15"/>
      <c r="SZ84" s="15"/>
      <c r="TA84" s="15"/>
      <c r="TB84" s="15"/>
      <c r="TC84" s="15"/>
      <c r="TD84" s="15"/>
      <c r="TE84" s="15"/>
      <c r="TF84" s="15"/>
      <c r="TG84" s="15"/>
      <c r="TH84" s="15"/>
      <c r="TI84" s="15"/>
      <c r="TJ84" s="15"/>
      <c r="TK84" s="15"/>
      <c r="TL84" s="15"/>
      <c r="TM84" s="15"/>
      <c r="TN84" s="15"/>
      <c r="TO84" s="15"/>
      <c r="TP84" s="15"/>
      <c r="TQ84" s="15"/>
      <c r="TR84" s="15"/>
      <c r="TS84" s="15"/>
      <c r="TT84" s="15"/>
      <c r="TU84" s="15"/>
      <c r="TV84" s="15"/>
      <c r="TW84" s="15"/>
      <c r="TX84" s="15"/>
      <c r="TY84" s="15"/>
      <c r="TZ84" s="15"/>
      <c r="UA84" s="15"/>
      <c r="UB84" s="15"/>
      <c r="UC84" s="15"/>
      <c r="UD84" s="15"/>
      <c r="UE84" s="15"/>
      <c r="UF84" s="15"/>
      <c r="UG84" s="15"/>
      <c r="UH84" s="15"/>
      <c r="UI84" s="15"/>
      <c r="UJ84" s="15"/>
      <c r="UK84" s="15"/>
      <c r="UL84" s="15"/>
      <c r="UM84" s="15"/>
      <c r="UN84" s="15"/>
      <c r="UO84" s="15"/>
      <c r="UP84" s="15"/>
      <c r="UQ84" s="15"/>
      <c r="UR84" s="15"/>
      <c r="US84" s="15"/>
      <c r="UT84" s="15"/>
      <c r="UU84" s="15"/>
      <c r="UV84" s="15"/>
      <c r="UW84" s="15"/>
      <c r="UX84" s="15"/>
      <c r="UY84" s="15"/>
      <c r="UZ84" s="15"/>
      <c r="VA84" s="15"/>
      <c r="VB84" s="15"/>
      <c r="VC84" s="15"/>
      <c r="VD84" s="15"/>
      <c r="VE84" s="15"/>
      <c r="VF84" s="15"/>
      <c r="VG84" s="15"/>
      <c r="VH84" s="15"/>
      <c r="VI84" s="15"/>
      <c r="VJ84" s="15"/>
      <c r="VK84" s="15"/>
      <c r="VL84" s="15"/>
      <c r="VM84" s="15"/>
      <c r="VN84" s="15"/>
      <c r="VO84" s="15"/>
      <c r="VP84" s="15"/>
      <c r="VQ84" s="15"/>
      <c r="VR84" s="15"/>
      <c r="VS84" s="15"/>
      <c r="VT84" s="15"/>
      <c r="VU84" s="15"/>
      <c r="VV84" s="15"/>
      <c r="VW84" s="15"/>
      <c r="VX84" s="15"/>
      <c r="VY84" s="15"/>
      <c r="VZ84" s="15"/>
      <c r="WA84" s="15"/>
      <c r="WB84" s="15"/>
      <c r="WC84" s="15"/>
      <c r="WD84" s="15"/>
      <c r="WE84" s="15"/>
      <c r="WF84" s="15"/>
      <c r="WG84" s="15"/>
      <c r="WH84" s="15"/>
      <c r="WI84" s="15"/>
      <c r="WJ84" s="15"/>
      <c r="WK84" s="15"/>
      <c r="WL84" s="15"/>
      <c r="WM84" s="15"/>
      <c r="WN84" s="15"/>
      <c r="WO84" s="15"/>
      <c r="WP84" s="15"/>
      <c r="WQ84" s="15"/>
      <c r="WR84" s="15"/>
      <c r="WS84" s="15"/>
      <c r="WT84" s="15"/>
      <c r="WU84" s="15"/>
      <c r="WV84" s="15"/>
      <c r="WW84" s="15"/>
      <c r="WX84" s="15"/>
      <c r="WY84" s="15"/>
      <c r="WZ84" s="15"/>
      <c r="XA84" s="15"/>
      <c r="XB84" s="15"/>
      <c r="XC84" s="15"/>
      <c r="XD84" s="15"/>
      <c r="XE84" s="15"/>
      <c r="XF84" s="15"/>
      <c r="XG84" s="15"/>
      <c r="XH84" s="15"/>
      <c r="XI84" s="15"/>
      <c r="XJ84" s="15"/>
      <c r="XK84" s="15"/>
      <c r="XL84" s="15"/>
      <c r="XM84" s="15"/>
      <c r="XN84" s="15"/>
      <c r="XO84" s="15"/>
      <c r="XP84" s="15"/>
      <c r="XQ84" s="15"/>
      <c r="XR84" s="15"/>
      <c r="XS84" s="15"/>
      <c r="XT84" s="15"/>
      <c r="XU84" s="15"/>
      <c r="XV84" s="15"/>
      <c r="XW84" s="15"/>
      <c r="XX84" s="15"/>
      <c r="XY84" s="15"/>
      <c r="XZ84" s="15"/>
      <c r="YA84" s="15"/>
      <c r="YB84" s="15"/>
      <c r="YC84" s="15"/>
      <c r="YD84" s="15"/>
      <c r="YE84" s="15"/>
      <c r="YF84" s="15"/>
      <c r="YG84" s="15"/>
      <c r="YH84" s="15"/>
      <c r="YI84" s="15"/>
      <c r="YJ84" s="15"/>
      <c r="YK84" s="15"/>
      <c r="YL84" s="15"/>
      <c r="YM84" s="15"/>
      <c r="YN84" s="15"/>
      <c r="YO84" s="15"/>
      <c r="YP84" s="15"/>
      <c r="YQ84" s="15"/>
      <c r="YR84" s="15"/>
      <c r="YS84" s="15"/>
      <c r="YT84" s="15"/>
      <c r="YU84" s="15"/>
      <c r="YV84" s="15"/>
      <c r="YW84" s="15"/>
      <c r="YX84" s="15"/>
      <c r="YY84" s="15"/>
      <c r="YZ84" s="15"/>
      <c r="ZA84" s="15"/>
      <c r="ZB84" s="15"/>
      <c r="ZC84" s="15"/>
      <c r="ZD84" s="15"/>
      <c r="ZE84" s="15"/>
      <c r="ZF84" s="15"/>
      <c r="ZG84" s="15"/>
      <c r="ZH84" s="15"/>
      <c r="ZI84" s="15"/>
      <c r="ZJ84" s="15"/>
      <c r="ZK84" s="15"/>
      <c r="ZL84" s="15"/>
      <c r="ZM84" s="15"/>
      <c r="ZN84" s="15"/>
      <c r="ZO84" s="15"/>
      <c r="ZP84" s="15"/>
      <c r="ZQ84" s="15"/>
      <c r="ZR84" s="15"/>
      <c r="ZS84" s="15"/>
      <c r="ZT84" s="15"/>
      <c r="ZU84" s="15"/>
      <c r="ZV84" s="15"/>
      <c r="ZW84" s="15"/>
      <c r="ZX84" s="15"/>
      <c r="ZY84" s="15"/>
      <c r="ZZ84" s="15"/>
      <c r="AAA84" s="15"/>
      <c r="AAB84" s="15"/>
      <c r="AAC84" s="15"/>
      <c r="AAD84" s="15"/>
      <c r="AAE84" s="15"/>
      <c r="AAF84" s="15"/>
      <c r="AAG84" s="15"/>
      <c r="AAH84" s="15"/>
      <c r="AAI84" s="15"/>
      <c r="AAJ84" s="15"/>
      <c r="AAK84" s="15"/>
      <c r="AAL84" s="15"/>
      <c r="AAM84" s="15"/>
      <c r="AAN84" s="15"/>
      <c r="AAO84" s="15"/>
      <c r="AAP84" s="15"/>
      <c r="AAQ84" s="15"/>
      <c r="AAR84" s="15"/>
      <c r="AAS84" s="15"/>
      <c r="AAT84" s="15"/>
      <c r="AAU84" s="15"/>
      <c r="AAV84" s="15"/>
      <c r="AAW84" s="15"/>
      <c r="AAX84" s="15"/>
      <c r="AAY84" s="15"/>
      <c r="AAZ84" s="15"/>
      <c r="ABA84" s="15"/>
      <c r="ABB84" s="15"/>
      <c r="ABC84" s="15"/>
      <c r="ABD84" s="15"/>
      <c r="ABE84" s="15"/>
      <c r="ABF84" s="15"/>
      <c r="ABG84" s="15"/>
      <c r="ABH84" s="15"/>
      <c r="ABI84" s="15"/>
      <c r="ABJ84" s="15"/>
      <c r="ABK84" s="15"/>
      <c r="ABL84" s="15"/>
      <c r="ABM84" s="15"/>
      <c r="ABN84" s="15"/>
      <c r="ABO84" s="15"/>
      <c r="ABP84" s="15"/>
      <c r="ABQ84" s="15"/>
      <c r="ABR84" s="15"/>
      <c r="ABS84" s="15"/>
      <c r="ABT84" s="15"/>
      <c r="ABU84" s="15"/>
      <c r="ABV84" s="15"/>
      <c r="ABW84" s="15"/>
      <c r="ABX84" s="15"/>
      <c r="ABY84" s="15"/>
      <c r="ABZ84" s="15"/>
      <c r="ACA84" s="15"/>
      <c r="ACB84" s="15"/>
      <c r="ACC84" s="15"/>
      <c r="ACD84" s="15"/>
      <c r="ACE84" s="15"/>
      <c r="ACF84" s="15"/>
      <c r="ACG84" s="15"/>
      <c r="ACH84" s="15"/>
      <c r="ACI84" s="15"/>
      <c r="ACJ84" s="15"/>
      <c r="ACK84" s="15"/>
      <c r="ACL84" s="15"/>
      <c r="ACM84" s="15"/>
      <c r="ACN84" s="15"/>
      <c r="ACO84" s="15"/>
      <c r="ACP84" s="15"/>
      <c r="ACQ84" s="15"/>
      <c r="ACR84" s="15"/>
      <c r="ACS84" s="15"/>
      <c r="ACT84" s="15"/>
      <c r="ACU84" s="15"/>
      <c r="ACV84" s="15"/>
      <c r="ACW84" s="15"/>
      <c r="ACX84" s="15"/>
      <c r="ACY84" s="15"/>
      <c r="ACZ84" s="15"/>
      <c r="ADA84" s="15"/>
      <c r="ADB84" s="15"/>
      <c r="ADC84" s="15"/>
      <c r="ADD84" s="15"/>
      <c r="ADE84" s="15"/>
      <c r="ADF84" s="15"/>
      <c r="ADG84" s="15"/>
      <c r="ADH84" s="15"/>
      <c r="ADI84" s="15"/>
      <c r="ADJ84" s="15"/>
      <c r="ADK84" s="15"/>
      <c r="ADL84" s="15"/>
      <c r="ADM84" s="15"/>
      <c r="ADN84" s="15"/>
      <c r="ADO84" s="15"/>
      <c r="ADP84" s="15"/>
      <c r="ADQ84" s="15"/>
      <c r="ADR84" s="15"/>
      <c r="ADS84" s="15"/>
      <c r="ADT84" s="15"/>
      <c r="ADU84" s="15"/>
      <c r="ADV84" s="15"/>
      <c r="ADW84" s="15"/>
      <c r="ADX84" s="15"/>
      <c r="ADY84" s="15"/>
      <c r="ADZ84" s="15"/>
      <c r="AEA84" s="15"/>
      <c r="AEB84" s="15"/>
      <c r="AEC84" s="15"/>
      <c r="AED84" s="15"/>
      <c r="AEE84" s="15"/>
      <c r="AEF84" s="15"/>
      <c r="AEG84" s="15"/>
      <c r="AEH84" s="15"/>
      <c r="AEI84" s="15"/>
      <c r="AEJ84" s="15"/>
      <c r="AEK84" s="15"/>
      <c r="AEL84" s="15"/>
      <c r="AEM84" s="15"/>
      <c r="AEN84" s="15"/>
      <c r="AEO84" s="15"/>
      <c r="AEP84" s="15"/>
      <c r="AEQ84" s="15"/>
      <c r="AER84" s="15"/>
      <c r="AES84" s="15"/>
      <c r="AET84" s="15"/>
      <c r="AEU84" s="15"/>
      <c r="AEV84" s="15"/>
      <c r="AEW84" s="15"/>
      <c r="AEX84" s="15"/>
      <c r="AEY84" s="15"/>
      <c r="AEZ84" s="15"/>
      <c r="AFA84" s="15"/>
      <c r="AFB84" s="15"/>
      <c r="AFC84" s="15"/>
      <c r="AFD84" s="15"/>
      <c r="AFE84" s="15"/>
      <c r="AFF84" s="15"/>
      <c r="AFG84" s="15"/>
      <c r="AFH84" s="15"/>
      <c r="AFI84" s="15"/>
      <c r="AFJ84" s="15"/>
      <c r="AFK84" s="15"/>
      <c r="AFL84" s="15"/>
      <c r="AFM84" s="15"/>
      <c r="AFN84" s="15"/>
      <c r="AFO84" s="15"/>
      <c r="AFP84" s="15"/>
      <c r="AFQ84" s="15"/>
      <c r="AFR84" s="15"/>
      <c r="AFS84" s="15"/>
      <c r="AFT84" s="15"/>
      <c r="AFU84" s="15"/>
      <c r="AFV84" s="15"/>
      <c r="AFW84" s="15"/>
      <c r="AFX84" s="15"/>
      <c r="AFY84" s="15"/>
      <c r="AFZ84" s="15"/>
      <c r="AGA84" s="15"/>
      <c r="AGB84" s="15"/>
      <c r="AGC84" s="15"/>
      <c r="AGD84" s="15"/>
      <c r="AGE84" s="15"/>
      <c r="AGF84" s="15"/>
      <c r="AGG84" s="15"/>
      <c r="AGH84" s="15"/>
      <c r="AGI84" s="15"/>
      <c r="AGJ84" s="15"/>
      <c r="AGK84" s="15"/>
      <c r="AGL84" s="15"/>
      <c r="AGM84" s="15"/>
      <c r="AGN84" s="15"/>
      <c r="AGO84" s="15"/>
      <c r="AGP84" s="15"/>
      <c r="AGQ84" s="15"/>
      <c r="AGR84" s="15"/>
      <c r="AGS84" s="15"/>
      <c r="AGT84" s="15"/>
      <c r="AGU84" s="15"/>
      <c r="AGV84" s="15"/>
      <c r="AGW84" s="15"/>
      <c r="AGX84" s="15"/>
      <c r="AGY84" s="15"/>
      <c r="AGZ84" s="15"/>
      <c r="AHA84" s="15"/>
      <c r="AHB84" s="15"/>
      <c r="AHC84" s="15"/>
      <c r="AHD84" s="15"/>
      <c r="AHE84" s="15"/>
      <c r="AHF84" s="15"/>
      <c r="AHG84" s="15"/>
      <c r="AHH84" s="15"/>
      <c r="AHI84" s="15"/>
      <c r="AHJ84" s="15"/>
      <c r="AHK84" s="15"/>
      <c r="AHL84" s="15"/>
      <c r="AHM84" s="15"/>
      <c r="AHN84" s="15"/>
      <c r="AHO84" s="15"/>
      <c r="AHP84" s="15"/>
      <c r="AHQ84" s="15"/>
      <c r="AHR84" s="15"/>
      <c r="AHS84" s="15"/>
      <c r="AHT84" s="15"/>
      <c r="AHU84" s="15"/>
      <c r="AHV84" s="15"/>
      <c r="AHW84" s="15"/>
      <c r="AHX84" s="15"/>
      <c r="AHY84" s="15"/>
      <c r="AHZ84" s="15"/>
      <c r="AIA84" s="15"/>
      <c r="AIB84" s="15"/>
      <c r="AIC84" s="15"/>
      <c r="AID84" s="15"/>
      <c r="AIE84" s="15"/>
      <c r="AIF84" s="15"/>
      <c r="AIG84" s="15"/>
      <c r="AIH84" s="15"/>
      <c r="AII84" s="15"/>
      <c r="AIJ84" s="15"/>
      <c r="AIK84" s="15"/>
      <c r="AIL84" s="15"/>
      <c r="AIM84" s="15"/>
      <c r="AIN84" s="15"/>
      <c r="AIO84" s="15"/>
      <c r="AIP84" s="15"/>
      <c r="AIQ84" s="15"/>
      <c r="AIR84" s="15"/>
      <c r="AIS84" s="15"/>
      <c r="AIT84" s="15"/>
      <c r="AIU84" s="15"/>
      <c r="AIV84" s="15"/>
      <c r="AIW84" s="15"/>
      <c r="AIX84" s="15"/>
      <c r="AIY84" s="15"/>
      <c r="AIZ84" s="15"/>
      <c r="AJA84" s="15"/>
      <c r="AJB84" s="15"/>
      <c r="AJC84" s="15"/>
      <c r="AJD84" s="15"/>
      <c r="AJE84" s="15"/>
      <c r="AJF84" s="15"/>
      <c r="AJG84" s="15"/>
      <c r="AJH84" s="15"/>
      <c r="AJI84" s="15"/>
      <c r="AJJ84" s="15"/>
      <c r="AJK84" s="15"/>
      <c r="AJL84" s="15"/>
      <c r="AJM84" s="15"/>
      <c r="AJN84" s="15"/>
      <c r="AJO84" s="15"/>
      <c r="AJP84" s="15"/>
      <c r="AJQ84" s="15"/>
      <c r="AJR84" s="15"/>
      <c r="AJS84" s="15"/>
      <c r="AJT84" s="15"/>
      <c r="AJU84" s="15"/>
      <c r="AJV84" s="15"/>
      <c r="AJW84" s="15"/>
      <c r="AJX84" s="15"/>
      <c r="AJY84" s="15"/>
      <c r="AJZ84" s="15"/>
      <c r="AKA84" s="15"/>
      <c r="AKB84" s="15"/>
      <c r="AKC84" s="15"/>
      <c r="AKD84" s="15"/>
      <c r="AKE84" s="15"/>
      <c r="AKF84" s="15"/>
      <c r="AKG84" s="15"/>
      <c r="AKH84" s="15"/>
      <c r="AKI84" s="15"/>
      <c r="AKJ84" s="15"/>
      <c r="AKK84" s="15"/>
      <c r="AKL84" s="15"/>
      <c r="AKM84" s="15"/>
      <c r="AKN84" s="15"/>
      <c r="AKO84" s="15"/>
      <c r="AKP84" s="15"/>
      <c r="AKQ84" s="15"/>
      <c r="AKR84" s="15"/>
      <c r="AKS84" s="15"/>
      <c r="AKT84" s="15"/>
      <c r="AKU84" s="15"/>
      <c r="AKV84" s="15"/>
      <c r="AKW84" s="15"/>
      <c r="AKX84" s="15"/>
      <c r="AKY84" s="15"/>
      <c r="AKZ84" s="15"/>
      <c r="ALA84" s="15"/>
      <c r="ALB84" s="15"/>
      <c r="ALC84" s="15"/>
      <c r="ALD84" s="15"/>
      <c r="ALE84" s="15"/>
      <c r="ALF84" s="15"/>
      <c r="ALG84" s="15"/>
      <c r="ALH84" s="15"/>
      <c r="ALI84" s="15"/>
      <c r="ALJ84" s="15"/>
      <c r="ALK84" s="15"/>
      <c r="ALL84" s="15"/>
      <c r="ALM84" s="15"/>
      <c r="ALN84" s="15"/>
      <c r="ALO84" s="15"/>
      <c r="ALP84" s="15"/>
      <c r="ALQ84" s="15"/>
      <c r="ALR84" s="15"/>
      <c r="ALS84" s="15"/>
      <c r="ALT84" s="15"/>
      <c r="ALU84" s="15"/>
      <c r="ALV84" s="15"/>
      <c r="ALW84" s="15"/>
      <c r="ALX84" s="15"/>
      <c r="ALY84" s="15"/>
      <c r="ALZ84" s="15"/>
      <c r="AMA84" s="15"/>
      <c r="AMB84" s="15"/>
      <c r="AMC84" s="15"/>
      <c r="AMD84" s="15"/>
      <c r="AME84" s="15"/>
      <c r="AMF84" s="15"/>
      <c r="AMG84" s="15"/>
      <c r="AMH84" s="15"/>
      <c r="AMI84" s="15"/>
      <c r="AMJ84" s="15"/>
      <c r="AMK84" s="15"/>
      <c r="AML84" s="15"/>
      <c r="AMM84" s="15"/>
      <c r="AMN84" s="15"/>
      <c r="AMO84" s="15"/>
      <c r="AMP84" s="15"/>
      <c r="AMQ84" s="15"/>
      <c r="AMR84" s="15"/>
      <c r="AMS84" s="15"/>
      <c r="AMT84" s="15"/>
      <c r="AMU84" s="15"/>
      <c r="AMV84" s="15"/>
      <c r="AMW84" s="15"/>
      <c r="AMX84" s="15"/>
      <c r="AMY84" s="15"/>
      <c r="AMZ84" s="15"/>
      <c r="ANA84" s="15"/>
      <c r="ANB84" s="15"/>
      <c r="ANC84" s="15"/>
      <c r="AND84" s="15"/>
      <c r="ANE84" s="15"/>
      <c r="ANF84" s="15"/>
      <c r="ANG84" s="15"/>
      <c r="ANH84" s="15"/>
      <c r="ANI84" s="15"/>
      <c r="ANJ84" s="15"/>
      <c r="ANK84" s="15"/>
      <c r="ANL84" s="15"/>
      <c r="ANM84" s="15"/>
      <c r="ANN84" s="15"/>
      <c r="ANO84" s="15"/>
      <c r="ANP84" s="15"/>
      <c r="ANQ84" s="15"/>
      <c r="ANR84" s="15"/>
      <c r="ANS84" s="15"/>
      <c r="ANT84" s="15"/>
      <c r="ANU84" s="15"/>
      <c r="ANV84" s="15"/>
      <c r="ANW84" s="15"/>
      <c r="ANX84" s="15"/>
      <c r="ANY84" s="15"/>
      <c r="ANZ84" s="15"/>
      <c r="AOA84" s="15"/>
      <c r="AOB84" s="15"/>
      <c r="AOC84" s="15"/>
      <c r="AOD84" s="15"/>
      <c r="AOE84" s="15"/>
      <c r="AOF84" s="15"/>
      <c r="AOG84" s="15"/>
      <c r="AOH84" s="15"/>
      <c r="AOI84" s="15"/>
      <c r="AOJ84" s="15"/>
      <c r="AOK84" s="15"/>
      <c r="AOL84" s="15"/>
      <c r="AOM84" s="15"/>
      <c r="AON84" s="15"/>
      <c r="AOO84" s="15"/>
      <c r="AOP84" s="15"/>
      <c r="AOQ84" s="15"/>
      <c r="AOR84" s="15"/>
      <c r="AOS84" s="15"/>
      <c r="AOT84" s="15"/>
      <c r="AOU84" s="15"/>
      <c r="AOV84" s="15"/>
      <c r="AOW84" s="15"/>
      <c r="AOX84" s="15"/>
      <c r="AOY84" s="15"/>
      <c r="AOZ84" s="15"/>
      <c r="APA84" s="15"/>
      <c r="APB84" s="15"/>
      <c r="APC84" s="15"/>
      <c r="APD84" s="15"/>
      <c r="APE84" s="15"/>
      <c r="APF84" s="15"/>
      <c r="APG84" s="15"/>
      <c r="APH84" s="15"/>
      <c r="API84" s="15"/>
      <c r="APJ84" s="15"/>
      <c r="APK84" s="15"/>
      <c r="APL84" s="15"/>
      <c r="APM84" s="15"/>
      <c r="APN84" s="15"/>
      <c r="APO84" s="15"/>
      <c r="APP84" s="15"/>
      <c r="APQ84" s="15"/>
      <c r="APR84" s="15"/>
      <c r="APS84" s="15"/>
      <c r="APT84" s="15"/>
      <c r="APU84" s="15"/>
      <c r="APV84" s="15"/>
      <c r="APW84" s="15"/>
      <c r="APX84" s="15"/>
      <c r="APY84" s="15"/>
      <c r="APZ84" s="15"/>
      <c r="AQA84" s="15"/>
      <c r="AQB84" s="15"/>
      <c r="AQC84" s="15"/>
      <c r="AQD84" s="15"/>
      <c r="AQE84" s="15"/>
      <c r="AQF84" s="15"/>
      <c r="AQG84" s="15"/>
      <c r="AQH84" s="15"/>
      <c r="AQI84" s="15"/>
      <c r="AQJ84" s="15"/>
      <c r="AQK84" s="15"/>
      <c r="AQL84" s="15"/>
      <c r="AQM84" s="15"/>
      <c r="AQN84" s="15"/>
      <c r="AQO84" s="15"/>
      <c r="AQP84" s="15"/>
      <c r="AQQ84" s="15"/>
      <c r="AQR84" s="15"/>
      <c r="AQS84" s="15"/>
      <c r="AQT84" s="15"/>
      <c r="AQU84" s="15"/>
      <c r="AQV84" s="15"/>
      <c r="AQW84" s="15"/>
      <c r="AQX84" s="15"/>
      <c r="AQY84" s="15"/>
      <c r="AQZ84" s="15"/>
      <c r="ARA84" s="15"/>
      <c r="ARB84" s="15"/>
      <c r="ARC84" s="15"/>
      <c r="ARD84" s="15"/>
      <c r="ARE84" s="15"/>
      <c r="ARF84" s="15"/>
      <c r="ARG84" s="15"/>
      <c r="ARH84" s="15"/>
      <c r="ARI84" s="15"/>
      <c r="ARJ84" s="15"/>
      <c r="ARK84" s="15"/>
      <c r="ARL84" s="15"/>
      <c r="ARM84" s="15"/>
      <c r="ARN84" s="15"/>
      <c r="ARO84" s="15"/>
      <c r="ARP84" s="15"/>
      <c r="ARQ84" s="15"/>
      <c r="ARR84" s="15"/>
      <c r="ARS84" s="15"/>
      <c r="ART84" s="15"/>
      <c r="ARU84" s="15"/>
      <c r="ARV84" s="15"/>
      <c r="ARW84" s="15"/>
      <c r="ARX84" s="15"/>
      <c r="ARY84" s="15"/>
      <c r="ARZ84" s="15"/>
      <c r="ASA84" s="15"/>
      <c r="ASB84" s="15"/>
      <c r="ASC84" s="15"/>
      <c r="ASD84" s="15"/>
      <c r="ASE84" s="15"/>
      <c r="ASF84" s="15"/>
      <c r="ASG84" s="15"/>
      <c r="ASH84" s="15"/>
      <c r="ASI84" s="15"/>
      <c r="ASJ84" s="15"/>
      <c r="ASK84" s="15"/>
      <c r="ASL84" s="15"/>
      <c r="ASM84" s="15"/>
      <c r="ASN84" s="15"/>
      <c r="ASO84" s="15"/>
      <c r="ASP84" s="15"/>
      <c r="ASQ84" s="15"/>
      <c r="ASR84" s="15"/>
      <c r="ASS84" s="15"/>
      <c r="AST84" s="15"/>
      <c r="ASU84" s="15"/>
      <c r="ASV84" s="15"/>
      <c r="ASW84" s="15"/>
      <c r="ASX84" s="15"/>
      <c r="ASY84" s="15"/>
      <c r="ASZ84" s="15"/>
      <c r="ATA84" s="15"/>
      <c r="ATB84" s="15"/>
      <c r="ATC84" s="15"/>
      <c r="ATD84" s="15"/>
      <c r="ATE84" s="15"/>
      <c r="ATF84" s="15"/>
      <c r="ATG84" s="15"/>
      <c r="ATH84" s="15"/>
      <c r="ATI84" s="15"/>
      <c r="ATJ84" s="15"/>
      <c r="ATK84" s="15"/>
      <c r="ATL84" s="15"/>
      <c r="ATM84" s="15"/>
      <c r="ATN84" s="15"/>
      <c r="ATO84" s="15"/>
      <c r="ATP84" s="15"/>
      <c r="ATQ84" s="15"/>
      <c r="ATR84" s="15"/>
      <c r="ATS84" s="15"/>
      <c r="ATT84" s="15"/>
      <c r="ATU84" s="15"/>
      <c r="ATV84" s="15"/>
      <c r="ATW84" s="15"/>
      <c r="ATX84" s="15"/>
      <c r="ATY84" s="15"/>
      <c r="ATZ84" s="15"/>
      <c r="AUA84" s="15"/>
      <c r="AUB84" s="15"/>
      <c r="AUC84" s="15"/>
      <c r="AUD84" s="15"/>
      <c r="AUE84" s="15"/>
      <c r="AUF84" s="15"/>
      <c r="AUG84" s="15"/>
      <c r="AUH84" s="15"/>
      <c r="AUI84" s="15"/>
      <c r="AUJ84" s="15"/>
      <c r="AUK84" s="15"/>
      <c r="AUL84" s="15"/>
      <c r="AUM84" s="15"/>
      <c r="AUN84" s="15"/>
      <c r="AUO84" s="15"/>
      <c r="AUP84" s="15"/>
      <c r="AUQ84" s="15"/>
      <c r="AUR84" s="15"/>
      <c r="AUS84" s="15"/>
      <c r="AUT84" s="15"/>
      <c r="AUU84" s="15"/>
      <c r="AUV84" s="15"/>
      <c r="AUW84" s="15"/>
      <c r="AUX84" s="15"/>
      <c r="AUY84" s="15"/>
      <c r="AUZ84" s="15"/>
      <c r="AVA84" s="15"/>
      <c r="AVB84" s="15"/>
      <c r="AVC84" s="15"/>
      <c r="AVD84" s="15"/>
      <c r="AVE84" s="15"/>
      <c r="AVF84" s="15"/>
      <c r="AVG84" s="15"/>
      <c r="AVH84" s="15"/>
      <c r="AVI84" s="15"/>
      <c r="AVJ84" s="15"/>
      <c r="AVK84" s="15"/>
      <c r="AVL84" s="15"/>
      <c r="AVM84" s="15"/>
      <c r="AVN84" s="15"/>
      <c r="AVO84" s="15"/>
      <c r="AVP84" s="15"/>
      <c r="AVQ84" s="15"/>
      <c r="AVR84" s="15"/>
      <c r="AVS84" s="15"/>
      <c r="AVT84" s="15"/>
      <c r="AVU84" s="15"/>
      <c r="AVV84" s="15"/>
      <c r="AVW84" s="15"/>
      <c r="AVX84" s="15"/>
      <c r="AVY84" s="15"/>
      <c r="AVZ84" s="15"/>
      <c r="AWA84" s="15"/>
      <c r="AWB84" s="15"/>
      <c r="AWC84" s="15"/>
      <c r="AWD84" s="15"/>
      <c r="AWE84" s="15"/>
      <c r="AWF84" s="15"/>
      <c r="AWG84" s="15"/>
      <c r="AWH84" s="15"/>
      <c r="AWI84" s="15"/>
      <c r="AWJ84" s="15"/>
      <c r="AWK84" s="15"/>
      <c r="AWL84" s="15"/>
      <c r="AWM84" s="15"/>
      <c r="AWN84" s="15"/>
      <c r="AWO84" s="15"/>
      <c r="AWP84" s="15"/>
      <c r="AWQ84" s="15"/>
      <c r="AWR84" s="15"/>
      <c r="AWS84" s="15"/>
      <c r="AWT84" s="15"/>
      <c r="AWU84" s="15"/>
      <c r="AWV84" s="15"/>
      <c r="AWW84" s="15"/>
      <c r="AWX84" s="15"/>
      <c r="AWY84" s="15"/>
      <c r="AWZ84" s="15"/>
      <c r="AXA84" s="15"/>
      <c r="AXB84" s="15"/>
      <c r="AXC84" s="15"/>
      <c r="AXD84" s="15"/>
      <c r="AXE84" s="15"/>
      <c r="AXF84" s="15"/>
      <c r="AXG84" s="15"/>
      <c r="AXH84" s="15"/>
      <c r="AXI84" s="15"/>
      <c r="AXJ84" s="15"/>
      <c r="AXK84" s="15"/>
      <c r="AXL84" s="15"/>
      <c r="AXM84" s="15"/>
      <c r="AXN84" s="15"/>
      <c r="AXO84" s="15"/>
      <c r="AXP84" s="15"/>
      <c r="AXQ84" s="15"/>
      <c r="AXR84" s="15"/>
      <c r="AXS84" s="15"/>
      <c r="AXT84" s="15"/>
      <c r="AXU84" s="15"/>
      <c r="AXV84" s="15"/>
      <c r="AXW84" s="15"/>
      <c r="AXX84" s="15"/>
      <c r="AXY84" s="15"/>
      <c r="AXZ84" s="15"/>
      <c r="AYA84" s="15"/>
      <c r="AYB84" s="15"/>
      <c r="AYC84" s="15"/>
      <c r="AYD84" s="15"/>
      <c r="AYE84" s="15"/>
      <c r="AYF84" s="15"/>
      <c r="AYG84" s="15"/>
      <c r="AYH84" s="15"/>
      <c r="AYI84" s="15"/>
      <c r="AYJ84" s="15"/>
      <c r="AYK84" s="15"/>
      <c r="AYL84" s="15"/>
      <c r="AYM84" s="15"/>
      <c r="AYN84" s="15"/>
      <c r="AYO84" s="15"/>
      <c r="AYP84" s="15"/>
      <c r="AYQ84" s="15"/>
      <c r="AYR84" s="15"/>
      <c r="AYS84" s="15"/>
      <c r="AYT84" s="15"/>
      <c r="AYU84" s="15"/>
      <c r="AYV84" s="15"/>
      <c r="AYW84" s="15"/>
      <c r="AYX84" s="15"/>
      <c r="AYY84" s="15"/>
      <c r="AYZ84" s="15"/>
      <c r="AZA84" s="15"/>
      <c r="AZB84" s="15"/>
      <c r="AZC84" s="15"/>
      <c r="AZD84" s="15"/>
      <c r="AZE84" s="15"/>
      <c r="AZF84" s="15"/>
      <c r="AZG84" s="15"/>
      <c r="AZH84" s="15"/>
      <c r="AZI84" s="15"/>
      <c r="AZJ84" s="15"/>
      <c r="AZK84" s="15"/>
      <c r="AZL84" s="15"/>
      <c r="AZM84" s="15"/>
      <c r="AZN84" s="15"/>
      <c r="AZO84" s="15"/>
      <c r="AZP84" s="15"/>
      <c r="AZQ84" s="15"/>
      <c r="AZR84" s="15"/>
      <c r="AZS84" s="15"/>
      <c r="AZT84" s="15"/>
      <c r="AZU84" s="15"/>
      <c r="AZV84" s="15"/>
      <c r="AZW84" s="15"/>
      <c r="AZX84" s="15"/>
      <c r="AZY84" s="15"/>
      <c r="AZZ84" s="15"/>
      <c r="BAA84" s="15"/>
      <c r="BAB84" s="15"/>
      <c r="BAC84" s="15"/>
      <c r="BAD84" s="15"/>
      <c r="BAE84" s="15"/>
      <c r="BAF84" s="15"/>
      <c r="BAG84" s="15"/>
      <c r="BAH84" s="15"/>
      <c r="BAI84" s="15"/>
      <c r="BAJ84" s="15"/>
      <c r="BAK84" s="15"/>
      <c r="BAL84" s="15"/>
      <c r="BAM84" s="15"/>
      <c r="BAN84" s="15"/>
      <c r="BAO84" s="15"/>
      <c r="BAP84" s="15"/>
      <c r="BAQ84" s="15"/>
      <c r="BAR84" s="15"/>
      <c r="BAS84" s="15"/>
      <c r="BAT84" s="15"/>
      <c r="BAU84" s="15"/>
      <c r="BAV84" s="15"/>
      <c r="BAW84" s="15"/>
      <c r="BAX84" s="15"/>
      <c r="BAY84" s="15"/>
      <c r="BAZ84" s="15"/>
      <c r="BBA84" s="15"/>
      <c r="BBB84" s="15"/>
      <c r="BBC84" s="15"/>
      <c r="BBD84" s="15"/>
      <c r="BBE84" s="15"/>
      <c r="BBF84" s="15"/>
      <c r="BBG84" s="15"/>
      <c r="BBH84" s="15"/>
      <c r="BBI84" s="15"/>
      <c r="BBJ84" s="15"/>
      <c r="BBK84" s="15"/>
      <c r="BBL84" s="15"/>
      <c r="BBM84" s="15"/>
      <c r="BBN84" s="15"/>
      <c r="BBO84" s="15"/>
      <c r="BBP84" s="15"/>
      <c r="BBQ84" s="15"/>
      <c r="BBR84" s="15"/>
      <c r="BBS84" s="15"/>
      <c r="BBT84" s="15"/>
      <c r="BBU84" s="15"/>
      <c r="BBV84" s="15"/>
      <c r="BBW84" s="15"/>
      <c r="BBX84" s="15"/>
      <c r="BBY84" s="15"/>
      <c r="BBZ84" s="15"/>
      <c r="BCA84" s="15"/>
      <c r="BCB84" s="15"/>
      <c r="BCC84" s="15"/>
      <c r="BCD84" s="15"/>
      <c r="BCE84" s="15"/>
      <c r="BCF84" s="15"/>
      <c r="BCG84" s="15"/>
      <c r="BCH84" s="15"/>
      <c r="BCI84" s="15"/>
      <c r="BCJ84" s="15"/>
      <c r="BCK84" s="15"/>
      <c r="BCL84" s="15"/>
      <c r="BCM84" s="15"/>
      <c r="BCN84" s="15"/>
      <c r="BCO84" s="15"/>
      <c r="BCP84" s="15"/>
      <c r="BCQ84" s="15"/>
      <c r="BCR84" s="15"/>
      <c r="BCS84" s="15"/>
      <c r="BCT84" s="15"/>
      <c r="BCU84" s="15"/>
      <c r="BCV84" s="15"/>
      <c r="BCW84" s="15"/>
      <c r="BCX84" s="15"/>
      <c r="BCY84" s="15"/>
      <c r="BCZ84" s="15"/>
      <c r="BDA84" s="15"/>
      <c r="BDB84" s="15"/>
      <c r="BDC84" s="15"/>
      <c r="BDD84" s="15"/>
      <c r="BDE84" s="15"/>
      <c r="BDF84" s="15"/>
      <c r="BDG84" s="15"/>
      <c r="BDH84" s="15"/>
      <c r="BDI84" s="15"/>
      <c r="BDJ84" s="15"/>
      <c r="BDK84" s="15"/>
      <c r="BDL84" s="15"/>
      <c r="BDM84" s="15"/>
      <c r="BDN84" s="15"/>
      <c r="BDO84" s="15"/>
      <c r="BDP84" s="15"/>
      <c r="BDQ84" s="15"/>
      <c r="BDR84" s="15"/>
      <c r="BDS84" s="15"/>
      <c r="BDT84" s="15"/>
      <c r="BDU84" s="15"/>
      <c r="BDV84" s="15"/>
      <c r="BDW84" s="15"/>
      <c r="BDX84" s="15"/>
      <c r="BDY84" s="15"/>
      <c r="BDZ84" s="15"/>
      <c r="BEA84" s="15"/>
      <c r="BEB84" s="15"/>
      <c r="BEC84" s="15"/>
      <c r="BED84" s="15"/>
      <c r="BEE84" s="15"/>
      <c r="BEF84" s="15"/>
      <c r="BEG84" s="15"/>
      <c r="BEH84" s="15"/>
      <c r="BEI84" s="15"/>
      <c r="BEJ84" s="15"/>
      <c r="BEK84" s="15"/>
      <c r="BEL84" s="15"/>
      <c r="BEM84" s="15"/>
      <c r="BEN84" s="15"/>
      <c r="BEO84" s="15"/>
      <c r="BEP84" s="15"/>
      <c r="BEQ84" s="15"/>
      <c r="BER84" s="15"/>
      <c r="BES84" s="15"/>
      <c r="BET84" s="15"/>
      <c r="BEU84" s="15"/>
      <c r="BEV84" s="15"/>
      <c r="BEW84" s="15"/>
      <c r="BEX84" s="15"/>
      <c r="BEY84" s="15"/>
      <c r="BEZ84" s="15"/>
      <c r="BFA84" s="15"/>
      <c r="BFB84" s="15"/>
      <c r="BFC84" s="15"/>
      <c r="BFD84" s="15"/>
      <c r="BFE84" s="15"/>
      <c r="BFF84" s="15"/>
      <c r="BFG84" s="15"/>
      <c r="BFH84" s="15"/>
      <c r="BFI84" s="15"/>
      <c r="BFJ84" s="15"/>
      <c r="BFK84" s="15"/>
      <c r="BFL84" s="15"/>
      <c r="BFM84" s="15"/>
      <c r="BFN84" s="15"/>
      <c r="BFO84" s="15"/>
      <c r="BFP84" s="15"/>
      <c r="BFQ84" s="15"/>
      <c r="BFR84" s="15"/>
      <c r="BFS84" s="15"/>
      <c r="BFT84" s="15"/>
      <c r="BFU84" s="15"/>
      <c r="BFV84" s="15"/>
      <c r="BFW84" s="15"/>
      <c r="BFX84" s="15"/>
      <c r="BFY84" s="15"/>
      <c r="BFZ84" s="15"/>
      <c r="BGA84" s="15"/>
      <c r="BGB84" s="15"/>
      <c r="BGC84" s="15"/>
      <c r="BGD84" s="15"/>
      <c r="BGE84" s="15"/>
      <c r="BGF84" s="15"/>
      <c r="BGG84" s="15"/>
      <c r="BGH84" s="15"/>
      <c r="BGI84" s="15"/>
      <c r="BGJ84" s="15"/>
      <c r="BGK84" s="15"/>
      <c r="BGL84" s="15"/>
      <c r="BGM84" s="15"/>
      <c r="BGN84" s="15"/>
      <c r="BGO84" s="15"/>
      <c r="BGP84" s="15"/>
      <c r="BGQ84" s="15"/>
      <c r="BGR84" s="15"/>
      <c r="BGS84" s="15"/>
      <c r="BGT84" s="15"/>
      <c r="BGU84" s="15"/>
      <c r="BGV84" s="15"/>
      <c r="BGW84" s="15"/>
      <c r="BGX84" s="15"/>
      <c r="BGY84" s="15"/>
      <c r="BGZ84" s="15"/>
      <c r="BHA84" s="15"/>
      <c r="BHB84" s="15"/>
      <c r="BHC84" s="15"/>
      <c r="BHD84" s="15"/>
      <c r="BHE84" s="15"/>
      <c r="BHF84" s="15"/>
      <c r="BHG84" s="15"/>
      <c r="BHH84" s="15"/>
      <c r="BHI84" s="15"/>
      <c r="BHJ84" s="15"/>
      <c r="BHK84" s="15"/>
      <c r="BHL84" s="15"/>
      <c r="BHM84" s="15"/>
      <c r="BHN84" s="15"/>
      <c r="BHO84" s="15"/>
      <c r="BHP84" s="15"/>
      <c r="BHQ84" s="15"/>
      <c r="BHR84" s="15"/>
      <c r="BHS84" s="15"/>
      <c r="BHT84" s="15"/>
      <c r="BHU84" s="15"/>
      <c r="BHV84" s="15"/>
      <c r="BHW84" s="15"/>
      <c r="BHX84" s="15"/>
      <c r="BHY84" s="15"/>
      <c r="BHZ84" s="15"/>
      <c r="BIA84" s="15"/>
      <c r="BIB84" s="15"/>
      <c r="BIC84" s="15"/>
      <c r="BID84" s="15"/>
      <c r="BIE84" s="15"/>
      <c r="BIF84" s="15"/>
      <c r="BIG84" s="15"/>
      <c r="BIH84" s="15"/>
      <c r="BII84" s="15"/>
      <c r="BIJ84" s="15"/>
      <c r="BIK84" s="15"/>
      <c r="BIL84" s="15"/>
      <c r="BIM84" s="15"/>
      <c r="BIN84" s="15"/>
      <c r="BIO84" s="15"/>
      <c r="BIP84" s="15"/>
      <c r="BIQ84" s="15"/>
      <c r="BIR84" s="15"/>
      <c r="BIS84" s="15"/>
      <c r="BIT84" s="15"/>
      <c r="BIU84" s="15"/>
      <c r="BIV84" s="15"/>
      <c r="BIW84" s="15"/>
      <c r="BIX84" s="15"/>
      <c r="BIY84" s="15"/>
      <c r="BIZ84" s="15"/>
      <c r="BJA84" s="15"/>
      <c r="BJB84" s="15"/>
      <c r="BJC84" s="15"/>
      <c r="BJD84" s="15"/>
      <c r="BJE84" s="15"/>
      <c r="BJF84" s="15"/>
      <c r="BJG84" s="15"/>
      <c r="BJH84" s="15"/>
      <c r="BJI84" s="15"/>
      <c r="BJJ84" s="15"/>
      <c r="BJK84" s="15"/>
      <c r="BJL84" s="15"/>
      <c r="BJM84" s="15"/>
      <c r="BJN84" s="15"/>
      <c r="BJO84" s="15"/>
      <c r="BJP84" s="15"/>
      <c r="BJQ84" s="15"/>
      <c r="BJR84" s="15"/>
      <c r="BJS84" s="15"/>
      <c r="BJT84" s="15"/>
      <c r="BJU84" s="15"/>
      <c r="BJV84" s="15"/>
      <c r="BJW84" s="15"/>
      <c r="BJX84" s="15"/>
      <c r="BJY84" s="15"/>
      <c r="BJZ84" s="15"/>
      <c r="BKA84" s="15"/>
      <c r="BKB84" s="15"/>
      <c r="BKC84" s="15"/>
      <c r="BKD84" s="15"/>
      <c r="BKE84" s="15"/>
      <c r="BKF84" s="15"/>
      <c r="BKG84" s="15"/>
      <c r="BKH84" s="15"/>
      <c r="BKI84" s="15"/>
      <c r="BKJ84" s="15"/>
      <c r="BKK84" s="15"/>
      <c r="BKL84" s="15"/>
      <c r="BKM84" s="15"/>
      <c r="BKN84" s="15"/>
      <c r="BKO84" s="15"/>
      <c r="BKP84" s="15"/>
      <c r="BKQ84" s="15"/>
      <c r="BKR84" s="15"/>
      <c r="BKS84" s="15"/>
      <c r="BKT84" s="15"/>
      <c r="BKU84" s="15"/>
      <c r="BKV84" s="15"/>
      <c r="BKW84" s="15"/>
      <c r="BKX84" s="15"/>
      <c r="BKY84" s="15"/>
      <c r="BKZ84" s="15"/>
      <c r="BLA84" s="15"/>
      <c r="BLB84" s="15"/>
      <c r="BLC84" s="15"/>
      <c r="BLD84" s="15"/>
      <c r="BLE84" s="15"/>
      <c r="BLF84" s="15"/>
      <c r="BLG84" s="15"/>
      <c r="BLH84" s="15"/>
      <c r="BLI84" s="15"/>
      <c r="BLJ84" s="15"/>
      <c r="BLK84" s="15"/>
      <c r="BLL84" s="15"/>
      <c r="BLM84" s="15"/>
      <c r="BLN84" s="15"/>
      <c r="BLO84" s="15"/>
      <c r="BLP84" s="15"/>
      <c r="BLQ84" s="15"/>
      <c r="BLR84" s="15"/>
      <c r="BLS84" s="15"/>
      <c r="BLT84" s="15"/>
      <c r="BLU84" s="15"/>
      <c r="BLV84" s="15"/>
      <c r="BLW84" s="15"/>
      <c r="BLX84" s="15"/>
      <c r="BLY84" s="15"/>
      <c r="BLZ84" s="15"/>
      <c r="BMA84" s="15"/>
      <c r="BMB84" s="15"/>
      <c r="BMC84" s="15"/>
      <c r="BMD84" s="15"/>
      <c r="BME84" s="15"/>
      <c r="BMF84" s="15"/>
      <c r="BMG84" s="15"/>
      <c r="BMH84" s="15"/>
      <c r="BMI84" s="15"/>
      <c r="BMJ84" s="15"/>
      <c r="BMK84" s="15"/>
      <c r="BML84" s="15"/>
      <c r="BMM84" s="15"/>
      <c r="BMN84" s="15"/>
      <c r="BMO84" s="15"/>
      <c r="BMP84" s="15"/>
      <c r="BMQ84" s="15"/>
      <c r="BMR84" s="15"/>
      <c r="BMS84" s="15"/>
      <c r="BMT84" s="15"/>
      <c r="BMU84" s="15"/>
      <c r="BMV84" s="15"/>
      <c r="BMW84" s="15"/>
      <c r="BMX84" s="15"/>
      <c r="BMY84" s="15"/>
      <c r="BMZ84" s="15"/>
      <c r="BNA84" s="15"/>
      <c r="BNB84" s="15"/>
      <c r="BNC84" s="15"/>
      <c r="BND84" s="15"/>
      <c r="BNE84" s="15"/>
      <c r="BNF84" s="15"/>
      <c r="BNG84" s="15"/>
      <c r="BNH84" s="15"/>
      <c r="BNI84" s="15"/>
      <c r="BNJ84" s="15"/>
      <c r="BNK84" s="15"/>
      <c r="BNL84" s="15"/>
      <c r="BNM84" s="15"/>
      <c r="BNN84" s="15"/>
      <c r="BNO84" s="15"/>
      <c r="BNP84" s="15"/>
      <c r="BNQ84" s="15"/>
      <c r="BNR84" s="15"/>
      <c r="BNS84" s="15"/>
      <c r="BNT84" s="15"/>
      <c r="BNU84" s="15"/>
      <c r="BNV84" s="15"/>
      <c r="BNW84" s="15"/>
      <c r="BNX84" s="15"/>
      <c r="BNY84" s="15"/>
      <c r="BNZ84" s="15"/>
      <c r="BOA84" s="15"/>
      <c r="BOB84" s="15"/>
      <c r="BOC84" s="15"/>
      <c r="BOD84" s="15"/>
      <c r="BOE84" s="15"/>
      <c r="BOF84" s="15"/>
      <c r="BOG84" s="15"/>
      <c r="BOH84" s="15"/>
      <c r="BOI84" s="15"/>
      <c r="BOJ84" s="15"/>
      <c r="BOK84" s="15"/>
      <c r="BOL84" s="15"/>
      <c r="BOM84" s="15"/>
      <c r="BON84" s="15"/>
      <c r="BOO84" s="15"/>
      <c r="BOP84" s="15"/>
      <c r="BOQ84" s="15"/>
      <c r="BOR84" s="15"/>
      <c r="BOS84" s="15"/>
      <c r="BOT84" s="15"/>
      <c r="BOU84" s="15"/>
      <c r="BOV84" s="15"/>
      <c r="BOW84" s="15"/>
      <c r="BOX84" s="15"/>
      <c r="BOY84" s="15"/>
      <c r="BOZ84" s="15"/>
      <c r="BPA84" s="15"/>
      <c r="BPB84" s="15"/>
      <c r="BPC84" s="15"/>
      <c r="BPD84" s="15"/>
      <c r="BPE84" s="15"/>
      <c r="BPF84" s="15"/>
      <c r="BPG84" s="15"/>
      <c r="BPH84" s="15"/>
      <c r="BPI84" s="15"/>
      <c r="BPJ84" s="15"/>
      <c r="BPK84" s="15"/>
      <c r="BPL84" s="15"/>
      <c r="BPM84" s="15"/>
      <c r="BPN84" s="15"/>
      <c r="BPO84" s="15"/>
      <c r="BPP84" s="15"/>
      <c r="BPQ84" s="15"/>
      <c r="BPR84" s="15"/>
      <c r="BPS84" s="15"/>
      <c r="BPT84" s="15"/>
      <c r="BPU84" s="15"/>
      <c r="BPV84" s="15"/>
      <c r="BPW84" s="15"/>
      <c r="BPX84" s="15"/>
      <c r="BPY84" s="15"/>
      <c r="BPZ84" s="15"/>
      <c r="BQA84" s="15"/>
      <c r="BQB84" s="15"/>
      <c r="BQC84" s="15"/>
      <c r="BQD84" s="15"/>
      <c r="BQE84" s="15"/>
      <c r="BQF84" s="15"/>
      <c r="BQG84" s="15"/>
      <c r="BQH84" s="15"/>
      <c r="BQI84" s="15"/>
      <c r="BQJ84" s="15"/>
      <c r="BQK84" s="15"/>
      <c r="BQL84" s="15"/>
      <c r="BQM84" s="15"/>
      <c r="BQN84" s="15"/>
      <c r="BQO84" s="15"/>
      <c r="BQP84" s="15"/>
      <c r="BQQ84" s="15"/>
      <c r="BQR84" s="15"/>
      <c r="BQS84" s="15"/>
      <c r="BQT84" s="15"/>
      <c r="BQU84" s="15"/>
      <c r="BQV84" s="15"/>
      <c r="BQW84" s="15"/>
      <c r="BQX84" s="15"/>
      <c r="BQY84" s="15"/>
      <c r="BQZ84" s="15"/>
      <c r="BRA84" s="15"/>
      <c r="BRB84" s="15"/>
      <c r="BRC84" s="15"/>
      <c r="BRD84" s="15"/>
      <c r="BRE84" s="15"/>
      <c r="BRF84" s="15"/>
      <c r="BRG84" s="15"/>
      <c r="BRH84" s="15"/>
      <c r="BRI84" s="15"/>
      <c r="BRJ84" s="15"/>
      <c r="BRK84" s="15"/>
      <c r="BRL84" s="15"/>
      <c r="BRM84" s="15"/>
      <c r="BRN84" s="15"/>
      <c r="BRO84" s="15"/>
      <c r="BRP84" s="15"/>
      <c r="BRQ84" s="15"/>
      <c r="BRR84" s="15"/>
      <c r="BRS84" s="15"/>
      <c r="BRT84" s="15"/>
      <c r="BRU84" s="15"/>
      <c r="BRV84" s="15"/>
      <c r="BRW84" s="15"/>
      <c r="BRX84" s="15"/>
      <c r="BRY84" s="15"/>
      <c r="BRZ84" s="15"/>
      <c r="BSA84" s="15"/>
      <c r="BSB84" s="15"/>
      <c r="BSC84" s="15"/>
      <c r="BSD84" s="15"/>
      <c r="BSE84" s="15"/>
      <c r="BSF84" s="15"/>
      <c r="BSG84" s="15"/>
      <c r="BSH84" s="15"/>
      <c r="BSI84" s="15"/>
      <c r="BSJ84" s="15"/>
      <c r="BSK84" s="15"/>
      <c r="BSL84" s="15"/>
      <c r="BSM84" s="15"/>
      <c r="BSN84" s="15"/>
      <c r="BSO84" s="15"/>
      <c r="BSP84" s="15"/>
      <c r="BSQ84" s="15"/>
      <c r="BSR84" s="15"/>
      <c r="BSS84" s="15"/>
      <c r="BST84" s="15"/>
      <c r="BSU84" s="15"/>
      <c r="BSV84" s="15"/>
      <c r="BSW84" s="15"/>
      <c r="BSX84" s="15"/>
      <c r="BSY84" s="15"/>
      <c r="BSZ84" s="15"/>
      <c r="BTA84" s="15"/>
      <c r="BTB84" s="15"/>
      <c r="BTC84" s="15"/>
      <c r="BTD84" s="15"/>
      <c r="BTE84" s="15"/>
      <c r="BTF84" s="15"/>
      <c r="BTG84" s="15"/>
      <c r="BTH84" s="15"/>
      <c r="BTI84" s="15"/>
      <c r="BTJ84" s="15"/>
      <c r="BTK84" s="15"/>
      <c r="BTL84" s="15"/>
      <c r="BTM84" s="15"/>
      <c r="BTN84" s="15"/>
      <c r="BTO84" s="15"/>
      <c r="BTP84" s="15"/>
      <c r="BTQ84" s="15"/>
      <c r="BTR84" s="15"/>
      <c r="BTS84" s="15"/>
      <c r="BTT84" s="15"/>
      <c r="BTU84" s="15"/>
      <c r="BTV84" s="15"/>
      <c r="BTW84" s="15"/>
      <c r="BTX84" s="15"/>
      <c r="BTY84" s="15"/>
      <c r="BTZ84" s="15"/>
      <c r="BUA84" s="15"/>
      <c r="BUB84" s="15"/>
      <c r="BUC84" s="15"/>
      <c r="BUD84" s="15"/>
      <c r="BUE84" s="15"/>
      <c r="BUF84" s="15"/>
      <c r="BUG84" s="15"/>
      <c r="BUH84" s="15"/>
      <c r="BUI84" s="15"/>
      <c r="BUJ84" s="15"/>
      <c r="BUK84" s="15"/>
      <c r="BUL84" s="15"/>
      <c r="BUM84" s="15"/>
      <c r="BUN84" s="15"/>
      <c r="BUO84" s="15"/>
      <c r="BUP84" s="15"/>
      <c r="BUQ84" s="15"/>
      <c r="BUR84" s="15"/>
      <c r="BUS84" s="15"/>
      <c r="BUT84" s="15"/>
      <c r="BUU84" s="15"/>
      <c r="BUV84" s="15"/>
      <c r="BUW84" s="15"/>
      <c r="BUX84" s="15"/>
      <c r="BUY84" s="15"/>
      <c r="BUZ84" s="15"/>
      <c r="BVA84" s="15"/>
      <c r="BVB84" s="15"/>
      <c r="BVC84" s="15"/>
      <c r="BVD84" s="15"/>
      <c r="BVE84" s="15"/>
      <c r="BVF84" s="15"/>
      <c r="BVG84" s="15"/>
      <c r="BVH84" s="15"/>
      <c r="BVI84" s="15"/>
      <c r="BVJ84" s="15"/>
      <c r="BVK84" s="15"/>
      <c r="BVL84" s="15"/>
      <c r="BVM84" s="15"/>
      <c r="BVN84" s="15"/>
      <c r="BVO84" s="15"/>
      <c r="BVP84" s="15"/>
      <c r="BVQ84" s="15"/>
      <c r="BVR84" s="15"/>
      <c r="BVS84" s="15"/>
      <c r="BVT84" s="15"/>
      <c r="BVU84" s="15"/>
      <c r="BVV84" s="15"/>
      <c r="BVW84" s="15"/>
      <c r="BVX84" s="15"/>
      <c r="BVY84" s="15"/>
      <c r="BVZ84" s="15"/>
      <c r="BWA84" s="15"/>
      <c r="BWB84" s="15"/>
      <c r="BWC84" s="15"/>
      <c r="BWD84" s="15"/>
      <c r="BWE84" s="15"/>
      <c r="BWF84" s="15"/>
      <c r="BWG84" s="15"/>
      <c r="BWH84" s="15"/>
      <c r="BWI84" s="15"/>
      <c r="BWJ84" s="15"/>
      <c r="BWK84" s="15"/>
      <c r="BWL84" s="15"/>
      <c r="BWM84" s="15"/>
      <c r="BWN84" s="15"/>
      <c r="BWO84" s="15"/>
      <c r="BWP84" s="15"/>
      <c r="BWQ84" s="15"/>
      <c r="BWR84" s="15"/>
      <c r="BWS84" s="15"/>
      <c r="BWT84" s="15"/>
      <c r="BWU84" s="15"/>
      <c r="BWV84" s="15"/>
      <c r="BWW84" s="15"/>
      <c r="BWX84" s="15"/>
      <c r="BWY84" s="15"/>
      <c r="BWZ84" s="15"/>
      <c r="BXA84" s="15"/>
      <c r="BXB84" s="15"/>
      <c r="BXC84" s="15"/>
      <c r="BXD84" s="15"/>
      <c r="BXE84" s="15"/>
      <c r="BXF84" s="15"/>
      <c r="BXG84" s="15"/>
      <c r="BXH84" s="15"/>
      <c r="BXI84" s="15"/>
      <c r="BXJ84" s="15"/>
      <c r="BXK84" s="15"/>
      <c r="BXL84" s="15"/>
      <c r="BXM84" s="15"/>
      <c r="BXN84" s="15"/>
      <c r="BXO84" s="15"/>
      <c r="BXP84" s="15"/>
      <c r="BXQ84" s="15"/>
      <c r="BXR84" s="15"/>
      <c r="BXS84" s="15"/>
      <c r="BXT84" s="15"/>
      <c r="BXU84" s="15"/>
      <c r="BXV84" s="15"/>
      <c r="BXW84" s="15"/>
      <c r="BXX84" s="15"/>
      <c r="BXY84" s="15"/>
      <c r="BXZ84" s="15"/>
      <c r="BYA84" s="15"/>
      <c r="BYB84" s="15"/>
      <c r="BYC84" s="15"/>
      <c r="BYD84" s="15"/>
      <c r="BYE84" s="15"/>
      <c r="BYF84" s="15"/>
      <c r="BYG84" s="15"/>
      <c r="BYH84" s="15"/>
      <c r="BYI84" s="15"/>
      <c r="BYJ84" s="15"/>
      <c r="BYK84" s="15"/>
      <c r="BYL84" s="15"/>
      <c r="BYM84" s="15"/>
      <c r="BYN84" s="15"/>
      <c r="BYO84" s="15"/>
      <c r="BYP84" s="15"/>
      <c r="BYQ84" s="15"/>
      <c r="BYR84" s="15"/>
      <c r="BYS84" s="15"/>
      <c r="BYT84" s="15"/>
      <c r="BYU84" s="15"/>
      <c r="BYV84" s="15"/>
      <c r="BYW84" s="15"/>
      <c r="BYX84" s="15"/>
      <c r="BYY84" s="15"/>
      <c r="BYZ84" s="15"/>
      <c r="BZA84" s="15"/>
      <c r="BZB84" s="15"/>
      <c r="BZC84" s="15"/>
      <c r="BZD84" s="15"/>
      <c r="BZE84" s="15"/>
      <c r="BZF84" s="15"/>
      <c r="BZG84" s="15"/>
      <c r="BZH84" s="15"/>
      <c r="BZI84" s="15"/>
      <c r="BZJ84" s="15"/>
      <c r="BZK84" s="15"/>
      <c r="BZL84" s="15"/>
      <c r="BZM84" s="15"/>
      <c r="BZN84" s="15"/>
      <c r="BZO84" s="15"/>
      <c r="BZP84" s="15"/>
      <c r="BZQ84" s="15"/>
      <c r="BZR84" s="15"/>
      <c r="BZS84" s="15"/>
      <c r="BZT84" s="15"/>
      <c r="BZU84" s="15"/>
      <c r="BZV84" s="15"/>
      <c r="BZW84" s="15"/>
      <c r="BZX84" s="15"/>
      <c r="BZY84" s="15"/>
      <c r="BZZ84" s="15"/>
      <c r="CAA84" s="15"/>
      <c r="CAB84" s="15"/>
      <c r="CAC84" s="15"/>
      <c r="CAD84" s="15"/>
      <c r="CAE84" s="15"/>
      <c r="CAF84" s="15"/>
      <c r="CAG84" s="15"/>
      <c r="CAH84" s="15"/>
      <c r="CAI84" s="15"/>
      <c r="CAJ84" s="15"/>
      <c r="CAK84" s="15"/>
      <c r="CAL84" s="15"/>
      <c r="CAM84" s="15"/>
      <c r="CAN84" s="15"/>
      <c r="CAO84" s="15"/>
      <c r="CAP84" s="15"/>
      <c r="CAQ84" s="15"/>
      <c r="CAR84" s="15"/>
      <c r="CAS84" s="15"/>
      <c r="CAT84" s="15"/>
      <c r="CAU84" s="15"/>
      <c r="CAV84" s="15"/>
      <c r="CAW84" s="15"/>
      <c r="CAX84" s="15"/>
      <c r="CAY84" s="15"/>
      <c r="CAZ84" s="15"/>
      <c r="CBA84" s="15"/>
      <c r="CBB84" s="15"/>
      <c r="CBC84" s="15"/>
      <c r="CBD84" s="15"/>
      <c r="CBE84" s="15"/>
      <c r="CBF84" s="15"/>
      <c r="CBG84" s="15"/>
      <c r="CBH84" s="15"/>
      <c r="CBI84" s="15"/>
      <c r="CBJ84" s="15"/>
      <c r="CBK84" s="15"/>
      <c r="CBL84" s="15"/>
      <c r="CBM84" s="15"/>
      <c r="CBN84" s="15"/>
      <c r="CBO84" s="15"/>
      <c r="CBP84" s="15"/>
      <c r="CBQ84" s="15"/>
      <c r="CBR84" s="15"/>
      <c r="CBS84" s="15"/>
      <c r="CBT84" s="15"/>
      <c r="CBU84" s="15"/>
      <c r="CBV84" s="15"/>
      <c r="CBW84" s="15"/>
      <c r="CBX84" s="15"/>
      <c r="CBY84" s="15"/>
      <c r="CBZ84" s="15"/>
      <c r="CCA84" s="15"/>
      <c r="CCB84" s="15"/>
      <c r="CCC84" s="15"/>
      <c r="CCD84" s="15"/>
      <c r="CCE84" s="15"/>
      <c r="CCF84" s="15"/>
      <c r="CCG84" s="15"/>
      <c r="CCH84" s="15"/>
      <c r="CCI84" s="15"/>
      <c r="CCJ84" s="15"/>
      <c r="CCK84" s="15"/>
      <c r="CCL84" s="15"/>
      <c r="CCM84" s="15"/>
      <c r="CCN84" s="15"/>
      <c r="CCO84" s="15"/>
      <c r="CCP84" s="15"/>
      <c r="CCQ84" s="15"/>
      <c r="CCR84" s="15"/>
      <c r="CCS84" s="15"/>
      <c r="CCT84" s="15"/>
      <c r="CCU84" s="15"/>
      <c r="CCV84" s="15"/>
      <c r="CCW84" s="15"/>
      <c r="CCX84" s="15"/>
      <c r="CCY84" s="15"/>
      <c r="CCZ84" s="15"/>
      <c r="CDA84" s="15"/>
      <c r="CDB84" s="15"/>
      <c r="CDC84" s="15"/>
      <c r="CDD84" s="15"/>
      <c r="CDE84" s="15"/>
      <c r="CDF84" s="15"/>
      <c r="CDG84" s="15"/>
      <c r="CDH84" s="15"/>
      <c r="CDI84" s="15"/>
      <c r="CDJ84" s="15"/>
      <c r="CDK84" s="15"/>
      <c r="CDL84" s="15"/>
      <c r="CDM84" s="15"/>
      <c r="CDN84" s="15"/>
      <c r="CDO84" s="15"/>
      <c r="CDP84" s="15"/>
      <c r="CDQ84" s="15"/>
      <c r="CDR84" s="15"/>
      <c r="CDS84" s="15"/>
      <c r="CDT84" s="15"/>
      <c r="CDU84" s="15"/>
      <c r="CDV84" s="15"/>
      <c r="CDW84" s="15"/>
      <c r="CDX84" s="15"/>
      <c r="CDY84" s="15"/>
      <c r="CDZ84" s="15"/>
      <c r="CEA84" s="15"/>
      <c r="CEB84" s="15"/>
      <c r="CEC84" s="15"/>
      <c r="CED84" s="15"/>
      <c r="CEE84" s="15"/>
      <c r="CEF84" s="15"/>
      <c r="CEG84" s="15"/>
      <c r="CEH84" s="15"/>
      <c r="CEI84" s="15"/>
      <c r="CEJ84" s="15"/>
      <c r="CEK84" s="15"/>
      <c r="CEL84" s="15"/>
      <c r="CEM84" s="15"/>
      <c r="CEN84" s="15"/>
      <c r="CEO84" s="15"/>
      <c r="CEP84" s="15"/>
      <c r="CEQ84" s="15"/>
      <c r="CER84" s="15"/>
      <c r="CES84" s="15"/>
      <c r="CET84" s="15"/>
      <c r="CEU84" s="15"/>
      <c r="CEV84" s="15"/>
      <c r="CEW84" s="15"/>
      <c r="CEX84" s="15"/>
      <c r="CEY84" s="15"/>
      <c r="CEZ84" s="15"/>
      <c r="CFA84" s="15"/>
      <c r="CFB84" s="15"/>
      <c r="CFC84" s="15"/>
      <c r="CFD84" s="15"/>
      <c r="CFE84" s="15"/>
      <c r="CFF84" s="15"/>
      <c r="CFG84" s="15"/>
      <c r="CFH84" s="15"/>
      <c r="CFI84" s="15"/>
      <c r="CFJ84" s="15"/>
      <c r="CFK84" s="15"/>
      <c r="CFL84" s="15"/>
      <c r="CFM84" s="15"/>
      <c r="CFN84" s="15"/>
      <c r="CFO84" s="15"/>
      <c r="CFP84" s="15"/>
      <c r="CFQ84" s="15"/>
      <c r="CFR84" s="15"/>
      <c r="CFS84" s="15"/>
      <c r="CFT84" s="15"/>
      <c r="CFU84" s="15"/>
      <c r="CFV84" s="15"/>
      <c r="CFW84" s="15"/>
      <c r="CFX84" s="15"/>
      <c r="CFY84" s="15"/>
      <c r="CFZ84" s="15"/>
      <c r="CGA84" s="15"/>
      <c r="CGB84" s="15"/>
      <c r="CGC84" s="15"/>
      <c r="CGD84" s="15"/>
      <c r="CGE84" s="15"/>
      <c r="CGF84" s="15"/>
      <c r="CGG84" s="15"/>
      <c r="CGH84" s="15"/>
      <c r="CGI84" s="15"/>
      <c r="CGJ84" s="15"/>
      <c r="CGK84" s="15"/>
      <c r="CGL84" s="15"/>
      <c r="CGM84" s="15"/>
      <c r="CGN84" s="15"/>
      <c r="CGO84" s="15"/>
      <c r="CGP84" s="15"/>
      <c r="CGQ84" s="15"/>
      <c r="CGR84" s="15"/>
      <c r="CGS84" s="15"/>
      <c r="CGT84" s="15"/>
      <c r="CGU84" s="15"/>
      <c r="CGV84" s="15"/>
      <c r="CGW84" s="15"/>
      <c r="CGX84" s="15"/>
      <c r="CGY84" s="15"/>
      <c r="CGZ84" s="15"/>
      <c r="CHA84" s="15"/>
      <c r="CHB84" s="15"/>
      <c r="CHC84" s="15"/>
      <c r="CHD84" s="15"/>
      <c r="CHE84" s="15"/>
      <c r="CHF84" s="15"/>
      <c r="CHG84" s="15"/>
      <c r="CHH84" s="15"/>
      <c r="CHI84" s="15"/>
      <c r="CHJ84" s="15"/>
      <c r="CHK84" s="15"/>
      <c r="CHL84" s="15"/>
      <c r="CHM84" s="15"/>
      <c r="CHN84" s="15"/>
      <c r="CHO84" s="15"/>
      <c r="CHP84" s="15"/>
      <c r="CHQ84" s="15"/>
      <c r="CHR84" s="15"/>
      <c r="CHS84" s="15"/>
      <c r="CHT84" s="15"/>
      <c r="CHU84" s="15"/>
      <c r="CHV84" s="15"/>
      <c r="CHW84" s="15"/>
      <c r="CHX84" s="15"/>
      <c r="CHY84" s="15"/>
      <c r="CHZ84" s="15"/>
      <c r="CIA84" s="15"/>
      <c r="CIB84" s="15"/>
      <c r="CIC84" s="15"/>
      <c r="CID84" s="15"/>
      <c r="CIE84" s="15"/>
      <c r="CIF84" s="15"/>
      <c r="CIG84" s="15"/>
      <c r="CIH84" s="15"/>
      <c r="CII84" s="15"/>
      <c r="CIJ84" s="15"/>
      <c r="CIK84" s="15"/>
      <c r="CIL84" s="15"/>
      <c r="CIM84" s="15"/>
      <c r="CIN84" s="15"/>
      <c r="CIO84" s="15"/>
      <c r="CIP84" s="15"/>
      <c r="CIQ84" s="15"/>
      <c r="CIR84" s="15"/>
      <c r="CIS84" s="15"/>
      <c r="CIT84" s="15"/>
      <c r="CIU84" s="15"/>
      <c r="CIV84" s="15"/>
      <c r="CIW84" s="15"/>
      <c r="CIX84" s="15"/>
      <c r="CIY84" s="15"/>
      <c r="CIZ84" s="15"/>
      <c r="CJA84" s="15"/>
      <c r="CJB84" s="15"/>
      <c r="CJC84" s="15"/>
      <c r="CJD84" s="15"/>
      <c r="CJE84" s="15"/>
      <c r="CJF84" s="15"/>
      <c r="CJG84" s="15"/>
      <c r="CJH84" s="15"/>
      <c r="CJI84" s="15"/>
      <c r="CJJ84" s="15"/>
      <c r="CJK84" s="15"/>
      <c r="CJL84" s="15"/>
      <c r="CJM84" s="15"/>
      <c r="CJN84" s="15"/>
      <c r="CJO84" s="15"/>
      <c r="CJP84" s="15"/>
      <c r="CJQ84" s="15"/>
      <c r="CJR84" s="15"/>
      <c r="CJS84" s="15"/>
      <c r="CJT84" s="15"/>
      <c r="CJU84" s="15"/>
      <c r="CJV84" s="15"/>
      <c r="CJW84" s="15"/>
      <c r="CJX84" s="15"/>
      <c r="CJY84" s="15"/>
      <c r="CJZ84" s="15"/>
      <c r="CKA84" s="15"/>
      <c r="CKB84" s="15"/>
      <c r="CKC84" s="15"/>
      <c r="CKD84" s="15"/>
      <c r="CKE84" s="15"/>
      <c r="CKF84" s="15"/>
      <c r="CKG84" s="15"/>
      <c r="CKH84" s="15"/>
      <c r="CKI84" s="15"/>
      <c r="CKJ84" s="15"/>
      <c r="CKK84" s="15"/>
      <c r="CKL84" s="15"/>
      <c r="CKM84" s="15"/>
      <c r="CKN84" s="15"/>
      <c r="CKO84" s="15"/>
      <c r="CKP84" s="15"/>
      <c r="CKQ84" s="15"/>
      <c r="CKR84" s="15"/>
      <c r="CKS84" s="15"/>
      <c r="CKT84" s="15"/>
      <c r="CKU84" s="15"/>
      <c r="CKV84" s="15"/>
      <c r="CKW84" s="15"/>
      <c r="CKX84" s="15"/>
      <c r="CKY84" s="15"/>
      <c r="CKZ84" s="15"/>
      <c r="CLA84" s="15"/>
      <c r="CLB84" s="15"/>
      <c r="CLC84" s="15"/>
      <c r="CLD84" s="15"/>
      <c r="CLE84" s="15"/>
      <c r="CLF84" s="15"/>
      <c r="CLG84" s="15"/>
      <c r="CLH84" s="15"/>
      <c r="CLI84" s="15"/>
      <c r="CLJ84" s="15"/>
      <c r="CLK84" s="15"/>
      <c r="CLL84" s="15"/>
      <c r="CLM84" s="15"/>
      <c r="CLN84" s="15"/>
      <c r="CLO84" s="15"/>
      <c r="CLP84" s="15"/>
      <c r="CLQ84" s="15"/>
      <c r="CLR84" s="15"/>
      <c r="CLS84" s="15"/>
      <c r="CLT84" s="15"/>
      <c r="CLU84" s="15"/>
      <c r="CLV84" s="15"/>
      <c r="CLW84" s="15"/>
      <c r="CLX84" s="15"/>
      <c r="CLY84" s="15"/>
      <c r="CLZ84" s="15"/>
      <c r="CMA84" s="15"/>
      <c r="CMB84" s="15"/>
      <c r="CMC84" s="15"/>
      <c r="CMD84" s="15"/>
      <c r="CME84" s="15"/>
      <c r="CMF84" s="15"/>
      <c r="CMG84" s="15"/>
      <c r="CMH84" s="15"/>
      <c r="CMI84" s="15"/>
      <c r="CMJ84" s="15"/>
      <c r="CMK84" s="15"/>
      <c r="CML84" s="15"/>
      <c r="CMM84" s="15"/>
      <c r="CMN84" s="15"/>
      <c r="CMO84" s="15"/>
      <c r="CMP84" s="15"/>
      <c r="CMQ84" s="15"/>
      <c r="CMR84" s="15"/>
      <c r="CMS84" s="15"/>
      <c r="CMT84" s="15"/>
      <c r="CMU84" s="15"/>
      <c r="CMV84" s="15"/>
      <c r="CMW84" s="15"/>
      <c r="CMX84" s="15"/>
      <c r="CMY84" s="15"/>
      <c r="CMZ84" s="15"/>
      <c r="CNA84" s="15"/>
      <c r="CNB84" s="15"/>
      <c r="CNC84" s="15"/>
      <c r="CND84" s="15"/>
      <c r="CNE84" s="15"/>
      <c r="CNF84" s="15"/>
      <c r="CNG84" s="15"/>
      <c r="CNH84" s="15"/>
      <c r="CNI84" s="15"/>
      <c r="CNJ84" s="15"/>
      <c r="CNK84" s="15"/>
      <c r="CNL84" s="15"/>
      <c r="CNM84" s="15"/>
      <c r="CNN84" s="15"/>
      <c r="CNO84" s="15"/>
      <c r="CNP84" s="15"/>
      <c r="CNQ84" s="15"/>
      <c r="CNR84" s="15"/>
      <c r="CNS84" s="15"/>
      <c r="CNT84" s="15"/>
      <c r="CNU84" s="15"/>
      <c r="CNV84" s="15"/>
      <c r="CNW84" s="15"/>
      <c r="CNX84" s="15"/>
      <c r="CNY84" s="15"/>
      <c r="CNZ84" s="15"/>
      <c r="COA84" s="15"/>
      <c r="COB84" s="15"/>
      <c r="COC84" s="15"/>
      <c r="COD84" s="15"/>
      <c r="COE84" s="15"/>
      <c r="COF84" s="15"/>
      <c r="COG84" s="15"/>
      <c r="COH84" s="15"/>
      <c r="COI84" s="15"/>
      <c r="COJ84" s="15"/>
      <c r="COK84" s="15"/>
      <c r="COL84" s="15"/>
      <c r="COM84" s="15"/>
      <c r="CON84" s="15"/>
      <c r="COO84" s="15"/>
      <c r="COP84" s="15"/>
      <c r="COQ84" s="15"/>
      <c r="COR84" s="15"/>
      <c r="COS84" s="15"/>
      <c r="COT84" s="15"/>
      <c r="COU84" s="15"/>
      <c r="COV84" s="15"/>
      <c r="COW84" s="15"/>
      <c r="COX84" s="15"/>
      <c r="COY84" s="15"/>
      <c r="COZ84" s="15"/>
      <c r="CPA84" s="15"/>
      <c r="CPB84" s="15"/>
      <c r="CPC84" s="15"/>
      <c r="CPD84" s="15"/>
      <c r="CPE84" s="15"/>
      <c r="CPF84" s="15"/>
      <c r="CPG84" s="15"/>
      <c r="CPH84" s="15"/>
      <c r="CPI84" s="15"/>
      <c r="CPJ84" s="15"/>
      <c r="CPK84" s="15"/>
      <c r="CPL84" s="15"/>
      <c r="CPM84" s="15"/>
      <c r="CPN84" s="15"/>
      <c r="CPO84" s="15"/>
      <c r="CPP84" s="15"/>
      <c r="CPQ84" s="15"/>
      <c r="CPR84" s="15"/>
      <c r="CPS84" s="15"/>
      <c r="CPT84" s="15"/>
      <c r="CPU84" s="15"/>
      <c r="CPV84" s="15"/>
      <c r="CPW84" s="15"/>
      <c r="CPX84" s="15"/>
      <c r="CPY84" s="15"/>
      <c r="CPZ84" s="15"/>
      <c r="CQA84" s="15"/>
      <c r="CQB84" s="15"/>
      <c r="CQC84" s="15"/>
      <c r="CQD84" s="15"/>
      <c r="CQE84" s="15"/>
      <c r="CQF84" s="15"/>
      <c r="CQG84" s="15"/>
      <c r="CQH84" s="15"/>
      <c r="CQI84" s="15"/>
      <c r="CQJ84" s="15"/>
      <c r="CQK84" s="15"/>
      <c r="CQL84" s="15"/>
      <c r="CQM84" s="15"/>
      <c r="CQN84" s="15"/>
      <c r="CQO84" s="15"/>
      <c r="CQP84" s="15"/>
      <c r="CQQ84" s="15"/>
      <c r="CQR84" s="15"/>
      <c r="CQS84" s="15"/>
      <c r="CQT84" s="15"/>
      <c r="CQU84" s="15"/>
      <c r="CQV84" s="15"/>
      <c r="CQW84" s="15"/>
      <c r="CQX84" s="15"/>
      <c r="CQY84" s="15"/>
      <c r="CQZ84" s="15"/>
      <c r="CRA84" s="15"/>
      <c r="CRB84" s="15"/>
      <c r="CRC84" s="15"/>
      <c r="CRD84" s="15"/>
      <c r="CRE84" s="15"/>
      <c r="CRF84" s="15"/>
      <c r="CRG84" s="15"/>
      <c r="CRH84" s="15"/>
      <c r="CRI84" s="15"/>
      <c r="CRJ84" s="15"/>
      <c r="CRK84" s="15"/>
      <c r="CRL84" s="15"/>
      <c r="CRM84" s="15"/>
      <c r="CRN84" s="15"/>
      <c r="CRO84" s="15"/>
      <c r="CRP84" s="15"/>
      <c r="CRQ84" s="15"/>
      <c r="CRR84" s="15"/>
      <c r="CRS84" s="15"/>
      <c r="CRT84" s="15"/>
      <c r="CRU84" s="15"/>
      <c r="CRV84" s="15"/>
      <c r="CRW84" s="15"/>
      <c r="CRX84" s="15"/>
      <c r="CRY84" s="15"/>
      <c r="CRZ84" s="15"/>
      <c r="CSA84" s="15"/>
      <c r="CSB84" s="15"/>
      <c r="CSC84" s="15"/>
      <c r="CSD84" s="15"/>
      <c r="CSE84" s="15"/>
      <c r="CSF84" s="15"/>
      <c r="CSG84" s="15"/>
      <c r="CSH84" s="15"/>
      <c r="CSI84" s="15"/>
      <c r="CSJ84" s="15"/>
      <c r="CSK84" s="15"/>
      <c r="CSL84" s="15"/>
      <c r="CSM84" s="15"/>
      <c r="CSN84" s="15"/>
      <c r="CSO84" s="15"/>
      <c r="CSP84" s="15"/>
      <c r="CSQ84" s="15"/>
      <c r="CSR84" s="15"/>
      <c r="CSS84" s="15"/>
      <c r="CST84" s="15"/>
      <c r="CSU84" s="15"/>
      <c r="CSV84" s="15"/>
      <c r="CSW84" s="15"/>
      <c r="CSX84" s="15"/>
      <c r="CSY84" s="15"/>
      <c r="CSZ84" s="15"/>
      <c r="CTA84" s="15"/>
      <c r="CTB84" s="15"/>
      <c r="CTC84" s="15"/>
      <c r="CTD84" s="15"/>
      <c r="CTE84" s="15"/>
      <c r="CTF84" s="15"/>
      <c r="CTG84" s="15"/>
      <c r="CTH84" s="15"/>
      <c r="CTI84" s="15"/>
      <c r="CTJ84" s="15"/>
      <c r="CTK84" s="15"/>
      <c r="CTL84" s="15"/>
      <c r="CTM84" s="15"/>
      <c r="CTN84" s="15"/>
      <c r="CTO84" s="15"/>
      <c r="CTP84" s="15"/>
      <c r="CTQ84" s="15"/>
      <c r="CTR84" s="15"/>
      <c r="CTS84" s="15"/>
      <c r="CTT84" s="15"/>
      <c r="CTU84" s="15"/>
      <c r="CTV84" s="15"/>
      <c r="CTW84" s="15"/>
      <c r="CTX84" s="15"/>
      <c r="CTY84" s="15"/>
      <c r="CTZ84" s="15"/>
      <c r="CUA84" s="15"/>
      <c r="CUB84" s="15"/>
      <c r="CUC84" s="15"/>
      <c r="CUD84" s="15"/>
      <c r="CUE84" s="15"/>
      <c r="CUF84" s="15"/>
      <c r="CUG84" s="15"/>
      <c r="CUH84" s="15"/>
      <c r="CUI84" s="15"/>
      <c r="CUJ84" s="15"/>
      <c r="CUK84" s="15"/>
      <c r="CUL84" s="15"/>
      <c r="CUM84" s="15"/>
      <c r="CUN84" s="15"/>
      <c r="CUO84" s="15"/>
      <c r="CUP84" s="15"/>
      <c r="CUQ84" s="15"/>
      <c r="CUR84" s="15"/>
      <c r="CUS84" s="15"/>
      <c r="CUT84" s="15"/>
      <c r="CUU84" s="15"/>
      <c r="CUV84" s="15"/>
      <c r="CUW84" s="15"/>
      <c r="CUX84" s="15"/>
      <c r="CUY84" s="15"/>
      <c r="CUZ84" s="15"/>
      <c r="CVA84" s="15"/>
      <c r="CVB84" s="15"/>
      <c r="CVC84" s="15"/>
      <c r="CVD84" s="15"/>
      <c r="CVE84" s="15"/>
      <c r="CVF84" s="15"/>
      <c r="CVG84" s="15"/>
      <c r="CVH84" s="15"/>
      <c r="CVI84" s="15"/>
      <c r="CVJ84" s="15"/>
      <c r="CVK84" s="15"/>
      <c r="CVL84" s="15"/>
      <c r="CVM84" s="15"/>
      <c r="CVN84" s="15"/>
      <c r="CVO84" s="15"/>
      <c r="CVP84" s="15"/>
      <c r="CVQ84" s="15"/>
      <c r="CVR84" s="15"/>
      <c r="CVS84" s="15"/>
      <c r="CVT84" s="15"/>
      <c r="CVU84" s="15"/>
      <c r="CVV84" s="15"/>
      <c r="CVW84" s="15"/>
      <c r="CVX84" s="15"/>
      <c r="CVY84" s="15"/>
      <c r="CVZ84" s="15"/>
      <c r="CWA84" s="15"/>
      <c r="CWB84" s="15"/>
      <c r="CWC84" s="15"/>
      <c r="CWD84" s="15"/>
      <c r="CWE84" s="15"/>
      <c r="CWF84" s="15"/>
      <c r="CWG84" s="15"/>
      <c r="CWH84" s="15"/>
      <c r="CWI84" s="15"/>
      <c r="CWJ84" s="15"/>
      <c r="CWK84" s="15"/>
      <c r="CWL84" s="15"/>
      <c r="CWM84" s="15"/>
      <c r="CWN84" s="15"/>
      <c r="CWO84" s="15"/>
      <c r="CWP84" s="15"/>
      <c r="CWQ84" s="15"/>
      <c r="CWR84" s="15"/>
      <c r="CWS84" s="15"/>
      <c r="CWT84" s="15"/>
      <c r="CWU84" s="15"/>
      <c r="CWV84" s="15"/>
      <c r="CWW84" s="15"/>
      <c r="CWX84" s="15"/>
      <c r="CWY84" s="15"/>
      <c r="CWZ84" s="15"/>
      <c r="CXA84" s="15"/>
      <c r="CXB84" s="15"/>
      <c r="CXC84" s="15"/>
      <c r="CXD84" s="15"/>
      <c r="CXE84" s="15"/>
      <c r="CXF84" s="15"/>
      <c r="CXG84" s="15"/>
      <c r="CXH84" s="15"/>
      <c r="CXI84" s="15"/>
      <c r="CXJ84" s="15"/>
      <c r="CXK84" s="15"/>
      <c r="CXL84" s="15"/>
      <c r="CXM84" s="15"/>
      <c r="CXN84" s="15"/>
      <c r="CXO84" s="15"/>
      <c r="CXP84" s="15"/>
      <c r="CXQ84" s="15"/>
      <c r="CXR84" s="15"/>
      <c r="CXS84" s="15"/>
      <c r="CXT84" s="15"/>
      <c r="CXU84" s="15"/>
      <c r="CXV84" s="15"/>
      <c r="CXW84" s="15"/>
      <c r="CXX84" s="15"/>
      <c r="CXY84" s="15"/>
      <c r="CXZ84" s="15"/>
      <c r="CYA84" s="15"/>
      <c r="CYB84" s="15"/>
      <c r="CYC84" s="15"/>
      <c r="CYD84" s="15"/>
      <c r="CYE84" s="15"/>
      <c r="CYF84" s="15"/>
      <c r="CYG84" s="15"/>
      <c r="CYH84" s="15"/>
      <c r="CYI84" s="15"/>
      <c r="CYJ84" s="15"/>
      <c r="CYK84" s="15"/>
      <c r="CYL84" s="15"/>
      <c r="CYM84" s="15"/>
      <c r="CYN84" s="15"/>
      <c r="CYO84" s="15"/>
      <c r="CYP84" s="15"/>
      <c r="CYQ84" s="15"/>
      <c r="CYR84" s="15"/>
      <c r="CYS84" s="15"/>
      <c r="CYT84" s="15"/>
      <c r="CYU84" s="15"/>
      <c r="CYV84" s="15"/>
      <c r="CYW84" s="15"/>
      <c r="CYX84" s="15"/>
      <c r="CYY84" s="15"/>
      <c r="CYZ84" s="15"/>
      <c r="CZA84" s="15"/>
      <c r="CZB84" s="15"/>
      <c r="CZC84" s="15"/>
      <c r="CZD84" s="15"/>
      <c r="CZE84" s="15"/>
      <c r="CZF84" s="15"/>
      <c r="CZG84" s="15"/>
      <c r="CZH84" s="15"/>
      <c r="CZI84" s="15"/>
      <c r="CZJ84" s="15"/>
      <c r="CZK84" s="15"/>
      <c r="CZL84" s="15"/>
      <c r="CZM84" s="15"/>
      <c r="CZN84" s="15"/>
      <c r="CZO84" s="15"/>
      <c r="CZP84" s="15"/>
      <c r="CZQ84" s="15"/>
      <c r="CZR84" s="15"/>
      <c r="CZS84" s="15"/>
      <c r="CZT84" s="15"/>
      <c r="CZU84" s="15"/>
      <c r="CZV84" s="15"/>
      <c r="CZW84" s="15"/>
      <c r="CZX84" s="15"/>
      <c r="CZY84" s="15"/>
      <c r="CZZ84" s="15"/>
      <c r="DAA84" s="15"/>
      <c r="DAB84" s="15"/>
      <c r="DAC84" s="15"/>
      <c r="DAD84" s="15"/>
      <c r="DAE84" s="15"/>
      <c r="DAF84" s="15"/>
      <c r="DAG84" s="15"/>
      <c r="DAH84" s="15"/>
      <c r="DAI84" s="15"/>
      <c r="DAJ84" s="15"/>
      <c r="DAK84" s="15"/>
      <c r="DAL84" s="15"/>
      <c r="DAM84" s="15"/>
      <c r="DAN84" s="15"/>
      <c r="DAO84" s="15"/>
      <c r="DAP84" s="15"/>
      <c r="DAQ84" s="15"/>
      <c r="DAR84" s="15"/>
      <c r="DAS84" s="15"/>
      <c r="DAT84" s="15"/>
      <c r="DAU84" s="15"/>
      <c r="DAV84" s="15"/>
      <c r="DAW84" s="15"/>
      <c r="DAX84" s="15"/>
      <c r="DAY84" s="15"/>
      <c r="DAZ84" s="15"/>
      <c r="DBA84" s="15"/>
      <c r="DBB84" s="15"/>
      <c r="DBC84" s="15"/>
      <c r="DBD84" s="15"/>
      <c r="DBE84" s="15"/>
      <c r="DBF84" s="15"/>
      <c r="DBG84" s="15"/>
      <c r="DBH84" s="15"/>
      <c r="DBI84" s="15"/>
      <c r="DBJ84" s="15"/>
      <c r="DBK84" s="15"/>
      <c r="DBL84" s="15"/>
      <c r="DBM84" s="15"/>
      <c r="DBN84" s="15"/>
      <c r="DBO84" s="15"/>
      <c r="DBP84" s="15"/>
      <c r="DBQ84" s="15"/>
      <c r="DBR84" s="15"/>
      <c r="DBS84" s="15"/>
      <c r="DBT84" s="15"/>
      <c r="DBU84" s="15"/>
      <c r="DBV84" s="15"/>
      <c r="DBW84" s="15"/>
      <c r="DBX84" s="15"/>
      <c r="DBY84" s="15"/>
      <c r="DBZ84" s="15"/>
      <c r="DCA84" s="15"/>
      <c r="DCB84" s="15"/>
      <c r="DCC84" s="15"/>
      <c r="DCD84" s="15"/>
      <c r="DCE84" s="15"/>
      <c r="DCF84" s="15"/>
      <c r="DCG84" s="15"/>
      <c r="DCH84" s="15"/>
      <c r="DCI84" s="15"/>
      <c r="DCJ84" s="15"/>
      <c r="DCK84" s="15"/>
      <c r="DCL84" s="15"/>
      <c r="DCM84" s="15"/>
      <c r="DCN84" s="15"/>
      <c r="DCO84" s="15"/>
      <c r="DCP84" s="15"/>
      <c r="DCQ84" s="15"/>
      <c r="DCR84" s="15"/>
      <c r="DCS84" s="15"/>
      <c r="DCT84" s="15"/>
      <c r="DCU84" s="15"/>
      <c r="DCV84" s="15"/>
      <c r="DCW84" s="15"/>
      <c r="DCX84" s="15"/>
      <c r="DCY84" s="15"/>
      <c r="DCZ84" s="15"/>
      <c r="DDA84" s="15"/>
      <c r="DDB84" s="15"/>
      <c r="DDC84" s="15"/>
      <c r="DDD84" s="15"/>
      <c r="DDE84" s="15"/>
      <c r="DDF84" s="15"/>
      <c r="DDG84" s="15"/>
      <c r="DDH84" s="15"/>
      <c r="DDI84" s="15"/>
      <c r="DDJ84" s="15"/>
      <c r="DDK84" s="15"/>
      <c r="DDL84" s="15"/>
      <c r="DDM84" s="15"/>
      <c r="DDN84" s="15"/>
      <c r="DDO84" s="15"/>
      <c r="DDP84" s="15"/>
      <c r="DDQ84" s="15"/>
      <c r="DDR84" s="15"/>
      <c r="DDS84" s="15"/>
      <c r="DDT84" s="15"/>
      <c r="DDU84" s="15"/>
      <c r="DDV84" s="15"/>
      <c r="DDW84" s="15"/>
      <c r="DDX84" s="15"/>
      <c r="DDY84" s="15"/>
      <c r="DDZ84" s="15"/>
      <c r="DEA84" s="15"/>
      <c r="DEB84" s="15"/>
      <c r="DEC84" s="15"/>
      <c r="DED84" s="15"/>
      <c r="DEE84" s="15"/>
      <c r="DEF84" s="15"/>
      <c r="DEG84" s="15"/>
      <c r="DEH84" s="15"/>
      <c r="DEI84" s="15"/>
      <c r="DEJ84" s="15"/>
      <c r="DEK84" s="15"/>
      <c r="DEL84" s="15"/>
      <c r="DEM84" s="15"/>
      <c r="DEN84" s="15"/>
      <c r="DEO84" s="15"/>
      <c r="DEP84" s="15"/>
      <c r="DEQ84" s="15"/>
      <c r="DER84" s="15"/>
      <c r="DES84" s="15"/>
      <c r="DET84" s="15"/>
      <c r="DEU84" s="15"/>
      <c r="DEV84" s="15"/>
      <c r="DEW84" s="15"/>
      <c r="DEX84" s="15"/>
      <c r="DEY84" s="15"/>
      <c r="DEZ84" s="15"/>
      <c r="DFA84" s="15"/>
      <c r="DFB84" s="15"/>
      <c r="DFC84" s="15"/>
      <c r="DFD84" s="15"/>
      <c r="DFE84" s="15"/>
      <c r="DFF84" s="15"/>
      <c r="DFG84" s="15"/>
      <c r="DFH84" s="15"/>
      <c r="DFI84" s="15"/>
      <c r="DFJ84" s="15"/>
      <c r="DFK84" s="15"/>
      <c r="DFL84" s="15"/>
      <c r="DFM84" s="15"/>
      <c r="DFN84" s="15"/>
      <c r="DFO84" s="15"/>
      <c r="DFP84" s="15"/>
      <c r="DFQ84" s="15"/>
      <c r="DFR84" s="15"/>
      <c r="DFS84" s="15"/>
      <c r="DFT84" s="15"/>
      <c r="DFU84" s="15"/>
      <c r="DFV84" s="15"/>
      <c r="DFW84" s="15"/>
      <c r="DFX84" s="15"/>
      <c r="DFY84" s="15"/>
      <c r="DFZ84" s="15"/>
      <c r="DGA84" s="15"/>
      <c r="DGB84" s="15"/>
      <c r="DGC84" s="15"/>
      <c r="DGD84" s="15"/>
      <c r="DGE84" s="15"/>
      <c r="DGF84" s="15"/>
      <c r="DGG84" s="15"/>
      <c r="DGH84" s="15"/>
      <c r="DGI84" s="15"/>
      <c r="DGJ84" s="15"/>
      <c r="DGK84" s="15"/>
      <c r="DGL84" s="15"/>
      <c r="DGM84" s="15"/>
      <c r="DGN84" s="15"/>
      <c r="DGO84" s="15"/>
      <c r="DGP84" s="15"/>
      <c r="DGQ84" s="15"/>
      <c r="DGR84" s="15"/>
      <c r="DGS84" s="15"/>
      <c r="DGT84" s="15"/>
      <c r="DGU84" s="15"/>
      <c r="DGV84" s="15"/>
      <c r="DGW84" s="15"/>
      <c r="DGX84" s="15"/>
      <c r="DGY84" s="15"/>
      <c r="DGZ84" s="15"/>
      <c r="DHA84" s="15"/>
      <c r="DHB84" s="15"/>
      <c r="DHC84" s="15"/>
      <c r="DHD84" s="15"/>
      <c r="DHE84" s="15"/>
      <c r="DHF84" s="15"/>
      <c r="DHG84" s="15"/>
      <c r="DHH84" s="15"/>
      <c r="DHI84" s="15"/>
      <c r="DHJ84" s="15"/>
      <c r="DHK84" s="15"/>
      <c r="DHL84" s="15"/>
      <c r="DHM84" s="15"/>
      <c r="DHN84" s="15"/>
      <c r="DHO84" s="15"/>
      <c r="DHP84" s="15"/>
      <c r="DHQ84" s="15"/>
      <c r="DHR84" s="15"/>
      <c r="DHS84" s="15"/>
      <c r="DHT84" s="15"/>
      <c r="DHU84" s="15"/>
      <c r="DHV84" s="15"/>
      <c r="DHW84" s="15"/>
      <c r="DHX84" s="15"/>
      <c r="DHY84" s="15"/>
      <c r="DHZ84" s="15"/>
      <c r="DIA84" s="15"/>
      <c r="DIB84" s="15"/>
      <c r="DIC84" s="15"/>
      <c r="DID84" s="15"/>
      <c r="DIE84" s="15"/>
      <c r="DIF84" s="15"/>
      <c r="DIG84" s="15"/>
      <c r="DIH84" s="15"/>
      <c r="DII84" s="15"/>
      <c r="DIJ84" s="15"/>
      <c r="DIK84" s="15"/>
      <c r="DIL84" s="15"/>
      <c r="DIM84" s="15"/>
      <c r="DIN84" s="15"/>
      <c r="DIO84" s="15"/>
      <c r="DIP84" s="15"/>
      <c r="DIQ84" s="15"/>
      <c r="DIR84" s="15"/>
      <c r="DIS84" s="15"/>
      <c r="DIT84" s="15"/>
      <c r="DIU84" s="15"/>
      <c r="DIV84" s="15"/>
      <c r="DIW84" s="15"/>
      <c r="DIX84" s="15"/>
      <c r="DIY84" s="15"/>
      <c r="DIZ84" s="15"/>
      <c r="DJA84" s="15"/>
      <c r="DJB84" s="15"/>
      <c r="DJC84" s="15"/>
      <c r="DJD84" s="15"/>
      <c r="DJE84" s="15"/>
      <c r="DJF84" s="15"/>
      <c r="DJG84" s="15"/>
      <c r="DJH84" s="15"/>
      <c r="DJI84" s="15"/>
      <c r="DJJ84" s="15"/>
      <c r="DJK84" s="15"/>
      <c r="DJL84" s="15"/>
      <c r="DJM84" s="15"/>
      <c r="DJN84" s="15"/>
      <c r="DJO84" s="15"/>
      <c r="DJP84" s="15"/>
      <c r="DJQ84" s="15"/>
      <c r="DJR84" s="15"/>
      <c r="DJS84" s="15"/>
      <c r="DJT84" s="15"/>
      <c r="DJU84" s="15"/>
      <c r="DJV84" s="15"/>
      <c r="DJW84" s="15"/>
      <c r="DJX84" s="15"/>
      <c r="DJY84" s="15"/>
      <c r="DJZ84" s="15"/>
      <c r="DKA84" s="15"/>
      <c r="DKB84" s="15"/>
      <c r="DKC84" s="15"/>
      <c r="DKD84" s="15"/>
      <c r="DKE84" s="15"/>
      <c r="DKF84" s="15"/>
      <c r="DKG84" s="15"/>
      <c r="DKH84" s="15"/>
      <c r="DKI84" s="15"/>
      <c r="DKJ84" s="15"/>
      <c r="DKK84" s="15"/>
      <c r="DKL84" s="15"/>
      <c r="DKM84" s="15"/>
      <c r="DKN84" s="15"/>
      <c r="DKO84" s="15"/>
      <c r="DKP84" s="15"/>
      <c r="DKQ84" s="15"/>
      <c r="DKR84" s="15"/>
      <c r="DKS84" s="15"/>
      <c r="DKT84" s="15"/>
      <c r="DKU84" s="15"/>
      <c r="DKV84" s="15"/>
      <c r="DKW84" s="15"/>
      <c r="DKX84" s="15"/>
      <c r="DKY84" s="15"/>
      <c r="DKZ84" s="15"/>
      <c r="DLA84" s="15"/>
      <c r="DLB84" s="15"/>
      <c r="DLC84" s="15"/>
      <c r="DLD84" s="15"/>
      <c r="DLE84" s="15"/>
      <c r="DLF84" s="15"/>
      <c r="DLG84" s="15"/>
      <c r="DLH84" s="15"/>
      <c r="DLI84" s="15"/>
      <c r="DLJ84" s="15"/>
      <c r="DLK84" s="15"/>
      <c r="DLL84" s="15"/>
      <c r="DLM84" s="15"/>
      <c r="DLN84" s="15"/>
      <c r="DLO84" s="15"/>
      <c r="DLP84" s="15"/>
      <c r="DLQ84" s="15"/>
      <c r="DLR84" s="15"/>
      <c r="DLS84" s="15"/>
      <c r="DLT84" s="15"/>
      <c r="DLU84" s="15"/>
      <c r="DLV84" s="15"/>
      <c r="DLW84" s="15"/>
      <c r="DLX84" s="15"/>
      <c r="DLY84" s="15"/>
      <c r="DLZ84" s="15"/>
      <c r="DMA84" s="15"/>
      <c r="DMB84" s="15"/>
      <c r="DMC84" s="15"/>
      <c r="DMD84" s="15"/>
      <c r="DME84" s="15"/>
      <c r="DMF84" s="15"/>
      <c r="DMG84" s="15"/>
      <c r="DMH84" s="15"/>
      <c r="DMI84" s="15"/>
      <c r="DMJ84" s="15"/>
      <c r="DMK84" s="15"/>
      <c r="DML84" s="15"/>
      <c r="DMM84" s="15"/>
      <c r="DMN84" s="15"/>
      <c r="DMO84" s="15"/>
      <c r="DMP84" s="15"/>
      <c r="DMQ84" s="15"/>
      <c r="DMR84" s="15"/>
      <c r="DMS84" s="15"/>
      <c r="DMT84" s="15"/>
      <c r="DMU84" s="15"/>
      <c r="DMV84" s="15"/>
      <c r="DMW84" s="15"/>
      <c r="DMX84" s="15"/>
      <c r="DMY84" s="15"/>
      <c r="DMZ84" s="15"/>
      <c r="DNA84" s="15"/>
      <c r="DNB84" s="15"/>
      <c r="DNC84" s="15"/>
      <c r="DND84" s="15"/>
      <c r="DNE84" s="15"/>
      <c r="DNF84" s="15"/>
      <c r="DNG84" s="15"/>
      <c r="DNH84" s="15"/>
      <c r="DNI84" s="15"/>
      <c r="DNJ84" s="15"/>
      <c r="DNK84" s="15"/>
      <c r="DNL84" s="15"/>
      <c r="DNM84" s="15"/>
      <c r="DNN84" s="15"/>
      <c r="DNO84" s="15"/>
      <c r="DNP84" s="15"/>
      <c r="DNQ84" s="15"/>
      <c r="DNR84" s="15"/>
      <c r="DNS84" s="15"/>
      <c r="DNT84" s="15"/>
      <c r="DNU84" s="15"/>
      <c r="DNV84" s="15"/>
      <c r="DNW84" s="15"/>
      <c r="DNX84" s="15"/>
      <c r="DNY84" s="15"/>
      <c r="DNZ84" s="15"/>
      <c r="DOA84" s="15"/>
      <c r="DOB84" s="15"/>
      <c r="DOC84" s="15"/>
      <c r="DOD84" s="15"/>
      <c r="DOE84" s="15"/>
      <c r="DOF84" s="15"/>
      <c r="DOG84" s="15"/>
      <c r="DOH84" s="15"/>
      <c r="DOI84" s="15"/>
      <c r="DOJ84" s="15"/>
      <c r="DOK84" s="15"/>
      <c r="DOL84" s="15"/>
      <c r="DOM84" s="15"/>
      <c r="DON84" s="15"/>
      <c r="DOO84" s="15"/>
      <c r="DOP84" s="15"/>
      <c r="DOQ84" s="15"/>
      <c r="DOR84" s="15"/>
      <c r="DOS84" s="15"/>
      <c r="DOT84" s="15"/>
      <c r="DOU84" s="15"/>
      <c r="DOV84" s="15"/>
      <c r="DOW84" s="15"/>
      <c r="DOX84" s="15"/>
      <c r="DOY84" s="15"/>
      <c r="DOZ84" s="15"/>
      <c r="DPA84" s="15"/>
      <c r="DPB84" s="15"/>
      <c r="DPC84" s="15"/>
      <c r="DPD84" s="15"/>
      <c r="DPE84" s="15"/>
      <c r="DPF84" s="15"/>
      <c r="DPG84" s="15"/>
      <c r="DPH84" s="15"/>
      <c r="DPI84" s="15"/>
      <c r="DPJ84" s="15"/>
      <c r="DPK84" s="15"/>
      <c r="DPL84" s="15"/>
      <c r="DPM84" s="15"/>
      <c r="DPN84" s="15"/>
      <c r="DPO84" s="15"/>
      <c r="DPP84" s="15"/>
      <c r="DPQ84" s="15"/>
      <c r="DPR84" s="15"/>
      <c r="DPS84" s="15"/>
      <c r="DPT84" s="15"/>
      <c r="DPU84" s="15"/>
      <c r="DPV84" s="15"/>
      <c r="DPW84" s="15"/>
      <c r="DPX84" s="15"/>
      <c r="DPY84" s="15"/>
      <c r="DPZ84" s="15"/>
      <c r="DQA84" s="15"/>
      <c r="DQB84" s="15"/>
      <c r="DQC84" s="15"/>
      <c r="DQD84" s="15"/>
      <c r="DQE84" s="15"/>
      <c r="DQF84" s="15"/>
      <c r="DQG84" s="15"/>
      <c r="DQH84" s="15"/>
      <c r="DQI84" s="15"/>
      <c r="DQJ84" s="15"/>
      <c r="DQK84" s="15"/>
      <c r="DQL84" s="15"/>
      <c r="DQM84" s="15"/>
      <c r="DQN84" s="15"/>
      <c r="DQO84" s="15"/>
      <c r="DQP84" s="15"/>
      <c r="DQQ84" s="15"/>
      <c r="DQR84" s="15"/>
      <c r="DQS84" s="15"/>
      <c r="DQT84" s="15"/>
      <c r="DQU84" s="15"/>
      <c r="DQV84" s="15"/>
      <c r="DQW84" s="15"/>
      <c r="DQX84" s="15"/>
      <c r="DQY84" s="15"/>
      <c r="DQZ84" s="15"/>
      <c r="DRA84" s="15"/>
      <c r="DRB84" s="15"/>
      <c r="DRC84" s="15"/>
      <c r="DRD84" s="15"/>
      <c r="DRE84" s="15"/>
      <c r="DRF84" s="15"/>
      <c r="DRG84" s="15"/>
      <c r="DRH84" s="15"/>
      <c r="DRI84" s="15"/>
      <c r="DRJ84" s="15"/>
      <c r="DRK84" s="15"/>
      <c r="DRL84" s="15"/>
      <c r="DRM84" s="15"/>
      <c r="DRN84" s="15"/>
      <c r="DRO84" s="15"/>
      <c r="DRP84" s="15"/>
      <c r="DRQ84" s="15"/>
      <c r="DRR84" s="15"/>
      <c r="DRS84" s="15"/>
      <c r="DRT84" s="15"/>
      <c r="DRU84" s="15"/>
      <c r="DRV84" s="15"/>
      <c r="DRW84" s="15"/>
      <c r="DRX84" s="15"/>
      <c r="DRY84" s="15"/>
      <c r="DRZ84" s="15"/>
      <c r="DSA84" s="15"/>
      <c r="DSB84" s="15"/>
      <c r="DSC84" s="15"/>
      <c r="DSD84" s="15"/>
      <c r="DSE84" s="15"/>
      <c r="DSF84" s="15"/>
      <c r="DSG84" s="15"/>
      <c r="DSH84" s="15"/>
      <c r="DSI84" s="15"/>
      <c r="DSJ84" s="15"/>
      <c r="DSK84" s="15"/>
      <c r="DSL84" s="15"/>
      <c r="DSM84" s="15"/>
      <c r="DSN84" s="15"/>
      <c r="DSO84" s="15"/>
      <c r="DSP84" s="15"/>
      <c r="DSQ84" s="15"/>
      <c r="DSR84" s="15"/>
      <c r="DSS84" s="15"/>
      <c r="DST84" s="15"/>
      <c r="DSU84" s="15"/>
      <c r="DSV84" s="15"/>
      <c r="DSW84" s="15"/>
      <c r="DSX84" s="15"/>
      <c r="DSY84" s="15"/>
      <c r="DSZ84" s="15"/>
      <c r="DTA84" s="15"/>
      <c r="DTB84" s="15"/>
      <c r="DTC84" s="15"/>
      <c r="DTD84" s="15"/>
      <c r="DTE84" s="15"/>
      <c r="DTF84" s="15"/>
      <c r="DTG84" s="15"/>
      <c r="DTH84" s="15"/>
      <c r="DTI84" s="15"/>
      <c r="DTJ84" s="15"/>
      <c r="DTK84" s="15"/>
      <c r="DTL84" s="15"/>
      <c r="DTM84" s="15"/>
      <c r="DTN84" s="15"/>
      <c r="DTO84" s="15"/>
      <c r="DTP84" s="15"/>
      <c r="DTQ84" s="15"/>
      <c r="DTR84" s="15"/>
      <c r="DTS84" s="15"/>
      <c r="DTT84" s="15"/>
      <c r="DTU84" s="15"/>
      <c r="DTV84" s="15"/>
      <c r="DTW84" s="15"/>
      <c r="DTX84" s="15"/>
      <c r="DTY84" s="15"/>
      <c r="DTZ84" s="15"/>
      <c r="DUA84" s="15"/>
      <c r="DUB84" s="15"/>
      <c r="DUC84" s="15"/>
      <c r="DUD84" s="15"/>
      <c r="DUE84" s="15"/>
      <c r="DUF84" s="15"/>
      <c r="DUG84" s="15"/>
      <c r="DUH84" s="15"/>
      <c r="DUI84" s="15"/>
      <c r="DUJ84" s="15"/>
      <c r="DUK84" s="15"/>
      <c r="DUL84" s="15"/>
      <c r="DUM84" s="15"/>
      <c r="DUN84" s="15"/>
      <c r="DUO84" s="15"/>
      <c r="DUP84" s="15"/>
      <c r="DUQ84" s="15"/>
      <c r="DUR84" s="15"/>
      <c r="DUS84" s="15"/>
      <c r="DUT84" s="15"/>
      <c r="DUU84" s="15"/>
      <c r="DUV84" s="15"/>
      <c r="DUW84" s="15"/>
      <c r="DUX84" s="15"/>
      <c r="DUY84" s="15"/>
      <c r="DUZ84" s="15"/>
      <c r="DVA84" s="15"/>
      <c r="DVB84" s="15"/>
      <c r="DVC84" s="15"/>
      <c r="DVD84" s="15"/>
      <c r="DVE84" s="15"/>
      <c r="DVF84" s="15"/>
      <c r="DVG84" s="15"/>
      <c r="DVH84" s="15"/>
      <c r="DVI84" s="15"/>
      <c r="DVJ84" s="15"/>
      <c r="DVK84" s="15"/>
      <c r="DVL84" s="15"/>
      <c r="DVM84" s="15"/>
      <c r="DVN84" s="15"/>
      <c r="DVO84" s="15"/>
      <c r="DVP84" s="15"/>
      <c r="DVQ84" s="15"/>
      <c r="DVR84" s="15"/>
      <c r="DVS84" s="15"/>
      <c r="DVT84" s="15"/>
      <c r="DVU84" s="15"/>
      <c r="DVV84" s="15"/>
      <c r="DVW84" s="15"/>
      <c r="DVX84" s="15"/>
      <c r="DVY84" s="15"/>
      <c r="DVZ84" s="15"/>
      <c r="DWA84" s="15"/>
      <c r="DWB84" s="15"/>
      <c r="DWC84" s="15"/>
      <c r="DWD84" s="15"/>
      <c r="DWE84" s="15"/>
      <c r="DWF84" s="15"/>
      <c r="DWG84" s="15"/>
      <c r="DWH84" s="15"/>
      <c r="DWI84" s="15"/>
      <c r="DWJ84" s="15"/>
      <c r="DWK84" s="15"/>
      <c r="DWL84" s="15"/>
      <c r="DWM84" s="15"/>
      <c r="DWN84" s="15"/>
      <c r="DWO84" s="15"/>
      <c r="DWP84" s="15"/>
      <c r="DWQ84" s="15"/>
      <c r="DWR84" s="15"/>
      <c r="DWS84" s="15"/>
      <c r="DWT84" s="15"/>
      <c r="DWU84" s="15"/>
      <c r="DWV84" s="15"/>
      <c r="DWW84" s="15"/>
      <c r="DWX84" s="15"/>
      <c r="DWY84" s="15"/>
      <c r="DWZ84" s="15"/>
      <c r="DXA84" s="15"/>
      <c r="DXB84" s="15"/>
      <c r="DXC84" s="15"/>
      <c r="DXD84" s="15"/>
      <c r="DXE84" s="15"/>
      <c r="DXF84" s="15"/>
      <c r="DXG84" s="15"/>
      <c r="DXH84" s="15"/>
      <c r="DXI84" s="15"/>
      <c r="DXJ84" s="15"/>
      <c r="DXK84" s="15"/>
      <c r="DXL84" s="15"/>
      <c r="DXM84" s="15"/>
      <c r="DXN84" s="15"/>
      <c r="DXO84" s="15"/>
      <c r="DXP84" s="15"/>
      <c r="DXQ84" s="15"/>
      <c r="DXR84" s="15"/>
      <c r="DXS84" s="15"/>
      <c r="DXT84" s="15"/>
      <c r="DXU84" s="15"/>
      <c r="DXV84" s="15"/>
      <c r="DXW84" s="15"/>
      <c r="DXX84" s="15"/>
      <c r="DXY84" s="15"/>
      <c r="DXZ84" s="15"/>
      <c r="DYA84" s="15"/>
      <c r="DYB84" s="15"/>
      <c r="DYC84" s="15"/>
      <c r="DYD84" s="15"/>
      <c r="DYE84" s="15"/>
      <c r="DYF84" s="15"/>
      <c r="DYG84" s="15"/>
      <c r="DYH84" s="15"/>
      <c r="DYI84" s="15"/>
      <c r="DYJ84" s="15"/>
      <c r="DYK84" s="15"/>
      <c r="DYL84" s="15"/>
      <c r="DYM84" s="15"/>
      <c r="DYN84" s="15"/>
      <c r="DYO84" s="15"/>
      <c r="DYP84" s="15"/>
      <c r="DYQ84" s="15"/>
      <c r="DYR84" s="15"/>
      <c r="DYS84" s="15"/>
      <c r="DYT84" s="15"/>
      <c r="DYU84" s="15"/>
      <c r="DYV84" s="15"/>
      <c r="DYW84" s="15"/>
      <c r="DYX84" s="15"/>
      <c r="DYY84" s="15"/>
      <c r="DYZ84" s="15"/>
      <c r="DZA84" s="15"/>
      <c r="DZB84" s="15"/>
      <c r="DZC84" s="15"/>
      <c r="DZD84" s="15"/>
      <c r="DZE84" s="15"/>
      <c r="DZF84" s="15"/>
      <c r="DZG84" s="15"/>
      <c r="DZH84" s="15"/>
      <c r="DZI84" s="15"/>
      <c r="DZJ84" s="15"/>
      <c r="DZK84" s="15"/>
      <c r="DZL84" s="15"/>
      <c r="DZM84" s="15"/>
      <c r="DZN84" s="15"/>
      <c r="DZO84" s="15"/>
      <c r="DZP84" s="15"/>
      <c r="DZQ84" s="15"/>
      <c r="DZR84" s="15"/>
      <c r="DZS84" s="15"/>
      <c r="DZT84" s="15"/>
      <c r="DZU84" s="15"/>
      <c r="DZV84" s="15"/>
      <c r="DZW84" s="15"/>
      <c r="DZX84" s="15"/>
      <c r="DZY84" s="15"/>
      <c r="DZZ84" s="15"/>
      <c r="EAA84" s="15"/>
      <c r="EAB84" s="15"/>
      <c r="EAC84" s="15"/>
      <c r="EAD84" s="15"/>
      <c r="EAE84" s="15"/>
      <c r="EAF84" s="15"/>
      <c r="EAG84" s="15"/>
      <c r="EAH84" s="15"/>
      <c r="EAI84" s="15"/>
      <c r="EAJ84" s="15"/>
      <c r="EAK84" s="15"/>
      <c r="EAL84" s="15"/>
      <c r="EAM84" s="15"/>
      <c r="EAN84" s="15"/>
      <c r="EAO84" s="15"/>
      <c r="EAP84" s="15"/>
      <c r="EAQ84" s="15"/>
      <c r="EAR84" s="15"/>
      <c r="EAS84" s="15"/>
      <c r="EAT84" s="15"/>
      <c r="EAU84" s="15"/>
      <c r="EAV84" s="15"/>
      <c r="EAW84" s="15"/>
      <c r="EAX84" s="15"/>
      <c r="EAY84" s="15"/>
      <c r="EAZ84" s="15"/>
      <c r="EBA84" s="15"/>
      <c r="EBB84" s="15"/>
      <c r="EBC84" s="15"/>
      <c r="EBD84" s="15"/>
      <c r="EBE84" s="15"/>
      <c r="EBF84" s="15"/>
      <c r="EBG84" s="15"/>
      <c r="EBH84" s="15"/>
      <c r="EBI84" s="15"/>
      <c r="EBJ84" s="15"/>
      <c r="EBK84" s="15"/>
      <c r="EBL84" s="15"/>
      <c r="EBM84" s="15"/>
      <c r="EBN84" s="15"/>
      <c r="EBO84" s="15"/>
      <c r="EBP84" s="15"/>
      <c r="EBQ84" s="15"/>
      <c r="EBR84" s="15"/>
      <c r="EBS84" s="15"/>
      <c r="EBT84" s="15"/>
      <c r="EBU84" s="15"/>
      <c r="EBV84" s="15"/>
      <c r="EBW84" s="15"/>
      <c r="EBX84" s="15"/>
      <c r="EBY84" s="15"/>
      <c r="EBZ84" s="15"/>
      <c r="ECA84" s="15"/>
      <c r="ECB84" s="15"/>
      <c r="ECC84" s="15"/>
      <c r="ECD84" s="15"/>
      <c r="ECE84" s="15"/>
      <c r="ECF84" s="15"/>
      <c r="ECG84" s="15"/>
      <c r="ECH84" s="15"/>
      <c r="ECI84" s="15"/>
      <c r="ECJ84" s="15"/>
      <c r="ECK84" s="15"/>
      <c r="ECL84" s="15"/>
      <c r="ECM84" s="15"/>
      <c r="ECN84" s="15"/>
      <c r="ECO84" s="15"/>
      <c r="ECP84" s="15"/>
      <c r="ECQ84" s="15"/>
      <c r="ECR84" s="15"/>
      <c r="ECS84" s="15"/>
      <c r="ECT84" s="15"/>
      <c r="ECU84" s="15"/>
      <c r="ECV84" s="15"/>
      <c r="ECW84" s="15"/>
      <c r="ECX84" s="15"/>
      <c r="ECY84" s="15"/>
      <c r="ECZ84" s="15"/>
      <c r="EDA84" s="15"/>
      <c r="EDB84" s="15"/>
      <c r="EDC84" s="15"/>
      <c r="EDD84" s="15"/>
      <c r="EDE84" s="15"/>
      <c r="EDF84" s="15"/>
      <c r="EDG84" s="15"/>
      <c r="EDH84" s="15"/>
      <c r="EDI84" s="15"/>
      <c r="EDJ84" s="15"/>
      <c r="EDK84" s="15"/>
      <c r="EDL84" s="15"/>
      <c r="EDM84" s="15"/>
      <c r="EDN84" s="15"/>
      <c r="EDO84" s="15"/>
      <c r="EDP84" s="15"/>
      <c r="EDQ84" s="15"/>
      <c r="EDR84" s="15"/>
      <c r="EDS84" s="15"/>
      <c r="EDT84" s="15"/>
      <c r="EDU84" s="15"/>
      <c r="EDV84" s="15"/>
      <c r="EDW84" s="15"/>
      <c r="EDX84" s="15"/>
      <c r="EDY84" s="15"/>
      <c r="EDZ84" s="15"/>
      <c r="EEA84" s="15"/>
      <c r="EEB84" s="15"/>
      <c r="EEC84" s="15"/>
      <c r="EED84" s="15"/>
      <c r="EEE84" s="15"/>
      <c r="EEF84" s="15"/>
      <c r="EEG84" s="15"/>
      <c r="EEH84" s="15"/>
      <c r="EEI84" s="15"/>
      <c r="EEJ84" s="15"/>
      <c r="EEK84" s="15"/>
      <c r="EEL84" s="15"/>
      <c r="EEM84" s="15"/>
      <c r="EEN84" s="15"/>
      <c r="EEO84" s="15"/>
      <c r="EEP84" s="15"/>
      <c r="EEQ84" s="15"/>
      <c r="EER84" s="15"/>
      <c r="EES84" s="15"/>
      <c r="EET84" s="15"/>
      <c r="EEU84" s="15"/>
      <c r="EEV84" s="15"/>
      <c r="EEW84" s="15"/>
      <c r="EEX84" s="15"/>
      <c r="EEY84" s="15"/>
      <c r="EEZ84" s="15"/>
      <c r="EFA84" s="15"/>
      <c r="EFB84" s="15"/>
      <c r="EFC84" s="15"/>
      <c r="EFD84" s="15"/>
      <c r="EFE84" s="15"/>
      <c r="EFF84" s="15"/>
      <c r="EFG84" s="15"/>
      <c r="EFH84" s="15"/>
      <c r="EFI84" s="15"/>
      <c r="EFJ84" s="15"/>
      <c r="EFK84" s="15"/>
      <c r="EFL84" s="15"/>
      <c r="EFM84" s="15"/>
      <c r="EFN84" s="15"/>
      <c r="EFO84" s="15"/>
      <c r="EFP84" s="15"/>
      <c r="EFQ84" s="15"/>
      <c r="EFR84" s="15"/>
      <c r="EFS84" s="15"/>
      <c r="EFT84" s="15"/>
      <c r="EFU84" s="15"/>
      <c r="EFV84" s="15"/>
      <c r="EFW84" s="15"/>
      <c r="EFX84" s="15"/>
      <c r="EFY84" s="15"/>
      <c r="EFZ84" s="15"/>
      <c r="EGA84" s="15"/>
      <c r="EGB84" s="15"/>
      <c r="EGC84" s="15"/>
      <c r="EGD84" s="15"/>
      <c r="EGE84" s="15"/>
      <c r="EGF84" s="15"/>
      <c r="EGG84" s="15"/>
      <c r="EGH84" s="15"/>
      <c r="EGI84" s="15"/>
      <c r="EGJ84" s="15"/>
      <c r="EGK84" s="15"/>
      <c r="EGL84" s="15"/>
      <c r="EGM84" s="15"/>
      <c r="EGN84" s="15"/>
      <c r="EGO84" s="15"/>
      <c r="EGP84" s="15"/>
      <c r="EGQ84" s="15"/>
      <c r="EGR84" s="15"/>
      <c r="EGS84" s="15"/>
      <c r="EGT84" s="15"/>
      <c r="EGU84" s="15"/>
      <c r="EGV84" s="15"/>
      <c r="EGW84" s="15"/>
      <c r="EGX84" s="15"/>
      <c r="EGY84" s="15"/>
      <c r="EGZ84" s="15"/>
      <c r="EHA84" s="15"/>
      <c r="EHB84" s="15"/>
      <c r="EHC84" s="15"/>
      <c r="EHD84" s="15"/>
      <c r="EHE84" s="15"/>
      <c r="EHF84" s="15"/>
      <c r="EHG84" s="15"/>
      <c r="EHH84" s="15"/>
      <c r="EHI84" s="15"/>
      <c r="EHJ84" s="15"/>
      <c r="EHK84" s="15"/>
      <c r="EHL84" s="15"/>
      <c r="EHM84" s="15"/>
      <c r="EHN84" s="15"/>
      <c r="EHO84" s="15"/>
      <c r="EHP84" s="15"/>
      <c r="EHQ84" s="15"/>
      <c r="EHR84" s="15"/>
      <c r="EHS84" s="15"/>
      <c r="EHT84" s="15"/>
      <c r="EHU84" s="15"/>
      <c r="EHV84" s="15"/>
      <c r="EHW84" s="15"/>
      <c r="EHX84" s="15"/>
      <c r="EHY84" s="15"/>
      <c r="EHZ84" s="15"/>
      <c r="EIA84" s="15"/>
      <c r="EIB84" s="15"/>
      <c r="EIC84" s="15"/>
      <c r="EID84" s="15"/>
      <c r="EIE84" s="15"/>
      <c r="EIF84" s="15"/>
      <c r="EIG84" s="15"/>
      <c r="EIH84" s="15"/>
      <c r="EII84" s="15"/>
      <c r="EIJ84" s="15"/>
      <c r="EIK84" s="15"/>
      <c r="EIL84" s="15"/>
      <c r="EIM84" s="15"/>
      <c r="EIN84" s="15"/>
      <c r="EIO84" s="15"/>
      <c r="EIP84" s="15"/>
      <c r="EIQ84" s="15"/>
      <c r="EIR84" s="15"/>
      <c r="EIS84" s="15"/>
      <c r="EIT84" s="15"/>
      <c r="EIU84" s="15"/>
      <c r="EIV84" s="15"/>
      <c r="EIW84" s="15"/>
      <c r="EIX84" s="15"/>
      <c r="EIY84" s="15"/>
      <c r="EIZ84" s="15"/>
      <c r="EJA84" s="15"/>
      <c r="EJB84" s="15"/>
      <c r="EJC84" s="15"/>
      <c r="EJD84" s="15"/>
      <c r="EJE84" s="15"/>
      <c r="EJF84" s="15"/>
      <c r="EJG84" s="15"/>
      <c r="EJH84" s="15"/>
      <c r="EJI84" s="15"/>
      <c r="EJJ84" s="15"/>
      <c r="EJK84" s="15"/>
      <c r="EJL84" s="15"/>
      <c r="EJM84" s="15"/>
      <c r="EJN84" s="15"/>
      <c r="EJO84" s="15"/>
      <c r="EJP84" s="15"/>
      <c r="EJQ84" s="15"/>
      <c r="EJR84" s="15"/>
      <c r="EJS84" s="15"/>
      <c r="EJT84" s="15"/>
      <c r="EJU84" s="15"/>
      <c r="EJV84" s="15"/>
      <c r="EJW84" s="15"/>
      <c r="EJX84" s="15"/>
      <c r="EJY84" s="15"/>
      <c r="EJZ84" s="15"/>
      <c r="EKA84" s="15"/>
      <c r="EKB84" s="15"/>
      <c r="EKC84" s="15"/>
      <c r="EKD84" s="15"/>
      <c r="EKE84" s="15"/>
      <c r="EKF84" s="15"/>
      <c r="EKG84" s="15"/>
      <c r="EKH84" s="15"/>
      <c r="EKI84" s="15"/>
      <c r="EKJ84" s="15"/>
      <c r="EKK84" s="15"/>
      <c r="EKL84" s="15"/>
      <c r="EKM84" s="15"/>
      <c r="EKN84" s="15"/>
      <c r="EKO84" s="15"/>
      <c r="EKP84" s="15"/>
      <c r="EKQ84" s="15"/>
      <c r="EKR84" s="15"/>
      <c r="EKS84" s="15"/>
      <c r="EKT84" s="15"/>
      <c r="EKU84" s="15"/>
      <c r="EKV84" s="15"/>
      <c r="EKW84" s="15"/>
      <c r="EKX84" s="15"/>
      <c r="EKY84" s="15"/>
      <c r="EKZ84" s="15"/>
      <c r="ELA84" s="15"/>
      <c r="ELB84" s="15"/>
      <c r="ELC84" s="15"/>
      <c r="ELD84" s="15"/>
      <c r="ELE84" s="15"/>
      <c r="ELF84" s="15"/>
      <c r="ELG84" s="15"/>
      <c r="ELH84" s="15"/>
      <c r="ELI84" s="15"/>
      <c r="ELJ84" s="15"/>
      <c r="ELK84" s="15"/>
      <c r="ELL84" s="15"/>
      <c r="ELM84" s="15"/>
      <c r="ELN84" s="15"/>
      <c r="ELO84" s="15"/>
      <c r="ELP84" s="15"/>
      <c r="ELQ84" s="15"/>
      <c r="ELR84" s="15"/>
      <c r="ELS84" s="15"/>
      <c r="ELT84" s="15"/>
      <c r="ELU84" s="15"/>
      <c r="ELV84" s="15"/>
      <c r="ELW84" s="15"/>
      <c r="ELX84" s="15"/>
      <c r="ELY84" s="15"/>
      <c r="ELZ84" s="15"/>
      <c r="EMA84" s="15"/>
      <c r="EMB84" s="15"/>
      <c r="EMC84" s="15"/>
      <c r="EMD84" s="15"/>
      <c r="EME84" s="15"/>
      <c r="EMF84" s="15"/>
      <c r="EMG84" s="15"/>
      <c r="EMH84" s="15"/>
      <c r="EMI84" s="15"/>
      <c r="EMJ84" s="15"/>
      <c r="EMK84" s="15"/>
      <c r="EML84" s="15"/>
      <c r="EMM84" s="15"/>
      <c r="EMN84" s="15"/>
      <c r="EMO84" s="15"/>
      <c r="EMP84" s="15"/>
      <c r="EMQ84" s="15"/>
      <c r="EMR84" s="15"/>
      <c r="EMS84" s="15"/>
      <c r="EMT84" s="15"/>
      <c r="EMU84" s="15"/>
      <c r="EMV84" s="15"/>
      <c r="EMW84" s="15"/>
      <c r="EMX84" s="15"/>
      <c r="EMY84" s="15"/>
      <c r="EMZ84" s="15"/>
      <c r="ENA84" s="15"/>
      <c r="ENB84" s="15"/>
      <c r="ENC84" s="15"/>
      <c r="END84" s="15"/>
      <c r="ENE84" s="15"/>
      <c r="ENF84" s="15"/>
      <c r="ENG84" s="15"/>
      <c r="ENH84" s="15"/>
      <c r="ENI84" s="15"/>
      <c r="ENJ84" s="15"/>
      <c r="ENK84" s="15"/>
      <c r="ENL84" s="15"/>
      <c r="ENM84" s="15"/>
      <c r="ENN84" s="15"/>
      <c r="ENO84" s="15"/>
      <c r="ENP84" s="15"/>
      <c r="ENQ84" s="15"/>
      <c r="ENR84" s="15"/>
      <c r="ENS84" s="15"/>
      <c r="ENT84" s="15"/>
      <c r="ENU84" s="15"/>
      <c r="ENV84" s="15"/>
      <c r="ENW84" s="15"/>
      <c r="ENX84" s="15"/>
      <c r="ENY84" s="15"/>
      <c r="ENZ84" s="15"/>
      <c r="EOA84" s="15"/>
      <c r="EOB84" s="15"/>
      <c r="EOC84" s="15"/>
      <c r="EOD84" s="15"/>
      <c r="EOE84" s="15"/>
      <c r="EOF84" s="15"/>
      <c r="EOG84" s="15"/>
      <c r="EOH84" s="15"/>
      <c r="EOI84" s="15"/>
      <c r="EOJ84" s="15"/>
      <c r="EOK84" s="15"/>
      <c r="EOL84" s="15"/>
      <c r="EOM84" s="15"/>
      <c r="EON84" s="15"/>
      <c r="EOO84" s="15"/>
      <c r="EOP84" s="15"/>
      <c r="EOQ84" s="15"/>
      <c r="EOR84" s="15"/>
      <c r="EOS84" s="15"/>
      <c r="EOT84" s="15"/>
      <c r="EOU84" s="15"/>
      <c r="EOV84" s="15"/>
      <c r="EOW84" s="15"/>
      <c r="EOX84" s="15"/>
      <c r="EOY84" s="15"/>
      <c r="EOZ84" s="15"/>
      <c r="EPA84" s="15"/>
      <c r="EPB84" s="15"/>
      <c r="EPC84" s="15"/>
      <c r="EPD84" s="15"/>
      <c r="EPE84" s="15"/>
      <c r="EPF84" s="15"/>
      <c r="EPG84" s="15"/>
      <c r="EPH84" s="15"/>
      <c r="EPI84" s="15"/>
      <c r="EPJ84" s="15"/>
      <c r="EPK84" s="15"/>
      <c r="EPL84" s="15"/>
      <c r="EPM84" s="15"/>
      <c r="EPN84" s="15"/>
      <c r="EPO84" s="15"/>
      <c r="EPP84" s="15"/>
      <c r="EPQ84" s="15"/>
      <c r="EPR84" s="15"/>
      <c r="EPS84" s="15"/>
      <c r="EPT84" s="15"/>
      <c r="EPU84" s="15"/>
      <c r="EPV84" s="15"/>
      <c r="EPW84" s="15"/>
      <c r="EPX84" s="15"/>
      <c r="EPY84" s="15"/>
      <c r="EPZ84" s="15"/>
      <c r="EQA84" s="15"/>
      <c r="EQB84" s="15"/>
      <c r="EQC84" s="15"/>
      <c r="EQD84" s="15"/>
      <c r="EQE84" s="15"/>
      <c r="EQF84" s="15"/>
      <c r="EQG84" s="15"/>
      <c r="EQH84" s="15"/>
      <c r="EQI84" s="15"/>
      <c r="EQJ84" s="15"/>
      <c r="EQK84" s="15"/>
      <c r="EQL84" s="15"/>
      <c r="EQM84" s="15"/>
      <c r="EQN84" s="15"/>
      <c r="EQO84" s="15"/>
      <c r="EQP84" s="15"/>
      <c r="EQQ84" s="15"/>
      <c r="EQR84" s="15"/>
      <c r="EQS84" s="15"/>
      <c r="EQT84" s="15"/>
      <c r="EQU84" s="15"/>
      <c r="EQV84" s="15"/>
      <c r="EQW84" s="15"/>
      <c r="EQX84" s="15"/>
      <c r="EQY84" s="15"/>
      <c r="EQZ84" s="15"/>
      <c r="ERA84" s="15"/>
      <c r="ERB84" s="15"/>
      <c r="ERC84" s="15"/>
      <c r="ERD84" s="15"/>
      <c r="ERE84" s="15"/>
      <c r="ERF84" s="15"/>
      <c r="ERG84" s="15"/>
      <c r="ERH84" s="15"/>
      <c r="ERI84" s="15"/>
      <c r="ERJ84" s="15"/>
      <c r="ERK84" s="15"/>
      <c r="ERL84" s="15"/>
      <c r="ERM84" s="15"/>
      <c r="ERN84" s="15"/>
      <c r="ERO84" s="15"/>
      <c r="ERP84" s="15"/>
      <c r="ERQ84" s="15"/>
      <c r="ERR84" s="15"/>
      <c r="ERS84" s="15"/>
      <c r="ERT84" s="15"/>
      <c r="ERU84" s="15"/>
      <c r="ERV84" s="15"/>
      <c r="ERW84" s="15"/>
      <c r="ERX84" s="15"/>
      <c r="ERY84" s="15"/>
      <c r="ERZ84" s="15"/>
      <c r="ESA84" s="15"/>
      <c r="ESB84" s="15"/>
      <c r="ESC84" s="15"/>
      <c r="ESD84" s="15"/>
      <c r="ESE84" s="15"/>
      <c r="ESF84" s="15"/>
      <c r="ESG84" s="15"/>
      <c r="ESH84" s="15"/>
      <c r="ESI84" s="15"/>
      <c r="ESJ84" s="15"/>
      <c r="ESK84" s="15"/>
      <c r="ESL84" s="15"/>
      <c r="ESM84" s="15"/>
      <c r="ESN84" s="15"/>
      <c r="ESO84" s="15"/>
      <c r="ESP84" s="15"/>
      <c r="ESQ84" s="15"/>
      <c r="ESR84" s="15"/>
      <c r="ESS84" s="15"/>
      <c r="EST84" s="15"/>
      <c r="ESU84" s="15"/>
      <c r="ESV84" s="15"/>
      <c r="ESW84" s="15"/>
      <c r="ESX84" s="15"/>
      <c r="ESY84" s="15"/>
      <c r="ESZ84" s="15"/>
      <c r="ETA84" s="15"/>
      <c r="ETB84" s="15"/>
      <c r="ETC84" s="15"/>
      <c r="ETD84" s="15"/>
      <c r="ETE84" s="15"/>
      <c r="ETF84" s="15"/>
      <c r="ETG84" s="15"/>
      <c r="ETH84" s="15"/>
      <c r="ETI84" s="15"/>
      <c r="ETJ84" s="15"/>
      <c r="ETK84" s="15"/>
      <c r="ETL84" s="15"/>
      <c r="ETM84" s="15"/>
      <c r="ETN84" s="15"/>
      <c r="ETO84" s="15"/>
      <c r="ETP84" s="15"/>
      <c r="ETQ84" s="15"/>
      <c r="ETR84" s="15"/>
      <c r="ETS84" s="15"/>
      <c r="ETT84" s="15"/>
      <c r="ETU84" s="15"/>
      <c r="ETV84" s="15"/>
      <c r="ETW84" s="15"/>
      <c r="ETX84" s="15"/>
      <c r="ETY84" s="15"/>
      <c r="ETZ84" s="15"/>
      <c r="EUA84" s="15"/>
      <c r="EUB84" s="15"/>
      <c r="EUC84" s="15"/>
      <c r="EUD84" s="15"/>
      <c r="EUE84" s="15"/>
      <c r="EUF84" s="15"/>
      <c r="EUG84" s="15"/>
      <c r="EUH84" s="15"/>
      <c r="EUI84" s="15"/>
      <c r="EUJ84" s="15"/>
      <c r="EUK84" s="15"/>
      <c r="EUL84" s="15"/>
      <c r="EUM84" s="15"/>
      <c r="EUN84" s="15"/>
      <c r="EUO84" s="15"/>
      <c r="EUP84" s="15"/>
      <c r="EUQ84" s="15"/>
      <c r="EUR84" s="15"/>
      <c r="EUS84" s="15"/>
      <c r="EUT84" s="15"/>
      <c r="EUU84" s="15"/>
      <c r="EUV84" s="15"/>
      <c r="EUW84" s="15"/>
      <c r="EUX84" s="15"/>
      <c r="EUY84" s="15"/>
      <c r="EUZ84" s="15"/>
      <c r="EVA84" s="15"/>
      <c r="EVB84" s="15"/>
      <c r="EVC84" s="15"/>
      <c r="EVD84" s="15"/>
      <c r="EVE84" s="15"/>
      <c r="EVF84" s="15"/>
      <c r="EVG84" s="15"/>
      <c r="EVH84" s="15"/>
      <c r="EVI84" s="15"/>
      <c r="EVJ84" s="15"/>
      <c r="EVK84" s="15"/>
      <c r="EVL84" s="15"/>
      <c r="EVM84" s="15"/>
      <c r="EVN84" s="15"/>
      <c r="EVO84" s="15"/>
      <c r="EVP84" s="15"/>
      <c r="EVQ84" s="15"/>
      <c r="EVR84" s="15"/>
      <c r="EVS84" s="15"/>
      <c r="EVT84" s="15"/>
      <c r="EVU84" s="15"/>
      <c r="EVV84" s="15"/>
      <c r="EVW84" s="15"/>
      <c r="EVX84" s="15"/>
      <c r="EVY84" s="15"/>
      <c r="EVZ84" s="15"/>
      <c r="EWA84" s="15"/>
      <c r="EWB84" s="15"/>
      <c r="EWC84" s="15"/>
      <c r="EWD84" s="15"/>
      <c r="EWE84" s="15"/>
      <c r="EWF84" s="15"/>
      <c r="EWG84" s="15"/>
      <c r="EWH84" s="15"/>
      <c r="EWI84" s="15"/>
      <c r="EWJ84" s="15"/>
      <c r="EWK84" s="15"/>
      <c r="EWL84" s="15"/>
      <c r="EWM84" s="15"/>
      <c r="EWN84" s="15"/>
      <c r="EWO84" s="15"/>
      <c r="EWP84" s="15"/>
      <c r="EWQ84" s="15"/>
      <c r="EWR84" s="15"/>
      <c r="EWS84" s="15"/>
      <c r="EWT84" s="15"/>
      <c r="EWU84" s="15"/>
      <c r="EWV84" s="15"/>
      <c r="EWW84" s="15"/>
      <c r="EWX84" s="15"/>
      <c r="EWY84" s="15"/>
      <c r="EWZ84" s="15"/>
      <c r="EXA84" s="15"/>
      <c r="EXB84" s="15"/>
      <c r="EXC84" s="15"/>
      <c r="EXD84" s="15"/>
      <c r="EXE84" s="15"/>
      <c r="EXF84" s="15"/>
      <c r="EXG84" s="15"/>
      <c r="EXH84" s="15"/>
      <c r="EXI84" s="15"/>
      <c r="EXJ84" s="15"/>
      <c r="EXK84" s="15"/>
      <c r="EXL84" s="15"/>
      <c r="EXM84" s="15"/>
      <c r="EXN84" s="15"/>
      <c r="EXO84" s="15"/>
      <c r="EXP84" s="15"/>
      <c r="EXQ84" s="15"/>
      <c r="EXR84" s="15"/>
      <c r="EXS84" s="15"/>
      <c r="EXT84" s="15"/>
      <c r="EXU84" s="15"/>
      <c r="EXV84" s="15"/>
      <c r="EXW84" s="15"/>
      <c r="EXX84" s="15"/>
      <c r="EXY84" s="15"/>
      <c r="EXZ84" s="15"/>
      <c r="EYA84" s="15"/>
      <c r="EYB84" s="15"/>
      <c r="EYC84" s="15"/>
      <c r="EYD84" s="15"/>
      <c r="EYE84" s="15"/>
      <c r="EYF84" s="15"/>
      <c r="EYG84" s="15"/>
      <c r="EYH84" s="15"/>
      <c r="EYI84" s="15"/>
      <c r="EYJ84" s="15"/>
      <c r="EYK84" s="15"/>
      <c r="EYL84" s="15"/>
      <c r="EYM84" s="15"/>
      <c r="EYN84" s="15"/>
      <c r="EYO84" s="15"/>
      <c r="EYP84" s="15"/>
      <c r="EYQ84" s="15"/>
      <c r="EYR84" s="15"/>
      <c r="EYS84" s="15"/>
      <c r="EYT84" s="15"/>
      <c r="EYU84" s="15"/>
      <c r="EYV84" s="15"/>
      <c r="EYW84" s="15"/>
      <c r="EYX84" s="15"/>
      <c r="EYY84" s="15"/>
      <c r="EYZ84" s="15"/>
      <c r="EZA84" s="15"/>
      <c r="EZB84" s="15"/>
      <c r="EZC84" s="15"/>
      <c r="EZD84" s="15"/>
      <c r="EZE84" s="15"/>
      <c r="EZF84" s="15"/>
      <c r="EZG84" s="15"/>
      <c r="EZH84" s="15"/>
      <c r="EZI84" s="15"/>
      <c r="EZJ84" s="15"/>
      <c r="EZK84" s="15"/>
      <c r="EZL84" s="15"/>
      <c r="EZM84" s="15"/>
      <c r="EZN84" s="15"/>
      <c r="EZO84" s="15"/>
      <c r="EZP84" s="15"/>
      <c r="EZQ84" s="15"/>
      <c r="EZR84" s="15"/>
      <c r="EZS84" s="15"/>
      <c r="EZT84" s="15"/>
      <c r="EZU84" s="15"/>
      <c r="EZV84" s="15"/>
      <c r="EZW84" s="15"/>
      <c r="EZX84" s="15"/>
      <c r="EZY84" s="15"/>
      <c r="EZZ84" s="15"/>
      <c r="FAA84" s="15"/>
      <c r="FAB84" s="15"/>
      <c r="FAC84" s="15"/>
      <c r="FAD84" s="15"/>
      <c r="FAE84" s="15"/>
      <c r="FAF84" s="15"/>
      <c r="FAG84" s="15"/>
      <c r="FAH84" s="15"/>
      <c r="FAI84" s="15"/>
      <c r="FAJ84" s="15"/>
      <c r="FAK84" s="15"/>
      <c r="FAL84" s="15"/>
      <c r="FAM84" s="15"/>
      <c r="FAN84" s="15"/>
      <c r="FAO84" s="15"/>
      <c r="FAP84" s="15"/>
      <c r="FAQ84" s="15"/>
      <c r="FAR84" s="15"/>
      <c r="FAS84" s="15"/>
      <c r="FAT84" s="15"/>
      <c r="FAU84" s="15"/>
      <c r="FAV84" s="15"/>
      <c r="FAW84" s="15"/>
      <c r="FAX84" s="15"/>
      <c r="FAY84" s="15"/>
      <c r="FAZ84" s="15"/>
      <c r="FBA84" s="15"/>
      <c r="FBB84" s="15"/>
      <c r="FBC84" s="15"/>
      <c r="FBD84" s="15"/>
      <c r="FBE84" s="15"/>
      <c r="FBF84" s="15"/>
      <c r="FBG84" s="15"/>
      <c r="FBH84" s="15"/>
      <c r="FBI84" s="15"/>
      <c r="FBJ84" s="15"/>
      <c r="FBK84" s="15"/>
      <c r="FBL84" s="15"/>
      <c r="FBM84" s="15"/>
      <c r="FBN84" s="15"/>
      <c r="FBO84" s="15"/>
      <c r="FBP84" s="15"/>
      <c r="FBQ84" s="15"/>
      <c r="FBR84" s="15"/>
      <c r="FBS84" s="15"/>
      <c r="FBT84" s="15"/>
      <c r="FBU84" s="15"/>
      <c r="FBV84" s="15"/>
      <c r="FBW84" s="15"/>
      <c r="FBX84" s="15"/>
      <c r="FBY84" s="15"/>
      <c r="FBZ84" s="15"/>
      <c r="FCA84" s="15"/>
      <c r="FCB84" s="15"/>
      <c r="FCC84" s="15"/>
      <c r="FCD84" s="15"/>
      <c r="FCE84" s="15"/>
      <c r="FCF84" s="15"/>
      <c r="FCG84" s="15"/>
      <c r="FCH84" s="15"/>
      <c r="FCI84" s="15"/>
      <c r="FCJ84" s="15"/>
      <c r="FCK84" s="15"/>
      <c r="FCL84" s="15"/>
      <c r="FCM84" s="15"/>
      <c r="FCN84" s="15"/>
      <c r="FCO84" s="15"/>
      <c r="FCP84" s="15"/>
      <c r="FCQ84" s="15"/>
      <c r="FCR84" s="15"/>
      <c r="FCS84" s="15"/>
      <c r="FCT84" s="15"/>
      <c r="FCU84" s="15"/>
      <c r="FCV84" s="15"/>
      <c r="FCW84" s="15"/>
      <c r="FCX84" s="15"/>
      <c r="FCY84" s="15"/>
      <c r="FCZ84" s="15"/>
      <c r="FDA84" s="15"/>
      <c r="FDB84" s="15"/>
      <c r="FDC84" s="15"/>
      <c r="FDD84" s="15"/>
      <c r="FDE84" s="15"/>
      <c r="FDF84" s="15"/>
      <c r="FDG84" s="15"/>
      <c r="FDH84" s="15"/>
      <c r="FDI84" s="15"/>
      <c r="FDJ84" s="15"/>
      <c r="FDK84" s="15"/>
      <c r="FDL84" s="15"/>
      <c r="FDM84" s="15"/>
      <c r="FDN84" s="15"/>
      <c r="FDO84" s="15"/>
      <c r="FDP84" s="15"/>
      <c r="FDQ84" s="15"/>
      <c r="FDR84" s="15"/>
      <c r="FDS84" s="15"/>
      <c r="FDT84" s="15"/>
      <c r="FDU84" s="15"/>
      <c r="FDV84" s="15"/>
      <c r="FDW84" s="15"/>
      <c r="FDX84" s="15"/>
      <c r="FDY84" s="15"/>
      <c r="FDZ84" s="15"/>
      <c r="FEA84" s="15"/>
      <c r="FEB84" s="15"/>
      <c r="FEC84" s="15"/>
      <c r="FED84" s="15"/>
      <c r="FEE84" s="15"/>
      <c r="FEF84" s="15"/>
      <c r="FEG84" s="15"/>
      <c r="FEH84" s="15"/>
      <c r="FEI84" s="15"/>
      <c r="FEJ84" s="15"/>
      <c r="FEK84" s="15"/>
      <c r="FEL84" s="15"/>
      <c r="FEM84" s="15"/>
      <c r="FEN84" s="15"/>
      <c r="FEO84" s="15"/>
      <c r="FEP84" s="15"/>
      <c r="FEQ84" s="15"/>
      <c r="FER84" s="15"/>
      <c r="FES84" s="15"/>
      <c r="FET84" s="15"/>
      <c r="FEU84" s="15"/>
      <c r="FEV84" s="15"/>
      <c r="FEW84" s="15"/>
      <c r="FEX84" s="15"/>
      <c r="FEY84" s="15"/>
      <c r="FEZ84" s="15"/>
      <c r="FFA84" s="15"/>
      <c r="FFB84" s="15"/>
      <c r="FFC84" s="15"/>
      <c r="FFD84" s="15"/>
      <c r="FFE84" s="15"/>
      <c r="FFF84" s="15"/>
      <c r="FFG84" s="15"/>
      <c r="FFH84" s="15"/>
      <c r="FFI84" s="15"/>
      <c r="FFJ84" s="15"/>
      <c r="FFK84" s="15"/>
      <c r="FFL84" s="15"/>
      <c r="FFM84" s="15"/>
      <c r="FFN84" s="15"/>
      <c r="FFO84" s="15"/>
      <c r="FFP84" s="15"/>
      <c r="FFQ84" s="15"/>
      <c r="FFR84" s="15"/>
      <c r="FFS84" s="15"/>
      <c r="FFT84" s="15"/>
      <c r="FFU84" s="15"/>
      <c r="FFV84" s="15"/>
      <c r="FFW84" s="15"/>
      <c r="FFX84" s="15"/>
      <c r="FFY84" s="15"/>
      <c r="FFZ84" s="15"/>
      <c r="FGA84" s="15"/>
      <c r="FGB84" s="15"/>
      <c r="FGC84" s="15"/>
      <c r="FGD84" s="15"/>
      <c r="FGE84" s="15"/>
      <c r="FGF84" s="15"/>
      <c r="FGG84" s="15"/>
      <c r="FGH84" s="15"/>
      <c r="FGI84" s="15"/>
      <c r="FGJ84" s="15"/>
      <c r="FGK84" s="15"/>
      <c r="FGL84" s="15"/>
      <c r="FGM84" s="15"/>
      <c r="FGN84" s="15"/>
      <c r="FGO84" s="15"/>
      <c r="FGP84" s="15"/>
      <c r="FGQ84" s="15"/>
      <c r="FGR84" s="15"/>
      <c r="FGS84" s="15"/>
      <c r="FGT84" s="15"/>
      <c r="FGU84" s="15"/>
      <c r="FGV84" s="15"/>
      <c r="FGW84" s="15"/>
      <c r="FGX84" s="15"/>
      <c r="FGY84" s="15"/>
      <c r="FGZ84" s="15"/>
      <c r="FHA84" s="15"/>
      <c r="FHB84" s="15"/>
      <c r="FHC84" s="15"/>
      <c r="FHD84" s="15"/>
      <c r="FHE84" s="15"/>
      <c r="FHF84" s="15"/>
      <c r="FHG84" s="15"/>
      <c r="FHH84" s="15"/>
      <c r="FHI84" s="15"/>
      <c r="FHJ84" s="15"/>
      <c r="FHK84" s="15"/>
      <c r="FHL84" s="15"/>
      <c r="FHM84" s="15"/>
      <c r="FHN84" s="15"/>
      <c r="FHO84" s="15"/>
      <c r="FHP84" s="15"/>
      <c r="FHQ84" s="15"/>
      <c r="FHR84" s="15"/>
      <c r="FHS84" s="15"/>
      <c r="FHT84" s="15"/>
      <c r="FHU84" s="15"/>
      <c r="FHV84" s="15"/>
      <c r="FHW84" s="15"/>
      <c r="FHX84" s="15"/>
      <c r="FHY84" s="15"/>
      <c r="FHZ84" s="15"/>
      <c r="FIA84" s="15"/>
      <c r="FIB84" s="15"/>
      <c r="FIC84" s="15"/>
      <c r="FID84" s="15"/>
      <c r="FIE84" s="15"/>
      <c r="FIF84" s="15"/>
      <c r="FIG84" s="15"/>
      <c r="FIH84" s="15"/>
      <c r="FII84" s="15"/>
      <c r="FIJ84" s="15"/>
      <c r="FIK84" s="15"/>
      <c r="FIL84" s="15"/>
      <c r="FIM84" s="15"/>
      <c r="FIN84" s="15"/>
      <c r="FIO84" s="15"/>
      <c r="FIP84" s="15"/>
      <c r="FIQ84" s="15"/>
      <c r="FIR84" s="15"/>
      <c r="FIS84" s="15"/>
      <c r="FIT84" s="15"/>
      <c r="FIU84" s="15"/>
      <c r="FIV84" s="15"/>
      <c r="FIW84" s="15"/>
      <c r="FIX84" s="15"/>
      <c r="FIY84" s="15"/>
      <c r="FIZ84" s="15"/>
      <c r="FJA84" s="15"/>
      <c r="FJB84" s="15"/>
      <c r="FJC84" s="15"/>
      <c r="FJD84" s="15"/>
      <c r="FJE84" s="15"/>
      <c r="FJF84" s="15"/>
      <c r="FJG84" s="15"/>
      <c r="FJH84" s="15"/>
      <c r="FJI84" s="15"/>
      <c r="FJJ84" s="15"/>
      <c r="FJK84" s="15"/>
      <c r="FJL84" s="15"/>
      <c r="FJM84" s="15"/>
      <c r="FJN84" s="15"/>
      <c r="FJO84" s="15"/>
      <c r="FJP84" s="15"/>
      <c r="FJQ84" s="15"/>
      <c r="FJR84" s="15"/>
      <c r="FJS84" s="15"/>
      <c r="FJT84" s="15"/>
      <c r="FJU84" s="15"/>
      <c r="FJV84" s="15"/>
      <c r="FJW84" s="15"/>
      <c r="FJX84" s="15"/>
      <c r="FJY84" s="15"/>
      <c r="FJZ84" s="15"/>
      <c r="FKA84" s="15"/>
      <c r="FKB84" s="15"/>
      <c r="FKC84" s="15"/>
      <c r="FKD84" s="15"/>
      <c r="FKE84" s="15"/>
      <c r="FKF84" s="15"/>
      <c r="FKG84" s="15"/>
      <c r="FKH84" s="15"/>
      <c r="FKI84" s="15"/>
      <c r="FKJ84" s="15"/>
      <c r="FKK84" s="15"/>
      <c r="FKL84" s="15"/>
      <c r="FKM84" s="15"/>
      <c r="FKN84" s="15"/>
      <c r="FKO84" s="15"/>
      <c r="FKP84" s="15"/>
      <c r="FKQ84" s="15"/>
      <c r="FKR84" s="15"/>
      <c r="FKS84" s="15"/>
      <c r="FKT84" s="15"/>
      <c r="FKU84" s="15"/>
      <c r="FKV84" s="15"/>
      <c r="FKW84" s="15"/>
      <c r="FKX84" s="15"/>
      <c r="FKY84" s="15"/>
      <c r="FKZ84" s="15"/>
      <c r="FLA84" s="15"/>
      <c r="FLB84" s="15"/>
      <c r="FLC84" s="15"/>
      <c r="FLD84" s="15"/>
      <c r="FLE84" s="15"/>
      <c r="FLF84" s="15"/>
      <c r="FLG84" s="15"/>
      <c r="FLH84" s="15"/>
      <c r="FLI84" s="15"/>
      <c r="FLJ84" s="15"/>
      <c r="FLK84" s="15"/>
      <c r="FLL84" s="15"/>
      <c r="FLM84" s="15"/>
      <c r="FLN84" s="15"/>
      <c r="FLO84" s="15"/>
      <c r="FLP84" s="15"/>
      <c r="FLQ84" s="15"/>
      <c r="FLR84" s="15"/>
      <c r="FLS84" s="15"/>
      <c r="FLT84" s="15"/>
      <c r="FLU84" s="15"/>
      <c r="FLV84" s="15"/>
      <c r="FLW84" s="15"/>
      <c r="FLX84" s="15"/>
      <c r="FLY84" s="15"/>
      <c r="FLZ84" s="15"/>
      <c r="FMA84" s="15"/>
      <c r="FMB84" s="15"/>
      <c r="FMC84" s="15"/>
      <c r="FMD84" s="15"/>
      <c r="FME84" s="15"/>
      <c r="FMF84" s="15"/>
      <c r="FMG84" s="15"/>
      <c r="FMH84" s="15"/>
      <c r="FMI84" s="15"/>
      <c r="FMJ84" s="15"/>
      <c r="FMK84" s="15"/>
      <c r="FML84" s="15"/>
      <c r="FMM84" s="15"/>
      <c r="FMN84" s="15"/>
      <c r="FMO84" s="15"/>
      <c r="FMP84" s="15"/>
      <c r="FMQ84" s="15"/>
      <c r="FMR84" s="15"/>
      <c r="FMS84" s="15"/>
      <c r="FMT84" s="15"/>
      <c r="FMU84" s="15"/>
      <c r="FMV84" s="15"/>
      <c r="FMW84" s="15"/>
      <c r="FMX84" s="15"/>
      <c r="FMY84" s="15"/>
      <c r="FMZ84" s="15"/>
      <c r="FNA84" s="15"/>
      <c r="FNB84" s="15"/>
      <c r="FNC84" s="15"/>
      <c r="FND84" s="15"/>
      <c r="FNE84" s="15"/>
      <c r="FNF84" s="15"/>
      <c r="FNG84" s="15"/>
      <c r="FNH84" s="15"/>
      <c r="FNI84" s="15"/>
      <c r="FNJ84" s="15"/>
      <c r="FNK84" s="15"/>
      <c r="FNL84" s="15"/>
      <c r="FNM84" s="15"/>
      <c r="FNN84" s="15"/>
      <c r="FNO84" s="15"/>
      <c r="FNP84" s="15"/>
      <c r="FNQ84" s="15"/>
      <c r="FNR84" s="15"/>
      <c r="FNS84" s="15"/>
      <c r="FNT84" s="15"/>
      <c r="FNU84" s="15"/>
      <c r="FNV84" s="15"/>
      <c r="FNW84" s="15"/>
      <c r="FNX84" s="15"/>
      <c r="FNY84" s="15"/>
      <c r="FNZ84" s="15"/>
      <c r="FOA84" s="15"/>
      <c r="FOB84" s="15"/>
      <c r="FOC84" s="15"/>
      <c r="FOD84" s="15"/>
      <c r="FOE84" s="15"/>
      <c r="FOF84" s="15"/>
      <c r="FOG84" s="15"/>
      <c r="FOH84" s="15"/>
      <c r="FOI84" s="15"/>
      <c r="FOJ84" s="15"/>
      <c r="FOK84" s="15"/>
      <c r="FOL84" s="15"/>
      <c r="FOM84" s="15"/>
      <c r="FON84" s="15"/>
      <c r="FOO84" s="15"/>
      <c r="FOP84" s="15"/>
      <c r="FOQ84" s="15"/>
      <c r="FOR84" s="15"/>
      <c r="FOS84" s="15"/>
      <c r="FOT84" s="15"/>
      <c r="FOU84" s="15"/>
      <c r="FOV84" s="15"/>
      <c r="FOW84" s="15"/>
      <c r="FOX84" s="15"/>
      <c r="FOY84" s="15"/>
      <c r="FOZ84" s="15"/>
      <c r="FPA84" s="15"/>
      <c r="FPB84" s="15"/>
      <c r="FPC84" s="15"/>
      <c r="FPD84" s="15"/>
      <c r="FPE84" s="15"/>
      <c r="FPF84" s="15"/>
      <c r="FPG84" s="15"/>
      <c r="FPH84" s="15"/>
      <c r="FPI84" s="15"/>
      <c r="FPJ84" s="15"/>
      <c r="FPK84" s="15"/>
      <c r="FPL84" s="15"/>
      <c r="FPM84" s="15"/>
      <c r="FPN84" s="15"/>
      <c r="FPO84" s="15"/>
      <c r="FPP84" s="15"/>
      <c r="FPQ84" s="15"/>
      <c r="FPR84" s="15"/>
      <c r="FPS84" s="15"/>
      <c r="FPT84" s="15"/>
      <c r="FPU84" s="15"/>
      <c r="FPV84" s="15"/>
      <c r="FPW84" s="15"/>
      <c r="FPX84" s="15"/>
      <c r="FPY84" s="15"/>
      <c r="FPZ84" s="15"/>
      <c r="FQA84" s="15"/>
      <c r="FQB84" s="15"/>
      <c r="FQC84" s="15"/>
      <c r="FQD84" s="15"/>
      <c r="FQE84" s="15"/>
      <c r="FQF84" s="15"/>
      <c r="FQG84" s="15"/>
      <c r="FQH84" s="15"/>
      <c r="FQI84" s="15"/>
      <c r="FQJ84" s="15"/>
      <c r="FQK84" s="15"/>
      <c r="FQL84" s="15"/>
      <c r="FQM84" s="15"/>
      <c r="FQN84" s="15"/>
      <c r="FQO84" s="15"/>
      <c r="FQP84" s="15"/>
      <c r="FQQ84" s="15"/>
      <c r="FQR84" s="15"/>
      <c r="FQS84" s="15"/>
      <c r="FQT84" s="15"/>
      <c r="FQU84" s="15"/>
      <c r="FQV84" s="15"/>
      <c r="FQW84" s="15"/>
      <c r="FQX84" s="15"/>
      <c r="FQY84" s="15"/>
      <c r="FQZ84" s="15"/>
      <c r="FRA84" s="15"/>
      <c r="FRB84" s="15"/>
      <c r="FRC84" s="15"/>
      <c r="FRD84" s="15"/>
      <c r="FRE84" s="15"/>
      <c r="FRF84" s="15"/>
      <c r="FRG84" s="15"/>
      <c r="FRH84" s="15"/>
      <c r="FRI84" s="15"/>
      <c r="FRJ84" s="15"/>
      <c r="FRK84" s="15"/>
      <c r="FRL84" s="15"/>
      <c r="FRM84" s="15"/>
      <c r="FRN84" s="15"/>
      <c r="FRO84" s="15"/>
      <c r="FRP84" s="15"/>
      <c r="FRQ84" s="15"/>
      <c r="FRR84" s="15"/>
      <c r="FRS84" s="15"/>
      <c r="FRT84" s="15"/>
      <c r="FRU84" s="15"/>
      <c r="FRV84" s="15"/>
      <c r="FRW84" s="15"/>
      <c r="FRX84" s="15"/>
      <c r="FRY84" s="15"/>
      <c r="FRZ84" s="15"/>
      <c r="FSA84" s="15"/>
      <c r="FSB84" s="15"/>
      <c r="FSC84" s="15"/>
      <c r="FSD84" s="15"/>
      <c r="FSE84" s="15"/>
      <c r="FSF84" s="15"/>
      <c r="FSG84" s="15"/>
      <c r="FSH84" s="15"/>
      <c r="FSI84" s="15"/>
      <c r="FSJ84" s="15"/>
      <c r="FSK84" s="15"/>
      <c r="FSL84" s="15"/>
      <c r="FSM84" s="15"/>
      <c r="FSN84" s="15"/>
      <c r="FSO84" s="15"/>
      <c r="FSP84" s="15"/>
      <c r="FSQ84" s="15"/>
      <c r="FSR84" s="15"/>
      <c r="FSS84" s="15"/>
      <c r="FST84" s="15"/>
      <c r="FSU84" s="15"/>
      <c r="FSV84" s="15"/>
      <c r="FSW84" s="15"/>
      <c r="FSX84" s="15"/>
      <c r="FSY84" s="15"/>
      <c r="FSZ84" s="15"/>
      <c r="FTA84" s="15"/>
      <c r="FTB84" s="15"/>
      <c r="FTC84" s="15"/>
      <c r="FTD84" s="15"/>
      <c r="FTE84" s="15"/>
      <c r="FTF84" s="15"/>
      <c r="FTG84" s="15"/>
      <c r="FTH84" s="15"/>
      <c r="FTI84" s="15"/>
      <c r="FTJ84" s="15"/>
      <c r="FTK84" s="15"/>
      <c r="FTL84" s="15"/>
      <c r="FTM84" s="15"/>
      <c r="FTN84" s="15"/>
      <c r="FTO84" s="15"/>
      <c r="FTP84" s="15"/>
      <c r="FTQ84" s="15"/>
      <c r="FTR84" s="15"/>
      <c r="FTS84" s="15"/>
      <c r="FTT84" s="15"/>
      <c r="FTU84" s="15"/>
      <c r="FTV84" s="15"/>
      <c r="FTW84" s="15"/>
      <c r="FTX84" s="15"/>
      <c r="FTY84" s="15"/>
      <c r="FTZ84" s="15"/>
      <c r="FUA84" s="15"/>
      <c r="FUB84" s="15"/>
      <c r="FUC84" s="15"/>
      <c r="FUD84" s="15"/>
      <c r="FUE84" s="15"/>
      <c r="FUF84" s="15"/>
      <c r="FUG84" s="15"/>
      <c r="FUH84" s="15"/>
      <c r="FUI84" s="15"/>
      <c r="FUJ84" s="15"/>
      <c r="FUK84" s="15"/>
      <c r="FUL84" s="15"/>
      <c r="FUM84" s="15"/>
      <c r="FUN84" s="15"/>
      <c r="FUO84" s="15"/>
      <c r="FUP84" s="15"/>
      <c r="FUQ84" s="15"/>
      <c r="FUR84" s="15"/>
      <c r="FUS84" s="15"/>
      <c r="FUT84" s="15"/>
      <c r="FUU84" s="15"/>
      <c r="FUV84" s="15"/>
      <c r="FUW84" s="15"/>
      <c r="FUX84" s="15"/>
      <c r="FUY84" s="15"/>
      <c r="FUZ84" s="15"/>
      <c r="FVA84" s="15"/>
      <c r="FVB84" s="15"/>
      <c r="FVC84" s="15"/>
      <c r="FVD84" s="15"/>
      <c r="FVE84" s="15"/>
      <c r="FVF84" s="15"/>
      <c r="FVG84" s="15"/>
      <c r="FVH84" s="15"/>
      <c r="FVI84" s="15"/>
      <c r="FVJ84" s="15"/>
      <c r="FVK84" s="15"/>
      <c r="FVL84" s="15"/>
      <c r="FVM84" s="15"/>
      <c r="FVN84" s="15"/>
      <c r="FVO84" s="15"/>
      <c r="FVP84" s="15"/>
      <c r="FVQ84" s="15"/>
      <c r="FVR84" s="15"/>
      <c r="FVS84" s="15"/>
      <c r="FVT84" s="15"/>
      <c r="FVU84" s="15"/>
      <c r="FVV84" s="15"/>
      <c r="FVW84" s="15"/>
      <c r="FVX84" s="15"/>
      <c r="FVY84" s="15"/>
      <c r="FVZ84" s="15"/>
      <c r="FWA84" s="15"/>
      <c r="FWB84" s="15"/>
      <c r="FWC84" s="15"/>
      <c r="FWD84" s="15"/>
      <c r="FWE84" s="15"/>
      <c r="FWF84" s="15"/>
      <c r="FWG84" s="15"/>
      <c r="FWH84" s="15"/>
      <c r="FWI84" s="15"/>
      <c r="FWJ84" s="15"/>
      <c r="FWK84" s="15"/>
      <c r="FWL84" s="15"/>
      <c r="FWM84" s="15"/>
      <c r="FWN84" s="15"/>
      <c r="FWO84" s="15"/>
      <c r="FWP84" s="15"/>
      <c r="FWQ84" s="15"/>
      <c r="FWR84" s="15"/>
      <c r="FWS84" s="15"/>
      <c r="FWT84" s="15"/>
      <c r="FWU84" s="15"/>
      <c r="FWV84" s="15"/>
      <c r="FWW84" s="15"/>
      <c r="FWX84" s="15"/>
      <c r="FWY84" s="15"/>
      <c r="FWZ84" s="15"/>
      <c r="FXA84" s="15"/>
      <c r="FXB84" s="15"/>
      <c r="FXC84" s="15"/>
      <c r="FXD84" s="15"/>
      <c r="FXE84" s="15"/>
      <c r="FXF84" s="15"/>
      <c r="FXG84" s="15"/>
      <c r="FXH84" s="15"/>
      <c r="FXI84" s="15"/>
      <c r="FXJ84" s="15"/>
      <c r="FXK84" s="15"/>
      <c r="FXL84" s="15"/>
      <c r="FXM84" s="15"/>
      <c r="FXN84" s="15"/>
      <c r="FXO84" s="15"/>
      <c r="FXP84" s="15"/>
      <c r="FXQ84" s="15"/>
      <c r="FXR84" s="15"/>
      <c r="FXS84" s="15"/>
      <c r="FXT84" s="15"/>
      <c r="FXU84" s="15"/>
      <c r="FXV84" s="15"/>
      <c r="FXW84" s="15"/>
      <c r="FXX84" s="15"/>
      <c r="FXY84" s="15"/>
      <c r="FXZ84" s="15"/>
      <c r="FYA84" s="15"/>
      <c r="FYB84" s="15"/>
      <c r="FYC84" s="15"/>
      <c r="FYD84" s="15"/>
      <c r="FYE84" s="15"/>
      <c r="FYF84" s="15"/>
      <c r="FYG84" s="15"/>
      <c r="FYH84" s="15"/>
      <c r="FYI84" s="15"/>
      <c r="FYJ84" s="15"/>
      <c r="FYK84" s="15"/>
      <c r="FYL84" s="15"/>
      <c r="FYM84" s="15"/>
      <c r="FYN84" s="15"/>
      <c r="FYO84" s="15"/>
      <c r="FYP84" s="15"/>
      <c r="FYQ84" s="15"/>
      <c r="FYR84" s="15"/>
      <c r="FYS84" s="15"/>
      <c r="FYT84" s="15"/>
      <c r="FYU84" s="15"/>
      <c r="FYV84" s="15"/>
      <c r="FYW84" s="15"/>
      <c r="FYX84" s="15"/>
      <c r="FYY84" s="15"/>
      <c r="FYZ84" s="15"/>
      <c r="FZA84" s="15"/>
      <c r="FZB84" s="15"/>
      <c r="FZC84" s="15"/>
      <c r="FZD84" s="15"/>
      <c r="FZE84" s="15"/>
      <c r="FZF84" s="15"/>
      <c r="FZG84" s="15"/>
      <c r="FZH84" s="15"/>
      <c r="FZI84" s="15"/>
      <c r="FZJ84" s="15"/>
      <c r="FZK84" s="15"/>
      <c r="FZL84" s="15"/>
      <c r="FZM84" s="15"/>
      <c r="FZN84" s="15"/>
      <c r="FZO84" s="15"/>
      <c r="FZP84" s="15"/>
      <c r="FZQ84" s="15"/>
      <c r="FZR84" s="15"/>
      <c r="FZS84" s="15"/>
      <c r="FZT84" s="15"/>
      <c r="FZU84" s="15"/>
      <c r="FZV84" s="15"/>
      <c r="FZW84" s="15"/>
      <c r="FZX84" s="15"/>
      <c r="FZY84" s="15"/>
      <c r="FZZ84" s="15"/>
      <c r="GAA84" s="15"/>
      <c r="GAB84" s="15"/>
      <c r="GAC84" s="15"/>
      <c r="GAD84" s="15"/>
      <c r="GAE84" s="15"/>
      <c r="GAF84" s="15"/>
      <c r="GAG84" s="15"/>
      <c r="GAH84" s="15"/>
      <c r="GAI84" s="15"/>
      <c r="GAJ84" s="15"/>
      <c r="GAK84" s="15"/>
      <c r="GAL84" s="15"/>
      <c r="GAM84" s="15"/>
      <c r="GAN84" s="15"/>
      <c r="GAO84" s="15"/>
      <c r="GAP84" s="15"/>
      <c r="GAQ84" s="15"/>
      <c r="GAR84" s="15"/>
      <c r="GAS84" s="15"/>
      <c r="GAT84" s="15"/>
      <c r="GAU84" s="15"/>
      <c r="GAV84" s="15"/>
      <c r="GAW84" s="15"/>
      <c r="GAX84" s="15"/>
      <c r="GAY84" s="15"/>
      <c r="GAZ84" s="15"/>
      <c r="GBA84" s="15"/>
      <c r="GBB84" s="15"/>
      <c r="GBC84" s="15"/>
      <c r="GBD84" s="15"/>
      <c r="GBE84" s="15"/>
      <c r="GBF84" s="15"/>
      <c r="GBG84" s="15"/>
      <c r="GBH84" s="15"/>
      <c r="GBI84" s="15"/>
      <c r="GBJ84" s="15"/>
      <c r="GBK84" s="15"/>
      <c r="GBL84" s="15"/>
      <c r="GBM84" s="15"/>
      <c r="GBN84" s="15"/>
      <c r="GBO84" s="15"/>
      <c r="GBP84" s="15"/>
      <c r="GBQ84" s="15"/>
      <c r="GBR84" s="15"/>
      <c r="GBS84" s="15"/>
      <c r="GBT84" s="15"/>
      <c r="GBU84" s="15"/>
      <c r="GBV84" s="15"/>
      <c r="GBW84" s="15"/>
      <c r="GBX84" s="15"/>
      <c r="GBY84" s="15"/>
      <c r="GBZ84" s="15"/>
      <c r="GCA84" s="15"/>
      <c r="GCB84" s="15"/>
      <c r="GCC84" s="15"/>
      <c r="GCD84" s="15"/>
      <c r="GCE84" s="15"/>
      <c r="GCF84" s="15"/>
      <c r="GCG84" s="15"/>
      <c r="GCH84" s="15"/>
      <c r="GCI84" s="15"/>
      <c r="GCJ84" s="15"/>
      <c r="GCK84" s="15"/>
      <c r="GCL84" s="15"/>
      <c r="GCM84" s="15"/>
      <c r="GCN84" s="15"/>
      <c r="GCO84" s="15"/>
      <c r="GCP84" s="15"/>
      <c r="GCQ84" s="15"/>
      <c r="GCR84" s="15"/>
      <c r="GCS84" s="15"/>
      <c r="GCT84" s="15"/>
      <c r="GCU84" s="15"/>
      <c r="GCV84" s="15"/>
      <c r="GCW84" s="15"/>
      <c r="GCX84" s="15"/>
      <c r="GCY84" s="15"/>
      <c r="GCZ84" s="15"/>
      <c r="GDA84" s="15"/>
      <c r="GDB84" s="15"/>
      <c r="GDC84" s="15"/>
      <c r="GDD84" s="15"/>
      <c r="GDE84" s="15"/>
      <c r="GDF84" s="15"/>
      <c r="GDG84" s="15"/>
      <c r="GDH84" s="15"/>
      <c r="GDI84" s="15"/>
      <c r="GDJ84" s="15"/>
      <c r="GDK84" s="15"/>
      <c r="GDL84" s="15"/>
      <c r="GDM84" s="15"/>
      <c r="GDN84" s="15"/>
      <c r="GDO84" s="15"/>
      <c r="GDP84" s="15"/>
      <c r="GDQ84" s="15"/>
      <c r="GDR84" s="15"/>
      <c r="GDS84" s="15"/>
      <c r="GDT84" s="15"/>
      <c r="GDU84" s="15"/>
      <c r="GDV84" s="15"/>
      <c r="GDW84" s="15"/>
      <c r="GDX84" s="15"/>
      <c r="GDY84" s="15"/>
      <c r="GDZ84" s="15"/>
      <c r="GEA84" s="15"/>
      <c r="GEB84" s="15"/>
      <c r="GEC84" s="15"/>
      <c r="GED84" s="15"/>
      <c r="GEE84" s="15"/>
      <c r="GEF84" s="15"/>
      <c r="GEG84" s="15"/>
      <c r="GEH84" s="15"/>
      <c r="GEI84" s="15"/>
      <c r="GEJ84" s="15"/>
      <c r="GEK84" s="15"/>
      <c r="GEL84" s="15"/>
      <c r="GEM84" s="15"/>
      <c r="GEN84" s="15"/>
      <c r="GEO84" s="15"/>
      <c r="GEP84" s="15"/>
      <c r="GEQ84" s="15"/>
      <c r="GER84" s="15"/>
      <c r="GES84" s="15"/>
      <c r="GET84" s="15"/>
      <c r="GEU84" s="15"/>
      <c r="GEV84" s="15"/>
      <c r="GEW84" s="15"/>
      <c r="GEX84" s="15"/>
      <c r="GEY84" s="15"/>
      <c r="GEZ84" s="15"/>
      <c r="GFA84" s="15"/>
      <c r="GFB84" s="15"/>
      <c r="GFC84" s="15"/>
      <c r="GFD84" s="15"/>
      <c r="GFE84" s="15"/>
      <c r="GFF84" s="15"/>
      <c r="GFG84" s="15"/>
      <c r="GFH84" s="15"/>
      <c r="GFI84" s="15"/>
      <c r="GFJ84" s="15"/>
      <c r="GFK84" s="15"/>
      <c r="GFL84" s="15"/>
      <c r="GFM84" s="15"/>
      <c r="GFN84" s="15"/>
      <c r="GFO84" s="15"/>
      <c r="GFP84" s="15"/>
      <c r="GFQ84" s="15"/>
      <c r="GFR84" s="15"/>
      <c r="GFS84" s="15"/>
      <c r="GFT84" s="15"/>
      <c r="GFU84" s="15"/>
      <c r="GFV84" s="15"/>
      <c r="GFW84" s="15"/>
      <c r="GFX84" s="15"/>
      <c r="GFY84" s="15"/>
      <c r="GFZ84" s="15"/>
      <c r="GGA84" s="15"/>
      <c r="GGB84" s="15"/>
      <c r="GGC84" s="15"/>
      <c r="GGD84" s="15"/>
      <c r="GGE84" s="15"/>
      <c r="GGF84" s="15"/>
      <c r="GGG84" s="15"/>
      <c r="GGH84" s="15"/>
      <c r="GGI84" s="15"/>
      <c r="GGJ84" s="15"/>
      <c r="GGK84" s="15"/>
      <c r="GGL84" s="15"/>
      <c r="GGM84" s="15"/>
      <c r="GGN84" s="15"/>
      <c r="GGO84" s="15"/>
      <c r="GGP84" s="15"/>
      <c r="GGQ84" s="15"/>
      <c r="GGR84" s="15"/>
      <c r="GGS84" s="15"/>
      <c r="GGT84" s="15"/>
      <c r="GGU84" s="15"/>
      <c r="GGV84" s="15"/>
      <c r="GGW84" s="15"/>
      <c r="GGX84" s="15"/>
      <c r="GGY84" s="15"/>
      <c r="GGZ84" s="15"/>
      <c r="GHA84" s="15"/>
      <c r="GHB84" s="15"/>
      <c r="GHC84" s="15"/>
      <c r="GHD84" s="15"/>
      <c r="GHE84" s="15"/>
      <c r="GHF84" s="15"/>
      <c r="GHG84" s="15"/>
      <c r="GHH84" s="15"/>
      <c r="GHI84" s="15"/>
      <c r="GHJ84" s="15"/>
      <c r="GHK84" s="15"/>
      <c r="GHL84" s="15"/>
      <c r="GHM84" s="15"/>
      <c r="GHN84" s="15"/>
      <c r="GHO84" s="15"/>
      <c r="GHP84" s="15"/>
      <c r="GHQ84" s="15"/>
      <c r="GHR84" s="15"/>
      <c r="GHS84" s="15"/>
      <c r="GHT84" s="15"/>
      <c r="GHU84" s="15"/>
      <c r="GHV84" s="15"/>
      <c r="GHW84" s="15"/>
      <c r="GHX84" s="15"/>
      <c r="GHY84" s="15"/>
      <c r="GHZ84" s="15"/>
      <c r="GIA84" s="15"/>
      <c r="GIB84" s="15"/>
      <c r="GIC84" s="15"/>
      <c r="GID84" s="15"/>
      <c r="GIE84" s="15"/>
      <c r="GIF84" s="15"/>
      <c r="GIG84" s="15"/>
      <c r="GIH84" s="15"/>
      <c r="GII84" s="15"/>
      <c r="GIJ84" s="15"/>
      <c r="GIK84" s="15"/>
      <c r="GIL84" s="15"/>
      <c r="GIM84" s="15"/>
      <c r="GIN84" s="15"/>
      <c r="GIO84" s="15"/>
      <c r="GIP84" s="15"/>
      <c r="GIQ84" s="15"/>
      <c r="GIR84" s="15"/>
      <c r="GIS84" s="15"/>
      <c r="GIT84" s="15"/>
      <c r="GIU84" s="15"/>
      <c r="GIV84" s="15"/>
      <c r="GIW84" s="15"/>
      <c r="GIX84" s="15"/>
      <c r="GIY84" s="15"/>
      <c r="GIZ84" s="15"/>
      <c r="GJA84" s="15"/>
      <c r="GJB84" s="15"/>
      <c r="GJC84" s="15"/>
      <c r="GJD84" s="15"/>
      <c r="GJE84" s="15"/>
      <c r="GJF84" s="15"/>
      <c r="GJG84" s="15"/>
      <c r="GJH84" s="15"/>
      <c r="GJI84" s="15"/>
      <c r="GJJ84" s="15"/>
      <c r="GJK84" s="15"/>
      <c r="GJL84" s="15"/>
      <c r="GJM84" s="15"/>
      <c r="GJN84" s="15"/>
      <c r="GJO84" s="15"/>
      <c r="GJP84" s="15"/>
      <c r="GJQ84" s="15"/>
      <c r="GJR84" s="15"/>
      <c r="GJS84" s="15"/>
      <c r="GJT84" s="15"/>
      <c r="GJU84" s="15"/>
      <c r="GJV84" s="15"/>
      <c r="GJW84" s="15"/>
      <c r="GJX84" s="15"/>
      <c r="GJY84" s="15"/>
      <c r="GJZ84" s="15"/>
      <c r="GKA84" s="15"/>
      <c r="GKB84" s="15"/>
      <c r="GKC84" s="15"/>
      <c r="GKD84" s="15"/>
      <c r="GKE84" s="15"/>
      <c r="GKF84" s="15"/>
      <c r="GKG84" s="15"/>
      <c r="GKH84" s="15"/>
      <c r="GKI84" s="15"/>
      <c r="GKJ84" s="15"/>
      <c r="GKK84" s="15"/>
      <c r="GKL84" s="15"/>
      <c r="GKM84" s="15"/>
      <c r="GKN84" s="15"/>
      <c r="GKO84" s="15"/>
      <c r="GKP84" s="15"/>
      <c r="GKQ84" s="15"/>
      <c r="GKR84" s="15"/>
      <c r="GKS84" s="15"/>
      <c r="GKT84" s="15"/>
      <c r="GKU84" s="15"/>
      <c r="GKV84" s="15"/>
      <c r="GKW84" s="15"/>
      <c r="GKX84" s="15"/>
      <c r="GKY84" s="15"/>
      <c r="GKZ84" s="15"/>
      <c r="GLA84" s="15"/>
      <c r="GLB84" s="15"/>
      <c r="GLC84" s="15"/>
      <c r="GLD84" s="15"/>
      <c r="GLE84" s="15"/>
      <c r="GLF84" s="15"/>
      <c r="GLG84" s="15"/>
      <c r="GLH84" s="15"/>
      <c r="GLI84" s="15"/>
      <c r="GLJ84" s="15"/>
      <c r="GLK84" s="15"/>
      <c r="GLL84" s="15"/>
      <c r="GLM84" s="15"/>
      <c r="GLN84" s="15"/>
      <c r="GLO84" s="15"/>
      <c r="GLP84" s="15"/>
      <c r="GLQ84" s="15"/>
      <c r="GLR84" s="15"/>
      <c r="GLS84" s="15"/>
      <c r="GLT84" s="15"/>
      <c r="GLU84" s="15"/>
      <c r="GLV84" s="15"/>
      <c r="GLW84" s="15"/>
      <c r="GLX84" s="15"/>
      <c r="GLY84" s="15"/>
      <c r="GLZ84" s="15"/>
      <c r="GMA84" s="15"/>
      <c r="GMB84" s="15"/>
      <c r="GMC84" s="15"/>
      <c r="GMD84" s="15"/>
      <c r="GME84" s="15"/>
      <c r="GMF84" s="15"/>
      <c r="GMG84" s="15"/>
      <c r="GMH84" s="15"/>
      <c r="GMI84" s="15"/>
      <c r="GMJ84" s="15"/>
      <c r="GMK84" s="15"/>
      <c r="GML84" s="15"/>
      <c r="GMM84" s="15"/>
      <c r="GMN84" s="15"/>
      <c r="GMO84" s="15"/>
      <c r="GMP84" s="15"/>
      <c r="GMQ84" s="15"/>
      <c r="GMR84" s="15"/>
      <c r="GMS84" s="15"/>
      <c r="GMT84" s="15"/>
      <c r="GMU84" s="15"/>
      <c r="GMV84" s="15"/>
      <c r="GMW84" s="15"/>
      <c r="GMX84" s="15"/>
      <c r="GMY84" s="15"/>
      <c r="GMZ84" s="15"/>
      <c r="GNA84" s="15"/>
      <c r="GNB84" s="15"/>
      <c r="GNC84" s="15"/>
      <c r="GND84" s="15"/>
      <c r="GNE84" s="15"/>
      <c r="GNF84" s="15"/>
      <c r="GNG84" s="15"/>
      <c r="GNH84" s="15"/>
      <c r="GNI84" s="15"/>
      <c r="GNJ84" s="15"/>
      <c r="GNK84" s="15"/>
      <c r="GNL84" s="15"/>
      <c r="GNM84" s="15"/>
      <c r="GNN84" s="15"/>
      <c r="GNO84" s="15"/>
      <c r="GNP84" s="15"/>
      <c r="GNQ84" s="15"/>
      <c r="GNR84" s="15"/>
      <c r="GNS84" s="15"/>
      <c r="GNT84" s="15"/>
      <c r="GNU84" s="15"/>
      <c r="GNV84" s="15"/>
      <c r="GNW84" s="15"/>
      <c r="GNX84" s="15"/>
      <c r="GNY84" s="15"/>
      <c r="GNZ84" s="15"/>
      <c r="GOA84" s="15"/>
      <c r="GOB84" s="15"/>
      <c r="GOC84" s="15"/>
      <c r="GOD84" s="15"/>
      <c r="GOE84" s="15"/>
      <c r="GOF84" s="15"/>
      <c r="GOG84" s="15"/>
      <c r="GOH84" s="15"/>
      <c r="GOI84" s="15"/>
      <c r="GOJ84" s="15"/>
      <c r="GOK84" s="15"/>
      <c r="GOL84" s="15"/>
      <c r="GOM84" s="15"/>
      <c r="GON84" s="15"/>
      <c r="GOO84" s="15"/>
      <c r="GOP84" s="15"/>
      <c r="GOQ84" s="15"/>
      <c r="GOR84" s="15"/>
      <c r="GOS84" s="15"/>
      <c r="GOT84" s="15"/>
      <c r="GOU84" s="15"/>
      <c r="GOV84" s="15"/>
      <c r="GOW84" s="15"/>
      <c r="GOX84" s="15"/>
      <c r="GOY84" s="15"/>
      <c r="GOZ84" s="15"/>
      <c r="GPA84" s="15"/>
      <c r="GPB84" s="15"/>
      <c r="GPC84" s="15"/>
      <c r="GPD84" s="15"/>
      <c r="GPE84" s="15"/>
      <c r="GPF84" s="15"/>
      <c r="GPG84" s="15"/>
      <c r="GPH84" s="15"/>
      <c r="GPI84" s="15"/>
      <c r="GPJ84" s="15"/>
      <c r="GPK84" s="15"/>
      <c r="GPL84" s="15"/>
      <c r="GPM84" s="15"/>
      <c r="GPN84" s="15"/>
      <c r="GPO84" s="15"/>
      <c r="GPP84" s="15"/>
      <c r="GPQ84" s="15"/>
      <c r="GPR84" s="15"/>
      <c r="GPS84" s="15"/>
      <c r="GPT84" s="15"/>
      <c r="GPU84" s="15"/>
      <c r="GPV84" s="15"/>
      <c r="GPW84" s="15"/>
      <c r="GPX84" s="15"/>
      <c r="GPY84" s="15"/>
      <c r="GPZ84" s="15"/>
      <c r="GQA84" s="15"/>
      <c r="GQB84" s="15"/>
      <c r="GQC84" s="15"/>
      <c r="GQD84" s="15"/>
      <c r="GQE84" s="15"/>
      <c r="GQF84" s="15"/>
      <c r="GQG84" s="15"/>
      <c r="GQH84" s="15"/>
      <c r="GQI84" s="15"/>
      <c r="GQJ84" s="15"/>
      <c r="GQK84" s="15"/>
      <c r="GQL84" s="15"/>
      <c r="GQM84" s="15"/>
      <c r="GQN84" s="15"/>
      <c r="GQO84" s="15"/>
      <c r="GQP84" s="15"/>
      <c r="GQQ84" s="15"/>
      <c r="GQR84" s="15"/>
      <c r="GQS84" s="15"/>
      <c r="GQT84" s="15"/>
      <c r="GQU84" s="15"/>
      <c r="GQV84" s="15"/>
      <c r="GQW84" s="15"/>
      <c r="GQX84" s="15"/>
      <c r="GQY84" s="15"/>
      <c r="GQZ84" s="15"/>
      <c r="GRA84" s="15"/>
      <c r="GRB84" s="15"/>
      <c r="GRC84" s="15"/>
      <c r="GRD84" s="15"/>
      <c r="GRE84" s="15"/>
      <c r="GRF84" s="15"/>
      <c r="GRG84" s="15"/>
      <c r="GRH84" s="15"/>
      <c r="GRI84" s="15"/>
      <c r="GRJ84" s="15"/>
      <c r="GRK84" s="15"/>
      <c r="GRL84" s="15"/>
      <c r="GRM84" s="15"/>
      <c r="GRN84" s="15"/>
      <c r="GRO84" s="15"/>
      <c r="GRP84" s="15"/>
      <c r="GRQ84" s="15"/>
      <c r="GRR84" s="15"/>
      <c r="GRS84" s="15"/>
      <c r="GRT84" s="15"/>
      <c r="GRU84" s="15"/>
      <c r="GRV84" s="15"/>
      <c r="GRW84" s="15"/>
      <c r="GRX84" s="15"/>
      <c r="GRY84" s="15"/>
      <c r="GRZ84" s="15"/>
      <c r="GSA84" s="15"/>
      <c r="GSB84" s="15"/>
      <c r="GSC84" s="15"/>
      <c r="GSD84" s="15"/>
      <c r="GSE84" s="15"/>
      <c r="GSF84" s="15"/>
      <c r="GSG84" s="15"/>
      <c r="GSH84" s="15"/>
      <c r="GSI84" s="15"/>
      <c r="GSJ84" s="15"/>
      <c r="GSK84" s="15"/>
      <c r="GSL84" s="15"/>
      <c r="GSM84" s="15"/>
      <c r="GSN84" s="15"/>
      <c r="GSO84" s="15"/>
      <c r="GSP84" s="15"/>
      <c r="GSQ84" s="15"/>
      <c r="GSR84" s="15"/>
      <c r="GSS84" s="15"/>
      <c r="GST84" s="15"/>
      <c r="GSU84" s="15"/>
      <c r="GSV84" s="15"/>
      <c r="GSW84" s="15"/>
      <c r="GSX84" s="15"/>
      <c r="GSY84" s="15"/>
      <c r="GSZ84" s="15"/>
      <c r="GTA84" s="15"/>
      <c r="GTB84" s="15"/>
      <c r="GTC84" s="15"/>
      <c r="GTD84" s="15"/>
      <c r="GTE84" s="15"/>
      <c r="GTF84" s="15"/>
      <c r="GTG84" s="15"/>
      <c r="GTH84" s="15"/>
      <c r="GTI84" s="15"/>
      <c r="GTJ84" s="15"/>
      <c r="GTK84" s="15"/>
      <c r="GTL84" s="15"/>
      <c r="GTM84" s="15"/>
      <c r="GTN84" s="15"/>
      <c r="GTO84" s="15"/>
      <c r="GTP84" s="15"/>
      <c r="GTQ84" s="15"/>
      <c r="GTR84" s="15"/>
      <c r="GTS84" s="15"/>
      <c r="GTT84" s="15"/>
      <c r="GTU84" s="15"/>
      <c r="GTV84" s="15"/>
      <c r="GTW84" s="15"/>
      <c r="GTX84" s="15"/>
      <c r="GTY84" s="15"/>
      <c r="GTZ84" s="15"/>
      <c r="GUA84" s="15"/>
      <c r="GUB84" s="15"/>
      <c r="GUC84" s="15"/>
      <c r="GUD84" s="15"/>
      <c r="GUE84" s="15"/>
      <c r="GUF84" s="15"/>
      <c r="GUG84" s="15"/>
      <c r="GUH84" s="15"/>
      <c r="GUI84" s="15"/>
      <c r="GUJ84" s="15"/>
      <c r="GUK84" s="15"/>
      <c r="GUL84" s="15"/>
      <c r="GUM84" s="15"/>
      <c r="GUN84" s="15"/>
      <c r="GUO84" s="15"/>
      <c r="GUP84" s="15"/>
      <c r="GUQ84" s="15"/>
      <c r="GUR84" s="15"/>
      <c r="GUS84" s="15"/>
      <c r="GUT84" s="15"/>
      <c r="GUU84" s="15"/>
      <c r="GUV84" s="15"/>
      <c r="GUW84" s="15"/>
      <c r="GUX84" s="15"/>
      <c r="GUY84" s="15"/>
      <c r="GUZ84" s="15"/>
      <c r="GVA84" s="15"/>
      <c r="GVB84" s="15"/>
      <c r="GVC84" s="15"/>
      <c r="GVD84" s="15"/>
      <c r="GVE84" s="15"/>
      <c r="GVF84" s="15"/>
      <c r="GVG84" s="15"/>
      <c r="GVH84" s="15"/>
      <c r="GVI84" s="15"/>
      <c r="GVJ84" s="15"/>
      <c r="GVK84" s="15"/>
      <c r="GVL84" s="15"/>
      <c r="GVM84" s="15"/>
      <c r="GVN84" s="15"/>
      <c r="GVO84" s="15"/>
      <c r="GVP84" s="15"/>
      <c r="GVQ84" s="15"/>
      <c r="GVR84" s="15"/>
      <c r="GVS84" s="15"/>
      <c r="GVT84" s="15"/>
      <c r="GVU84" s="15"/>
      <c r="GVV84" s="15"/>
      <c r="GVW84" s="15"/>
      <c r="GVX84" s="15"/>
      <c r="GVY84" s="15"/>
      <c r="GVZ84" s="15"/>
      <c r="GWA84" s="15"/>
      <c r="GWB84" s="15"/>
      <c r="GWC84" s="15"/>
      <c r="GWD84" s="15"/>
      <c r="GWE84" s="15"/>
      <c r="GWF84" s="15"/>
      <c r="GWG84" s="15"/>
      <c r="GWH84" s="15"/>
      <c r="GWI84" s="15"/>
      <c r="GWJ84" s="15"/>
      <c r="GWK84" s="15"/>
      <c r="GWL84" s="15"/>
      <c r="GWM84" s="15"/>
      <c r="GWN84" s="15"/>
      <c r="GWO84" s="15"/>
      <c r="GWP84" s="15"/>
      <c r="GWQ84" s="15"/>
      <c r="GWR84" s="15"/>
      <c r="GWS84" s="15"/>
      <c r="GWT84" s="15"/>
      <c r="GWU84" s="15"/>
      <c r="GWV84" s="15"/>
      <c r="GWW84" s="15"/>
      <c r="GWX84" s="15"/>
      <c r="GWY84" s="15"/>
      <c r="GWZ84" s="15"/>
      <c r="GXA84" s="15"/>
      <c r="GXB84" s="15"/>
      <c r="GXC84" s="15"/>
      <c r="GXD84" s="15"/>
      <c r="GXE84" s="15"/>
      <c r="GXF84" s="15"/>
      <c r="GXG84" s="15"/>
      <c r="GXH84" s="15"/>
      <c r="GXI84" s="15"/>
      <c r="GXJ84" s="15"/>
      <c r="GXK84" s="15"/>
      <c r="GXL84" s="15"/>
      <c r="GXM84" s="15"/>
      <c r="GXN84" s="15"/>
      <c r="GXO84" s="15"/>
      <c r="GXP84" s="15"/>
      <c r="GXQ84" s="15"/>
      <c r="GXR84" s="15"/>
      <c r="GXS84" s="15"/>
      <c r="GXT84" s="15"/>
      <c r="GXU84" s="15"/>
      <c r="GXV84" s="15"/>
      <c r="GXW84" s="15"/>
      <c r="GXX84" s="15"/>
      <c r="GXY84" s="15"/>
      <c r="GXZ84" s="15"/>
      <c r="GYA84" s="15"/>
      <c r="GYB84" s="15"/>
      <c r="GYC84" s="15"/>
      <c r="GYD84" s="15"/>
      <c r="GYE84" s="15"/>
      <c r="GYF84" s="15"/>
      <c r="GYG84" s="15"/>
      <c r="GYH84" s="15"/>
      <c r="GYI84" s="15"/>
      <c r="GYJ84" s="15"/>
      <c r="GYK84" s="15"/>
      <c r="GYL84" s="15"/>
      <c r="GYM84" s="15"/>
      <c r="GYN84" s="15"/>
      <c r="GYO84" s="15"/>
      <c r="GYP84" s="15"/>
      <c r="GYQ84" s="15"/>
      <c r="GYR84" s="15"/>
      <c r="GYS84" s="15"/>
      <c r="GYT84" s="15"/>
      <c r="GYU84" s="15"/>
      <c r="GYV84" s="15"/>
      <c r="GYW84" s="15"/>
      <c r="GYX84" s="15"/>
      <c r="GYY84" s="15"/>
      <c r="GYZ84" s="15"/>
      <c r="GZA84" s="15"/>
      <c r="GZB84" s="15"/>
      <c r="GZC84" s="15"/>
      <c r="GZD84" s="15"/>
      <c r="GZE84" s="15"/>
      <c r="GZF84" s="15"/>
      <c r="GZG84" s="15"/>
      <c r="GZH84" s="15"/>
      <c r="GZI84" s="15"/>
      <c r="GZJ84" s="15"/>
      <c r="GZK84" s="15"/>
      <c r="GZL84" s="15"/>
      <c r="GZM84" s="15"/>
      <c r="GZN84" s="15"/>
      <c r="GZO84" s="15"/>
      <c r="GZP84" s="15"/>
      <c r="GZQ84" s="15"/>
      <c r="GZR84" s="15"/>
      <c r="GZS84" s="15"/>
      <c r="GZT84" s="15"/>
      <c r="GZU84" s="15"/>
      <c r="GZV84" s="15"/>
      <c r="GZW84" s="15"/>
      <c r="GZX84" s="15"/>
      <c r="GZY84" s="15"/>
      <c r="GZZ84" s="15"/>
      <c r="HAA84" s="15"/>
      <c r="HAB84" s="15"/>
      <c r="HAC84" s="15"/>
      <c r="HAD84" s="15"/>
      <c r="HAE84" s="15"/>
      <c r="HAF84" s="15"/>
      <c r="HAG84" s="15"/>
      <c r="HAH84" s="15"/>
      <c r="HAI84" s="15"/>
      <c r="HAJ84" s="15"/>
      <c r="HAK84" s="15"/>
      <c r="HAL84" s="15"/>
      <c r="HAM84" s="15"/>
      <c r="HAN84" s="15"/>
      <c r="HAO84" s="15"/>
      <c r="HAP84" s="15"/>
      <c r="HAQ84" s="15"/>
      <c r="HAR84" s="15"/>
      <c r="HAS84" s="15"/>
      <c r="HAT84" s="15"/>
      <c r="HAU84" s="15"/>
      <c r="HAV84" s="15"/>
      <c r="HAW84" s="15"/>
      <c r="HAX84" s="15"/>
      <c r="HAY84" s="15"/>
      <c r="HAZ84" s="15"/>
      <c r="HBA84" s="15"/>
      <c r="HBB84" s="15"/>
      <c r="HBC84" s="15"/>
      <c r="HBD84" s="15"/>
      <c r="HBE84" s="15"/>
      <c r="HBF84" s="15"/>
      <c r="HBG84" s="15"/>
      <c r="HBH84" s="15"/>
      <c r="HBI84" s="15"/>
      <c r="HBJ84" s="15"/>
      <c r="HBK84" s="15"/>
      <c r="HBL84" s="15"/>
      <c r="HBM84" s="15"/>
      <c r="HBN84" s="15"/>
      <c r="HBO84" s="15"/>
      <c r="HBP84" s="15"/>
      <c r="HBQ84" s="15"/>
      <c r="HBR84" s="15"/>
      <c r="HBS84" s="15"/>
      <c r="HBT84" s="15"/>
      <c r="HBU84" s="15"/>
      <c r="HBV84" s="15"/>
      <c r="HBW84" s="15"/>
      <c r="HBX84" s="15"/>
      <c r="HBY84" s="15"/>
      <c r="HBZ84" s="15"/>
      <c r="HCA84" s="15"/>
      <c r="HCB84" s="15"/>
      <c r="HCC84" s="15"/>
      <c r="HCD84" s="15"/>
      <c r="HCE84" s="15"/>
      <c r="HCF84" s="15"/>
      <c r="HCG84" s="15"/>
      <c r="HCH84" s="15"/>
      <c r="HCI84" s="15"/>
      <c r="HCJ84" s="15"/>
      <c r="HCK84" s="15"/>
      <c r="HCL84" s="15"/>
      <c r="HCM84" s="15"/>
      <c r="HCN84" s="15"/>
      <c r="HCO84" s="15"/>
      <c r="HCP84" s="15"/>
      <c r="HCQ84" s="15"/>
      <c r="HCR84" s="15"/>
      <c r="HCS84" s="15"/>
      <c r="HCT84" s="15"/>
      <c r="HCU84" s="15"/>
      <c r="HCV84" s="15"/>
      <c r="HCW84" s="15"/>
      <c r="HCX84" s="15"/>
      <c r="HCY84" s="15"/>
      <c r="HCZ84" s="15"/>
      <c r="HDA84" s="15"/>
      <c r="HDB84" s="15"/>
      <c r="HDC84" s="15"/>
      <c r="HDD84" s="15"/>
      <c r="HDE84" s="15"/>
      <c r="HDF84" s="15"/>
      <c r="HDG84" s="15"/>
      <c r="HDH84" s="15"/>
      <c r="HDI84" s="15"/>
      <c r="HDJ84" s="15"/>
      <c r="HDK84" s="15"/>
      <c r="HDL84" s="15"/>
      <c r="HDM84" s="15"/>
      <c r="HDN84" s="15"/>
      <c r="HDO84" s="15"/>
      <c r="HDP84" s="15"/>
      <c r="HDQ84" s="15"/>
      <c r="HDR84" s="15"/>
      <c r="HDS84" s="15"/>
      <c r="HDT84" s="15"/>
      <c r="HDU84" s="15"/>
      <c r="HDV84" s="15"/>
      <c r="HDW84" s="15"/>
      <c r="HDX84" s="15"/>
      <c r="HDY84" s="15"/>
      <c r="HDZ84" s="15"/>
      <c r="HEA84" s="15"/>
      <c r="HEB84" s="15"/>
      <c r="HEC84" s="15"/>
      <c r="HED84" s="15"/>
      <c r="HEE84" s="15"/>
      <c r="HEF84" s="15"/>
      <c r="HEG84" s="15"/>
      <c r="HEH84" s="15"/>
      <c r="HEI84" s="15"/>
      <c r="HEJ84" s="15"/>
      <c r="HEK84" s="15"/>
      <c r="HEL84" s="15"/>
      <c r="HEM84" s="15"/>
      <c r="HEN84" s="15"/>
      <c r="HEO84" s="15"/>
      <c r="HEP84" s="15"/>
      <c r="HEQ84" s="15"/>
      <c r="HER84" s="15"/>
      <c r="HES84" s="15"/>
      <c r="HET84" s="15"/>
      <c r="HEU84" s="15"/>
      <c r="HEV84" s="15"/>
      <c r="HEW84" s="15"/>
      <c r="HEX84" s="15"/>
      <c r="HEY84" s="15"/>
      <c r="HEZ84" s="15"/>
      <c r="HFA84" s="15"/>
      <c r="HFB84" s="15"/>
      <c r="HFC84" s="15"/>
      <c r="HFD84" s="15"/>
      <c r="HFE84" s="15"/>
      <c r="HFF84" s="15"/>
      <c r="HFG84" s="15"/>
      <c r="HFH84" s="15"/>
      <c r="HFI84" s="15"/>
      <c r="HFJ84" s="15"/>
      <c r="HFK84" s="15"/>
      <c r="HFL84" s="15"/>
      <c r="HFM84" s="15"/>
      <c r="HFN84" s="15"/>
      <c r="HFO84" s="15"/>
      <c r="HFP84" s="15"/>
      <c r="HFQ84" s="15"/>
      <c r="HFR84" s="15"/>
      <c r="HFS84" s="15"/>
      <c r="HFT84" s="15"/>
      <c r="HFU84" s="15"/>
      <c r="HFV84" s="15"/>
      <c r="HFW84" s="15"/>
      <c r="HFX84" s="15"/>
      <c r="HFY84" s="15"/>
      <c r="HFZ84" s="15"/>
      <c r="HGA84" s="15"/>
      <c r="HGB84" s="15"/>
      <c r="HGC84" s="15"/>
      <c r="HGD84" s="15"/>
      <c r="HGE84" s="15"/>
      <c r="HGF84" s="15"/>
      <c r="HGG84" s="15"/>
      <c r="HGH84" s="15"/>
      <c r="HGI84" s="15"/>
      <c r="HGJ84" s="15"/>
      <c r="HGK84" s="15"/>
      <c r="HGL84" s="15"/>
      <c r="HGM84" s="15"/>
      <c r="HGN84" s="15"/>
      <c r="HGO84" s="15"/>
      <c r="HGP84" s="15"/>
      <c r="HGQ84" s="15"/>
      <c r="HGR84" s="15"/>
      <c r="HGS84" s="15"/>
      <c r="HGT84" s="15"/>
      <c r="HGU84" s="15"/>
      <c r="HGV84" s="15"/>
      <c r="HGW84" s="15"/>
      <c r="HGX84" s="15"/>
      <c r="HGY84" s="15"/>
      <c r="HGZ84" s="15"/>
      <c r="HHA84" s="15"/>
      <c r="HHB84" s="15"/>
      <c r="HHC84" s="15"/>
      <c r="HHD84" s="15"/>
      <c r="HHE84" s="15"/>
      <c r="HHF84" s="15"/>
      <c r="HHG84" s="15"/>
      <c r="HHH84" s="15"/>
      <c r="HHI84" s="15"/>
      <c r="HHJ84" s="15"/>
      <c r="HHK84" s="15"/>
      <c r="HHL84" s="15"/>
      <c r="HHM84" s="15"/>
      <c r="HHN84" s="15"/>
      <c r="HHO84" s="15"/>
      <c r="HHP84" s="15"/>
      <c r="HHQ84" s="15"/>
      <c r="HHR84" s="15"/>
      <c r="HHS84" s="15"/>
      <c r="HHT84" s="15"/>
      <c r="HHU84" s="15"/>
      <c r="HHV84" s="15"/>
      <c r="HHW84" s="15"/>
      <c r="HHX84" s="15"/>
      <c r="HHY84" s="15"/>
      <c r="HHZ84" s="15"/>
      <c r="HIA84" s="15"/>
      <c r="HIB84" s="15"/>
      <c r="HIC84" s="15"/>
      <c r="HID84" s="15"/>
      <c r="HIE84" s="15"/>
      <c r="HIF84" s="15"/>
      <c r="HIG84" s="15"/>
      <c r="HIH84" s="15"/>
      <c r="HII84" s="15"/>
      <c r="HIJ84" s="15"/>
      <c r="HIK84" s="15"/>
      <c r="HIL84" s="15"/>
      <c r="HIM84" s="15"/>
      <c r="HIN84" s="15"/>
      <c r="HIO84" s="15"/>
      <c r="HIP84" s="15"/>
      <c r="HIQ84" s="15"/>
      <c r="HIR84" s="15"/>
      <c r="HIS84" s="15"/>
      <c r="HIT84" s="15"/>
      <c r="HIU84" s="15"/>
      <c r="HIV84" s="15"/>
      <c r="HIW84" s="15"/>
      <c r="HIX84" s="15"/>
      <c r="HIY84" s="15"/>
      <c r="HIZ84" s="15"/>
      <c r="HJA84" s="15"/>
      <c r="HJB84" s="15"/>
      <c r="HJC84" s="15"/>
      <c r="HJD84" s="15"/>
      <c r="HJE84" s="15"/>
      <c r="HJF84" s="15"/>
      <c r="HJG84" s="15"/>
      <c r="HJH84" s="15"/>
      <c r="HJI84" s="15"/>
      <c r="HJJ84" s="15"/>
      <c r="HJK84" s="15"/>
      <c r="HJL84" s="15"/>
      <c r="HJM84" s="15"/>
      <c r="HJN84" s="15"/>
      <c r="HJO84" s="15"/>
      <c r="HJP84" s="15"/>
      <c r="HJQ84" s="15"/>
      <c r="HJR84" s="15"/>
      <c r="HJS84" s="15"/>
      <c r="HJT84" s="15"/>
      <c r="HJU84" s="15"/>
      <c r="HJV84" s="15"/>
      <c r="HJW84" s="15"/>
      <c r="HJX84" s="15"/>
      <c r="HJY84" s="15"/>
      <c r="HJZ84" s="15"/>
      <c r="HKA84" s="15"/>
      <c r="HKB84" s="15"/>
      <c r="HKC84" s="15"/>
      <c r="HKD84" s="15"/>
      <c r="HKE84" s="15"/>
      <c r="HKF84" s="15"/>
      <c r="HKG84" s="15"/>
      <c r="HKH84" s="15"/>
      <c r="HKI84" s="15"/>
      <c r="HKJ84" s="15"/>
      <c r="HKK84" s="15"/>
      <c r="HKL84" s="15"/>
      <c r="HKM84" s="15"/>
      <c r="HKN84" s="15"/>
      <c r="HKO84" s="15"/>
      <c r="HKP84" s="15"/>
      <c r="HKQ84" s="15"/>
      <c r="HKR84" s="15"/>
      <c r="HKS84" s="15"/>
      <c r="HKT84" s="15"/>
      <c r="HKU84" s="15"/>
      <c r="HKV84" s="15"/>
      <c r="HKW84" s="15"/>
      <c r="HKX84" s="15"/>
      <c r="HKY84" s="15"/>
      <c r="HKZ84" s="15"/>
      <c r="HLA84" s="15"/>
      <c r="HLB84" s="15"/>
      <c r="HLC84" s="15"/>
      <c r="HLD84" s="15"/>
      <c r="HLE84" s="15"/>
      <c r="HLF84" s="15"/>
      <c r="HLG84" s="15"/>
      <c r="HLH84" s="15"/>
      <c r="HLI84" s="15"/>
      <c r="HLJ84" s="15"/>
      <c r="HLK84" s="15"/>
      <c r="HLL84" s="15"/>
      <c r="HLM84" s="15"/>
      <c r="HLN84" s="15"/>
      <c r="HLO84" s="15"/>
      <c r="HLP84" s="15"/>
      <c r="HLQ84" s="15"/>
      <c r="HLR84" s="15"/>
      <c r="HLS84" s="15"/>
      <c r="HLT84" s="15"/>
      <c r="HLU84" s="15"/>
      <c r="HLV84" s="15"/>
      <c r="HLW84" s="15"/>
      <c r="HLX84" s="15"/>
      <c r="HLY84" s="15"/>
      <c r="HLZ84" s="15"/>
      <c r="HMA84" s="15"/>
      <c r="HMB84" s="15"/>
      <c r="HMC84" s="15"/>
      <c r="HMD84" s="15"/>
      <c r="HME84" s="15"/>
      <c r="HMF84" s="15"/>
      <c r="HMG84" s="15"/>
      <c r="HMH84" s="15"/>
      <c r="HMI84" s="15"/>
      <c r="HMJ84" s="15"/>
      <c r="HMK84" s="15"/>
      <c r="HML84" s="15"/>
      <c r="HMM84" s="15"/>
      <c r="HMN84" s="15"/>
      <c r="HMO84" s="15"/>
      <c r="HMP84" s="15"/>
      <c r="HMQ84" s="15"/>
      <c r="HMR84" s="15"/>
      <c r="HMS84" s="15"/>
      <c r="HMT84" s="15"/>
      <c r="HMU84" s="15"/>
      <c r="HMV84" s="15"/>
      <c r="HMW84" s="15"/>
      <c r="HMX84" s="15"/>
      <c r="HMY84" s="15"/>
      <c r="HMZ84" s="15"/>
      <c r="HNA84" s="15"/>
      <c r="HNB84" s="15"/>
      <c r="HNC84" s="15"/>
      <c r="HND84" s="15"/>
      <c r="HNE84" s="15"/>
      <c r="HNF84" s="15"/>
      <c r="HNG84" s="15"/>
      <c r="HNH84" s="15"/>
      <c r="HNI84" s="15"/>
      <c r="HNJ84" s="15"/>
      <c r="HNK84" s="15"/>
      <c r="HNL84" s="15"/>
      <c r="HNM84" s="15"/>
      <c r="HNN84" s="15"/>
      <c r="HNO84" s="15"/>
      <c r="HNP84" s="15"/>
      <c r="HNQ84" s="15"/>
      <c r="HNR84" s="15"/>
      <c r="HNS84" s="15"/>
      <c r="HNT84" s="15"/>
      <c r="HNU84" s="15"/>
      <c r="HNV84" s="15"/>
      <c r="HNW84" s="15"/>
      <c r="HNX84" s="15"/>
      <c r="HNY84" s="15"/>
      <c r="HNZ84" s="15"/>
      <c r="HOA84" s="15"/>
      <c r="HOB84" s="15"/>
      <c r="HOC84" s="15"/>
      <c r="HOD84" s="15"/>
      <c r="HOE84" s="15"/>
      <c r="HOF84" s="15"/>
      <c r="HOG84" s="15"/>
      <c r="HOH84" s="15"/>
      <c r="HOI84" s="15"/>
      <c r="HOJ84" s="15"/>
      <c r="HOK84" s="15"/>
      <c r="HOL84" s="15"/>
      <c r="HOM84" s="15"/>
      <c r="HON84" s="15"/>
      <c r="HOO84" s="15"/>
      <c r="HOP84" s="15"/>
      <c r="HOQ84" s="15"/>
      <c r="HOR84" s="15"/>
      <c r="HOS84" s="15"/>
      <c r="HOT84" s="15"/>
      <c r="HOU84" s="15"/>
      <c r="HOV84" s="15"/>
      <c r="HOW84" s="15"/>
      <c r="HOX84" s="15"/>
      <c r="HOY84" s="15"/>
      <c r="HOZ84" s="15"/>
      <c r="HPA84" s="15"/>
      <c r="HPB84" s="15"/>
      <c r="HPC84" s="15"/>
      <c r="HPD84" s="15"/>
      <c r="HPE84" s="15"/>
      <c r="HPF84" s="15"/>
      <c r="HPG84" s="15"/>
      <c r="HPH84" s="15"/>
      <c r="HPI84" s="15"/>
      <c r="HPJ84" s="15"/>
      <c r="HPK84" s="15"/>
      <c r="HPL84" s="15"/>
      <c r="HPM84" s="15"/>
      <c r="HPN84" s="15"/>
      <c r="HPO84" s="15"/>
      <c r="HPP84" s="15"/>
      <c r="HPQ84" s="15"/>
      <c r="HPR84" s="15"/>
      <c r="HPS84" s="15"/>
      <c r="HPT84" s="15"/>
      <c r="HPU84" s="15"/>
      <c r="HPV84" s="15"/>
      <c r="HPW84" s="15"/>
      <c r="HPX84" s="15"/>
      <c r="HPY84" s="15"/>
      <c r="HPZ84" s="15"/>
      <c r="HQA84" s="15"/>
      <c r="HQB84" s="15"/>
      <c r="HQC84" s="15"/>
      <c r="HQD84" s="15"/>
      <c r="HQE84" s="15"/>
      <c r="HQF84" s="15"/>
      <c r="HQG84" s="15"/>
      <c r="HQH84" s="15"/>
      <c r="HQI84" s="15"/>
      <c r="HQJ84" s="15"/>
      <c r="HQK84" s="15"/>
      <c r="HQL84" s="15"/>
      <c r="HQM84" s="15"/>
      <c r="HQN84" s="15"/>
      <c r="HQO84" s="15"/>
      <c r="HQP84" s="15"/>
      <c r="HQQ84" s="15"/>
      <c r="HQR84" s="15"/>
      <c r="HQS84" s="15"/>
      <c r="HQT84" s="15"/>
      <c r="HQU84" s="15"/>
      <c r="HQV84" s="15"/>
      <c r="HQW84" s="15"/>
      <c r="HQX84" s="15"/>
      <c r="HQY84" s="15"/>
      <c r="HQZ84" s="15"/>
      <c r="HRA84" s="15"/>
      <c r="HRB84" s="15"/>
      <c r="HRC84" s="15"/>
      <c r="HRD84" s="15"/>
      <c r="HRE84" s="15"/>
      <c r="HRF84" s="15"/>
      <c r="HRG84" s="15"/>
      <c r="HRH84" s="15"/>
      <c r="HRI84" s="15"/>
      <c r="HRJ84" s="15"/>
      <c r="HRK84" s="15"/>
      <c r="HRL84" s="15"/>
      <c r="HRM84" s="15"/>
      <c r="HRN84" s="15"/>
      <c r="HRO84" s="15"/>
      <c r="HRP84" s="15"/>
      <c r="HRQ84" s="15"/>
      <c r="HRR84" s="15"/>
      <c r="HRS84" s="15"/>
      <c r="HRT84" s="15"/>
      <c r="HRU84" s="15"/>
      <c r="HRV84" s="15"/>
      <c r="HRW84" s="15"/>
      <c r="HRX84" s="15"/>
      <c r="HRY84" s="15"/>
      <c r="HRZ84" s="15"/>
      <c r="HSA84" s="15"/>
      <c r="HSB84" s="15"/>
      <c r="HSC84" s="15"/>
      <c r="HSD84" s="15"/>
      <c r="HSE84" s="15"/>
      <c r="HSF84" s="15"/>
      <c r="HSG84" s="15"/>
      <c r="HSH84" s="15"/>
      <c r="HSI84" s="15"/>
      <c r="HSJ84" s="15"/>
      <c r="HSK84" s="15"/>
      <c r="HSL84" s="15"/>
      <c r="HSM84" s="15"/>
      <c r="HSN84" s="15"/>
      <c r="HSO84" s="15"/>
      <c r="HSP84" s="15"/>
      <c r="HSQ84" s="15"/>
      <c r="HSR84" s="15"/>
      <c r="HSS84" s="15"/>
      <c r="HST84" s="15"/>
      <c r="HSU84" s="15"/>
      <c r="HSV84" s="15"/>
      <c r="HSW84" s="15"/>
      <c r="HSX84" s="15"/>
      <c r="HSY84" s="15"/>
      <c r="HSZ84" s="15"/>
      <c r="HTA84" s="15"/>
      <c r="HTB84" s="15"/>
      <c r="HTC84" s="15"/>
      <c r="HTD84" s="15"/>
      <c r="HTE84" s="15"/>
      <c r="HTF84" s="15"/>
      <c r="HTG84" s="15"/>
      <c r="HTH84" s="15"/>
      <c r="HTI84" s="15"/>
      <c r="HTJ84" s="15"/>
      <c r="HTK84" s="15"/>
      <c r="HTL84" s="15"/>
      <c r="HTM84" s="15"/>
      <c r="HTN84" s="15"/>
      <c r="HTO84" s="15"/>
      <c r="HTP84" s="15"/>
      <c r="HTQ84" s="15"/>
      <c r="HTR84" s="15"/>
      <c r="HTS84" s="15"/>
      <c r="HTT84" s="15"/>
      <c r="HTU84" s="15"/>
      <c r="HTV84" s="15"/>
      <c r="HTW84" s="15"/>
      <c r="HTX84" s="15"/>
      <c r="HTY84" s="15"/>
      <c r="HTZ84" s="15"/>
      <c r="HUA84" s="15"/>
      <c r="HUB84" s="15"/>
      <c r="HUC84" s="15"/>
      <c r="HUD84" s="15"/>
      <c r="HUE84" s="15"/>
      <c r="HUF84" s="15"/>
      <c r="HUG84" s="15"/>
      <c r="HUH84" s="15"/>
      <c r="HUI84" s="15"/>
      <c r="HUJ84" s="15"/>
      <c r="HUK84" s="15"/>
      <c r="HUL84" s="15"/>
      <c r="HUM84" s="15"/>
      <c r="HUN84" s="15"/>
      <c r="HUO84" s="15"/>
      <c r="HUP84" s="15"/>
      <c r="HUQ84" s="15"/>
      <c r="HUR84" s="15"/>
      <c r="HUS84" s="15"/>
      <c r="HUT84" s="15"/>
      <c r="HUU84" s="15"/>
      <c r="HUV84" s="15"/>
      <c r="HUW84" s="15"/>
      <c r="HUX84" s="15"/>
      <c r="HUY84" s="15"/>
      <c r="HUZ84" s="15"/>
      <c r="HVA84" s="15"/>
      <c r="HVB84" s="15"/>
      <c r="HVC84" s="15"/>
      <c r="HVD84" s="15"/>
      <c r="HVE84" s="15"/>
      <c r="HVF84" s="15"/>
      <c r="HVG84" s="15"/>
      <c r="HVH84" s="15"/>
      <c r="HVI84" s="15"/>
      <c r="HVJ84" s="15"/>
      <c r="HVK84" s="15"/>
      <c r="HVL84" s="15"/>
      <c r="HVM84" s="15"/>
      <c r="HVN84" s="15"/>
      <c r="HVO84" s="15"/>
      <c r="HVP84" s="15"/>
      <c r="HVQ84" s="15"/>
      <c r="HVR84" s="15"/>
      <c r="HVS84" s="15"/>
      <c r="HVT84" s="15"/>
      <c r="HVU84" s="15"/>
      <c r="HVV84" s="15"/>
      <c r="HVW84" s="15"/>
      <c r="HVX84" s="15"/>
      <c r="HVY84" s="15"/>
      <c r="HVZ84" s="15"/>
      <c r="HWA84" s="15"/>
      <c r="HWB84" s="15"/>
      <c r="HWC84" s="15"/>
      <c r="HWD84" s="15"/>
      <c r="HWE84" s="15"/>
      <c r="HWF84" s="15"/>
      <c r="HWG84" s="15"/>
      <c r="HWH84" s="15"/>
      <c r="HWI84" s="15"/>
      <c r="HWJ84" s="15"/>
      <c r="HWK84" s="15"/>
      <c r="HWL84" s="15"/>
      <c r="HWM84" s="15"/>
      <c r="HWN84" s="15"/>
      <c r="HWO84" s="15"/>
      <c r="HWP84" s="15"/>
      <c r="HWQ84" s="15"/>
      <c r="HWR84" s="15"/>
      <c r="HWS84" s="15"/>
      <c r="HWT84" s="15"/>
      <c r="HWU84" s="15"/>
      <c r="HWV84" s="15"/>
      <c r="HWW84" s="15"/>
      <c r="HWX84" s="15"/>
      <c r="HWY84" s="15"/>
      <c r="HWZ84" s="15"/>
      <c r="HXA84" s="15"/>
      <c r="HXB84" s="15"/>
      <c r="HXC84" s="15"/>
      <c r="HXD84" s="15"/>
      <c r="HXE84" s="15"/>
      <c r="HXF84" s="15"/>
      <c r="HXG84" s="15"/>
      <c r="HXH84" s="15"/>
      <c r="HXI84" s="15"/>
      <c r="HXJ84" s="15"/>
      <c r="HXK84" s="15"/>
      <c r="HXL84" s="15"/>
      <c r="HXM84" s="15"/>
      <c r="HXN84" s="15"/>
      <c r="HXO84" s="15"/>
      <c r="HXP84" s="15"/>
      <c r="HXQ84" s="15"/>
      <c r="HXR84" s="15"/>
      <c r="HXS84" s="15"/>
      <c r="HXT84" s="15"/>
      <c r="HXU84" s="15"/>
      <c r="HXV84" s="15"/>
      <c r="HXW84" s="15"/>
      <c r="HXX84" s="15"/>
      <c r="HXY84" s="15"/>
      <c r="HXZ84" s="15"/>
      <c r="HYA84" s="15"/>
      <c r="HYB84" s="15"/>
      <c r="HYC84" s="15"/>
      <c r="HYD84" s="15"/>
      <c r="HYE84" s="15"/>
      <c r="HYF84" s="15"/>
      <c r="HYG84" s="15"/>
      <c r="HYH84" s="15"/>
      <c r="HYI84" s="15"/>
      <c r="HYJ84" s="15"/>
      <c r="HYK84" s="15"/>
      <c r="HYL84" s="15"/>
      <c r="HYM84" s="15"/>
      <c r="HYN84" s="15"/>
      <c r="HYO84" s="15"/>
      <c r="HYP84" s="15"/>
      <c r="HYQ84" s="15"/>
      <c r="HYR84" s="15"/>
      <c r="HYS84" s="15"/>
      <c r="HYT84" s="15"/>
      <c r="HYU84" s="15"/>
      <c r="HYV84" s="15"/>
      <c r="HYW84" s="15"/>
      <c r="HYX84" s="15"/>
      <c r="HYY84" s="15"/>
      <c r="HYZ84" s="15"/>
      <c r="HZA84" s="15"/>
      <c r="HZB84" s="15"/>
      <c r="HZC84" s="15"/>
      <c r="HZD84" s="15"/>
      <c r="HZE84" s="15"/>
      <c r="HZF84" s="15"/>
      <c r="HZG84" s="15"/>
      <c r="HZH84" s="15"/>
      <c r="HZI84" s="15"/>
      <c r="HZJ84" s="15"/>
      <c r="HZK84" s="15"/>
      <c r="HZL84" s="15"/>
      <c r="HZM84" s="15"/>
      <c r="HZN84" s="15"/>
      <c r="HZO84" s="15"/>
      <c r="HZP84" s="15"/>
      <c r="HZQ84" s="15"/>
      <c r="HZR84" s="15"/>
      <c r="HZS84" s="15"/>
      <c r="HZT84" s="15"/>
      <c r="HZU84" s="15"/>
      <c r="HZV84" s="15"/>
      <c r="HZW84" s="15"/>
      <c r="HZX84" s="15"/>
      <c r="HZY84" s="15"/>
      <c r="HZZ84" s="15"/>
      <c r="IAA84" s="15"/>
      <c r="IAB84" s="15"/>
      <c r="IAC84" s="15"/>
      <c r="IAD84" s="15"/>
      <c r="IAE84" s="15"/>
      <c r="IAF84" s="15"/>
      <c r="IAG84" s="15"/>
      <c r="IAH84" s="15"/>
      <c r="IAI84" s="15"/>
      <c r="IAJ84" s="15"/>
      <c r="IAK84" s="15"/>
      <c r="IAL84" s="15"/>
      <c r="IAM84" s="15"/>
      <c r="IAN84" s="15"/>
      <c r="IAO84" s="15"/>
      <c r="IAP84" s="15"/>
      <c r="IAQ84" s="15"/>
      <c r="IAR84" s="15"/>
      <c r="IAS84" s="15"/>
      <c r="IAT84" s="15"/>
      <c r="IAU84" s="15"/>
      <c r="IAV84" s="15"/>
      <c r="IAW84" s="15"/>
      <c r="IAX84" s="15"/>
      <c r="IAY84" s="15"/>
      <c r="IAZ84" s="15"/>
      <c r="IBA84" s="15"/>
      <c r="IBB84" s="15"/>
      <c r="IBC84" s="15"/>
      <c r="IBD84" s="15"/>
      <c r="IBE84" s="15"/>
      <c r="IBF84" s="15"/>
      <c r="IBG84" s="15"/>
      <c r="IBH84" s="15"/>
      <c r="IBI84" s="15"/>
      <c r="IBJ84" s="15"/>
      <c r="IBK84" s="15"/>
      <c r="IBL84" s="15"/>
      <c r="IBM84" s="15"/>
      <c r="IBN84" s="15"/>
      <c r="IBO84" s="15"/>
      <c r="IBP84" s="15"/>
      <c r="IBQ84" s="15"/>
      <c r="IBR84" s="15"/>
      <c r="IBS84" s="15"/>
      <c r="IBT84" s="15"/>
      <c r="IBU84" s="15"/>
      <c r="IBV84" s="15"/>
      <c r="IBW84" s="15"/>
      <c r="IBX84" s="15"/>
      <c r="IBY84" s="15"/>
      <c r="IBZ84" s="15"/>
      <c r="ICA84" s="15"/>
      <c r="ICB84" s="15"/>
      <c r="ICC84" s="15"/>
      <c r="ICD84" s="15"/>
      <c r="ICE84" s="15"/>
      <c r="ICF84" s="15"/>
      <c r="ICG84" s="15"/>
      <c r="ICH84" s="15"/>
      <c r="ICI84" s="15"/>
      <c r="ICJ84" s="15"/>
      <c r="ICK84" s="15"/>
      <c r="ICL84" s="15"/>
      <c r="ICM84" s="15"/>
      <c r="ICN84" s="15"/>
      <c r="ICO84" s="15"/>
      <c r="ICP84" s="15"/>
      <c r="ICQ84" s="15"/>
      <c r="ICR84" s="15"/>
      <c r="ICS84" s="15"/>
      <c r="ICT84" s="15"/>
      <c r="ICU84" s="15"/>
      <c r="ICV84" s="15"/>
      <c r="ICW84" s="15"/>
      <c r="ICX84" s="15"/>
      <c r="ICY84" s="15"/>
      <c r="ICZ84" s="15"/>
      <c r="IDA84" s="15"/>
      <c r="IDB84" s="15"/>
      <c r="IDC84" s="15"/>
      <c r="IDD84" s="15"/>
      <c r="IDE84" s="15"/>
      <c r="IDF84" s="15"/>
      <c r="IDG84" s="15"/>
      <c r="IDH84" s="15"/>
      <c r="IDI84" s="15"/>
      <c r="IDJ84" s="15"/>
      <c r="IDK84" s="15"/>
      <c r="IDL84" s="15"/>
      <c r="IDM84" s="15"/>
      <c r="IDN84" s="15"/>
      <c r="IDO84" s="15"/>
      <c r="IDP84" s="15"/>
      <c r="IDQ84" s="15"/>
      <c r="IDR84" s="15"/>
      <c r="IDS84" s="15"/>
      <c r="IDT84" s="15"/>
      <c r="IDU84" s="15"/>
      <c r="IDV84" s="15"/>
      <c r="IDW84" s="15"/>
      <c r="IDX84" s="15"/>
      <c r="IDY84" s="15"/>
      <c r="IDZ84" s="15"/>
      <c r="IEA84" s="15"/>
      <c r="IEB84" s="15"/>
      <c r="IEC84" s="15"/>
      <c r="IED84" s="15"/>
      <c r="IEE84" s="15"/>
      <c r="IEF84" s="15"/>
      <c r="IEG84" s="15"/>
      <c r="IEH84" s="15"/>
      <c r="IEI84" s="15"/>
      <c r="IEJ84" s="15"/>
      <c r="IEK84" s="15"/>
      <c r="IEL84" s="15"/>
      <c r="IEM84" s="15"/>
      <c r="IEN84" s="15"/>
      <c r="IEO84" s="15"/>
      <c r="IEP84" s="15"/>
      <c r="IEQ84" s="15"/>
      <c r="IER84" s="15"/>
      <c r="IES84" s="15"/>
      <c r="IET84" s="15"/>
      <c r="IEU84" s="15"/>
      <c r="IEV84" s="15"/>
      <c r="IEW84" s="15"/>
      <c r="IEX84" s="15"/>
      <c r="IEY84" s="15"/>
      <c r="IEZ84" s="15"/>
      <c r="IFA84" s="15"/>
      <c r="IFB84" s="15"/>
      <c r="IFC84" s="15"/>
      <c r="IFD84" s="15"/>
      <c r="IFE84" s="15"/>
      <c r="IFF84" s="15"/>
      <c r="IFG84" s="15"/>
      <c r="IFH84" s="15"/>
      <c r="IFI84" s="15"/>
      <c r="IFJ84" s="15"/>
      <c r="IFK84" s="15"/>
      <c r="IFL84" s="15"/>
      <c r="IFM84" s="15"/>
      <c r="IFN84" s="15"/>
      <c r="IFO84" s="15"/>
      <c r="IFP84" s="15"/>
      <c r="IFQ84" s="15"/>
      <c r="IFR84" s="15"/>
      <c r="IFS84" s="15"/>
      <c r="IFT84" s="15"/>
      <c r="IFU84" s="15"/>
      <c r="IFV84" s="15"/>
      <c r="IFW84" s="15"/>
      <c r="IFX84" s="15"/>
      <c r="IFY84" s="15"/>
      <c r="IFZ84" s="15"/>
      <c r="IGA84" s="15"/>
      <c r="IGB84" s="15"/>
      <c r="IGC84" s="15"/>
      <c r="IGD84" s="15"/>
      <c r="IGE84" s="15"/>
      <c r="IGF84" s="15"/>
      <c r="IGG84" s="15"/>
      <c r="IGH84" s="15"/>
      <c r="IGI84" s="15"/>
      <c r="IGJ84" s="15"/>
      <c r="IGK84" s="15"/>
      <c r="IGL84" s="15"/>
      <c r="IGM84" s="15"/>
      <c r="IGN84" s="15"/>
      <c r="IGO84" s="15"/>
      <c r="IGP84" s="15"/>
      <c r="IGQ84" s="15"/>
      <c r="IGR84" s="15"/>
      <c r="IGS84" s="15"/>
      <c r="IGT84" s="15"/>
      <c r="IGU84" s="15"/>
      <c r="IGV84" s="15"/>
      <c r="IGW84" s="15"/>
      <c r="IGX84" s="15"/>
      <c r="IGY84" s="15"/>
      <c r="IGZ84" s="15"/>
      <c r="IHA84" s="15"/>
      <c r="IHB84" s="15"/>
      <c r="IHC84" s="15"/>
      <c r="IHD84" s="15"/>
      <c r="IHE84" s="15"/>
      <c r="IHF84" s="15"/>
      <c r="IHG84" s="15"/>
      <c r="IHH84" s="15"/>
      <c r="IHI84" s="15"/>
      <c r="IHJ84" s="15"/>
      <c r="IHK84" s="15"/>
      <c r="IHL84" s="15"/>
      <c r="IHM84" s="15"/>
      <c r="IHN84" s="15"/>
      <c r="IHO84" s="15"/>
      <c r="IHP84" s="15"/>
      <c r="IHQ84" s="15"/>
      <c r="IHR84" s="15"/>
      <c r="IHS84" s="15"/>
      <c r="IHT84" s="15"/>
      <c r="IHU84" s="15"/>
      <c r="IHV84" s="15"/>
      <c r="IHW84" s="15"/>
      <c r="IHX84" s="15"/>
      <c r="IHY84" s="15"/>
      <c r="IHZ84" s="15"/>
      <c r="IIA84" s="15"/>
      <c r="IIB84" s="15"/>
      <c r="IIC84" s="15"/>
      <c r="IID84" s="15"/>
      <c r="IIE84" s="15"/>
      <c r="IIF84" s="15"/>
      <c r="IIG84" s="15"/>
      <c r="IIH84" s="15"/>
      <c r="III84" s="15"/>
      <c r="IIJ84" s="15"/>
      <c r="IIK84" s="15"/>
      <c r="IIL84" s="15"/>
      <c r="IIM84" s="15"/>
      <c r="IIN84" s="15"/>
      <c r="IIO84" s="15"/>
      <c r="IIP84" s="15"/>
      <c r="IIQ84" s="15"/>
      <c r="IIR84" s="15"/>
      <c r="IIS84" s="15"/>
      <c r="IIT84" s="15"/>
      <c r="IIU84" s="15"/>
      <c r="IIV84" s="15"/>
      <c r="IIW84" s="15"/>
      <c r="IIX84" s="15"/>
      <c r="IIY84" s="15"/>
      <c r="IIZ84" s="15"/>
      <c r="IJA84" s="15"/>
      <c r="IJB84" s="15"/>
      <c r="IJC84" s="15"/>
      <c r="IJD84" s="15"/>
      <c r="IJE84" s="15"/>
      <c r="IJF84" s="15"/>
      <c r="IJG84" s="15"/>
      <c r="IJH84" s="15"/>
      <c r="IJI84" s="15"/>
      <c r="IJJ84" s="15"/>
      <c r="IJK84" s="15"/>
      <c r="IJL84" s="15"/>
      <c r="IJM84" s="15"/>
      <c r="IJN84" s="15"/>
      <c r="IJO84" s="15"/>
      <c r="IJP84" s="15"/>
      <c r="IJQ84" s="15"/>
      <c r="IJR84" s="15"/>
      <c r="IJS84" s="15"/>
      <c r="IJT84" s="15"/>
      <c r="IJU84" s="15"/>
      <c r="IJV84" s="15"/>
      <c r="IJW84" s="15"/>
      <c r="IJX84" s="15"/>
      <c r="IJY84" s="15"/>
      <c r="IJZ84" s="15"/>
      <c r="IKA84" s="15"/>
      <c r="IKB84" s="15"/>
      <c r="IKC84" s="15"/>
      <c r="IKD84" s="15"/>
      <c r="IKE84" s="15"/>
      <c r="IKF84" s="15"/>
      <c r="IKG84" s="15"/>
      <c r="IKH84" s="15"/>
      <c r="IKI84" s="15"/>
      <c r="IKJ84" s="15"/>
      <c r="IKK84" s="15"/>
      <c r="IKL84" s="15"/>
      <c r="IKM84" s="15"/>
      <c r="IKN84" s="15"/>
      <c r="IKO84" s="15"/>
      <c r="IKP84" s="15"/>
      <c r="IKQ84" s="15"/>
      <c r="IKR84" s="15"/>
      <c r="IKS84" s="15"/>
      <c r="IKT84" s="15"/>
      <c r="IKU84" s="15"/>
      <c r="IKV84" s="15"/>
      <c r="IKW84" s="15"/>
      <c r="IKX84" s="15"/>
      <c r="IKY84" s="15"/>
      <c r="IKZ84" s="15"/>
      <c r="ILA84" s="15"/>
      <c r="ILB84" s="15"/>
      <c r="ILC84" s="15"/>
      <c r="ILD84" s="15"/>
      <c r="ILE84" s="15"/>
      <c r="ILF84" s="15"/>
      <c r="ILG84" s="15"/>
      <c r="ILH84" s="15"/>
      <c r="ILI84" s="15"/>
      <c r="ILJ84" s="15"/>
      <c r="ILK84" s="15"/>
      <c r="ILL84" s="15"/>
      <c r="ILM84" s="15"/>
      <c r="ILN84" s="15"/>
      <c r="ILO84" s="15"/>
      <c r="ILP84" s="15"/>
      <c r="ILQ84" s="15"/>
      <c r="ILR84" s="15"/>
      <c r="ILS84" s="15"/>
      <c r="ILT84" s="15"/>
      <c r="ILU84" s="15"/>
      <c r="ILV84" s="15"/>
      <c r="ILW84" s="15"/>
      <c r="ILX84" s="15"/>
      <c r="ILY84" s="15"/>
      <c r="ILZ84" s="15"/>
      <c r="IMA84" s="15"/>
      <c r="IMB84" s="15"/>
      <c r="IMC84" s="15"/>
      <c r="IMD84" s="15"/>
      <c r="IME84" s="15"/>
      <c r="IMF84" s="15"/>
      <c r="IMG84" s="15"/>
      <c r="IMH84" s="15"/>
      <c r="IMI84" s="15"/>
      <c r="IMJ84" s="15"/>
      <c r="IMK84" s="15"/>
      <c r="IML84" s="15"/>
      <c r="IMM84" s="15"/>
      <c r="IMN84" s="15"/>
      <c r="IMO84" s="15"/>
      <c r="IMP84" s="15"/>
      <c r="IMQ84" s="15"/>
      <c r="IMR84" s="15"/>
      <c r="IMS84" s="15"/>
      <c r="IMT84" s="15"/>
      <c r="IMU84" s="15"/>
      <c r="IMV84" s="15"/>
      <c r="IMW84" s="15"/>
      <c r="IMX84" s="15"/>
      <c r="IMY84" s="15"/>
      <c r="IMZ84" s="15"/>
      <c r="INA84" s="15"/>
      <c r="INB84" s="15"/>
      <c r="INC84" s="15"/>
      <c r="IND84" s="15"/>
      <c r="INE84" s="15"/>
      <c r="INF84" s="15"/>
      <c r="ING84" s="15"/>
      <c r="INH84" s="15"/>
      <c r="INI84" s="15"/>
      <c r="INJ84" s="15"/>
      <c r="INK84" s="15"/>
      <c r="INL84" s="15"/>
      <c r="INM84" s="15"/>
      <c r="INN84" s="15"/>
      <c r="INO84" s="15"/>
      <c r="INP84" s="15"/>
      <c r="INQ84" s="15"/>
      <c r="INR84" s="15"/>
      <c r="INS84" s="15"/>
      <c r="INT84" s="15"/>
      <c r="INU84" s="15"/>
      <c r="INV84" s="15"/>
      <c r="INW84" s="15"/>
      <c r="INX84" s="15"/>
      <c r="INY84" s="15"/>
      <c r="INZ84" s="15"/>
      <c r="IOA84" s="15"/>
      <c r="IOB84" s="15"/>
      <c r="IOC84" s="15"/>
      <c r="IOD84" s="15"/>
      <c r="IOE84" s="15"/>
      <c r="IOF84" s="15"/>
      <c r="IOG84" s="15"/>
      <c r="IOH84" s="15"/>
      <c r="IOI84" s="15"/>
      <c r="IOJ84" s="15"/>
      <c r="IOK84" s="15"/>
      <c r="IOL84" s="15"/>
      <c r="IOM84" s="15"/>
      <c r="ION84" s="15"/>
      <c r="IOO84" s="15"/>
      <c r="IOP84" s="15"/>
      <c r="IOQ84" s="15"/>
      <c r="IOR84" s="15"/>
      <c r="IOS84" s="15"/>
      <c r="IOT84" s="15"/>
      <c r="IOU84" s="15"/>
      <c r="IOV84" s="15"/>
      <c r="IOW84" s="15"/>
      <c r="IOX84" s="15"/>
      <c r="IOY84" s="15"/>
      <c r="IOZ84" s="15"/>
      <c r="IPA84" s="15"/>
      <c r="IPB84" s="15"/>
      <c r="IPC84" s="15"/>
      <c r="IPD84" s="15"/>
      <c r="IPE84" s="15"/>
      <c r="IPF84" s="15"/>
      <c r="IPG84" s="15"/>
      <c r="IPH84" s="15"/>
      <c r="IPI84" s="15"/>
      <c r="IPJ84" s="15"/>
      <c r="IPK84" s="15"/>
      <c r="IPL84" s="15"/>
      <c r="IPM84" s="15"/>
      <c r="IPN84" s="15"/>
      <c r="IPO84" s="15"/>
      <c r="IPP84" s="15"/>
      <c r="IPQ84" s="15"/>
      <c r="IPR84" s="15"/>
      <c r="IPS84" s="15"/>
      <c r="IPT84" s="15"/>
      <c r="IPU84" s="15"/>
      <c r="IPV84" s="15"/>
      <c r="IPW84" s="15"/>
      <c r="IPX84" s="15"/>
      <c r="IPY84" s="15"/>
      <c r="IPZ84" s="15"/>
      <c r="IQA84" s="15"/>
      <c r="IQB84" s="15"/>
      <c r="IQC84" s="15"/>
      <c r="IQD84" s="15"/>
      <c r="IQE84" s="15"/>
      <c r="IQF84" s="15"/>
      <c r="IQG84" s="15"/>
      <c r="IQH84" s="15"/>
      <c r="IQI84" s="15"/>
      <c r="IQJ84" s="15"/>
      <c r="IQK84" s="15"/>
      <c r="IQL84" s="15"/>
      <c r="IQM84" s="15"/>
      <c r="IQN84" s="15"/>
      <c r="IQO84" s="15"/>
      <c r="IQP84" s="15"/>
      <c r="IQQ84" s="15"/>
      <c r="IQR84" s="15"/>
      <c r="IQS84" s="15"/>
      <c r="IQT84" s="15"/>
      <c r="IQU84" s="15"/>
      <c r="IQV84" s="15"/>
      <c r="IQW84" s="15"/>
      <c r="IQX84" s="15"/>
      <c r="IQY84" s="15"/>
      <c r="IQZ84" s="15"/>
      <c r="IRA84" s="15"/>
      <c r="IRB84" s="15"/>
      <c r="IRC84" s="15"/>
      <c r="IRD84" s="15"/>
      <c r="IRE84" s="15"/>
      <c r="IRF84" s="15"/>
      <c r="IRG84" s="15"/>
      <c r="IRH84" s="15"/>
      <c r="IRI84" s="15"/>
      <c r="IRJ84" s="15"/>
      <c r="IRK84" s="15"/>
      <c r="IRL84" s="15"/>
      <c r="IRM84" s="15"/>
      <c r="IRN84" s="15"/>
      <c r="IRO84" s="15"/>
      <c r="IRP84" s="15"/>
      <c r="IRQ84" s="15"/>
      <c r="IRR84" s="15"/>
      <c r="IRS84" s="15"/>
      <c r="IRT84" s="15"/>
      <c r="IRU84" s="15"/>
      <c r="IRV84" s="15"/>
      <c r="IRW84" s="15"/>
      <c r="IRX84" s="15"/>
      <c r="IRY84" s="15"/>
      <c r="IRZ84" s="15"/>
      <c r="ISA84" s="15"/>
      <c r="ISB84" s="15"/>
      <c r="ISC84" s="15"/>
      <c r="ISD84" s="15"/>
      <c r="ISE84" s="15"/>
      <c r="ISF84" s="15"/>
      <c r="ISG84" s="15"/>
      <c r="ISH84" s="15"/>
      <c r="ISI84" s="15"/>
      <c r="ISJ84" s="15"/>
      <c r="ISK84" s="15"/>
      <c r="ISL84" s="15"/>
      <c r="ISM84" s="15"/>
      <c r="ISN84" s="15"/>
      <c r="ISO84" s="15"/>
      <c r="ISP84" s="15"/>
      <c r="ISQ84" s="15"/>
      <c r="ISR84" s="15"/>
      <c r="ISS84" s="15"/>
      <c r="IST84" s="15"/>
      <c r="ISU84" s="15"/>
      <c r="ISV84" s="15"/>
      <c r="ISW84" s="15"/>
      <c r="ISX84" s="15"/>
      <c r="ISY84" s="15"/>
      <c r="ISZ84" s="15"/>
      <c r="ITA84" s="15"/>
      <c r="ITB84" s="15"/>
      <c r="ITC84" s="15"/>
      <c r="ITD84" s="15"/>
      <c r="ITE84" s="15"/>
      <c r="ITF84" s="15"/>
      <c r="ITG84" s="15"/>
      <c r="ITH84" s="15"/>
      <c r="ITI84" s="15"/>
      <c r="ITJ84" s="15"/>
      <c r="ITK84" s="15"/>
      <c r="ITL84" s="15"/>
      <c r="ITM84" s="15"/>
      <c r="ITN84" s="15"/>
      <c r="ITO84" s="15"/>
      <c r="ITP84" s="15"/>
      <c r="ITQ84" s="15"/>
      <c r="ITR84" s="15"/>
      <c r="ITS84" s="15"/>
      <c r="ITT84" s="15"/>
      <c r="ITU84" s="15"/>
      <c r="ITV84" s="15"/>
      <c r="ITW84" s="15"/>
      <c r="ITX84" s="15"/>
      <c r="ITY84" s="15"/>
      <c r="ITZ84" s="15"/>
      <c r="IUA84" s="15"/>
      <c r="IUB84" s="15"/>
      <c r="IUC84" s="15"/>
      <c r="IUD84" s="15"/>
      <c r="IUE84" s="15"/>
      <c r="IUF84" s="15"/>
      <c r="IUG84" s="15"/>
      <c r="IUH84" s="15"/>
      <c r="IUI84" s="15"/>
      <c r="IUJ84" s="15"/>
      <c r="IUK84" s="15"/>
      <c r="IUL84" s="15"/>
      <c r="IUM84" s="15"/>
      <c r="IUN84" s="15"/>
      <c r="IUO84" s="15"/>
      <c r="IUP84" s="15"/>
      <c r="IUQ84" s="15"/>
      <c r="IUR84" s="15"/>
      <c r="IUS84" s="15"/>
      <c r="IUT84" s="15"/>
      <c r="IUU84" s="15"/>
      <c r="IUV84" s="15"/>
      <c r="IUW84" s="15"/>
      <c r="IUX84" s="15"/>
      <c r="IUY84" s="15"/>
      <c r="IUZ84" s="15"/>
      <c r="IVA84" s="15"/>
      <c r="IVB84" s="15"/>
      <c r="IVC84" s="15"/>
      <c r="IVD84" s="15"/>
      <c r="IVE84" s="15"/>
      <c r="IVF84" s="15"/>
      <c r="IVG84" s="15"/>
      <c r="IVH84" s="15"/>
      <c r="IVI84" s="15"/>
      <c r="IVJ84" s="15"/>
      <c r="IVK84" s="15"/>
      <c r="IVL84" s="15"/>
      <c r="IVM84" s="15"/>
      <c r="IVN84" s="15"/>
      <c r="IVO84" s="15"/>
      <c r="IVP84" s="15"/>
      <c r="IVQ84" s="15"/>
      <c r="IVR84" s="15"/>
      <c r="IVS84" s="15"/>
      <c r="IVT84" s="15"/>
      <c r="IVU84" s="15"/>
      <c r="IVV84" s="15"/>
      <c r="IVW84" s="15"/>
      <c r="IVX84" s="15"/>
      <c r="IVY84" s="15"/>
      <c r="IVZ84" s="15"/>
      <c r="IWA84" s="15"/>
      <c r="IWB84" s="15"/>
      <c r="IWC84" s="15"/>
      <c r="IWD84" s="15"/>
      <c r="IWE84" s="15"/>
      <c r="IWF84" s="15"/>
      <c r="IWG84" s="15"/>
      <c r="IWH84" s="15"/>
      <c r="IWI84" s="15"/>
      <c r="IWJ84" s="15"/>
      <c r="IWK84" s="15"/>
      <c r="IWL84" s="15"/>
      <c r="IWM84" s="15"/>
      <c r="IWN84" s="15"/>
      <c r="IWO84" s="15"/>
      <c r="IWP84" s="15"/>
      <c r="IWQ84" s="15"/>
      <c r="IWR84" s="15"/>
      <c r="IWS84" s="15"/>
      <c r="IWT84" s="15"/>
      <c r="IWU84" s="15"/>
      <c r="IWV84" s="15"/>
      <c r="IWW84" s="15"/>
      <c r="IWX84" s="15"/>
      <c r="IWY84" s="15"/>
      <c r="IWZ84" s="15"/>
      <c r="IXA84" s="15"/>
      <c r="IXB84" s="15"/>
      <c r="IXC84" s="15"/>
      <c r="IXD84" s="15"/>
      <c r="IXE84" s="15"/>
      <c r="IXF84" s="15"/>
      <c r="IXG84" s="15"/>
      <c r="IXH84" s="15"/>
      <c r="IXI84" s="15"/>
      <c r="IXJ84" s="15"/>
      <c r="IXK84" s="15"/>
      <c r="IXL84" s="15"/>
      <c r="IXM84" s="15"/>
      <c r="IXN84" s="15"/>
      <c r="IXO84" s="15"/>
      <c r="IXP84" s="15"/>
      <c r="IXQ84" s="15"/>
      <c r="IXR84" s="15"/>
      <c r="IXS84" s="15"/>
      <c r="IXT84" s="15"/>
      <c r="IXU84" s="15"/>
      <c r="IXV84" s="15"/>
      <c r="IXW84" s="15"/>
      <c r="IXX84" s="15"/>
      <c r="IXY84" s="15"/>
      <c r="IXZ84" s="15"/>
      <c r="IYA84" s="15"/>
      <c r="IYB84" s="15"/>
      <c r="IYC84" s="15"/>
      <c r="IYD84" s="15"/>
      <c r="IYE84" s="15"/>
      <c r="IYF84" s="15"/>
      <c r="IYG84" s="15"/>
      <c r="IYH84" s="15"/>
      <c r="IYI84" s="15"/>
      <c r="IYJ84" s="15"/>
      <c r="IYK84" s="15"/>
      <c r="IYL84" s="15"/>
      <c r="IYM84" s="15"/>
      <c r="IYN84" s="15"/>
      <c r="IYO84" s="15"/>
      <c r="IYP84" s="15"/>
      <c r="IYQ84" s="15"/>
      <c r="IYR84" s="15"/>
      <c r="IYS84" s="15"/>
      <c r="IYT84" s="15"/>
      <c r="IYU84" s="15"/>
      <c r="IYV84" s="15"/>
      <c r="IYW84" s="15"/>
      <c r="IYX84" s="15"/>
      <c r="IYY84" s="15"/>
      <c r="IYZ84" s="15"/>
      <c r="IZA84" s="15"/>
      <c r="IZB84" s="15"/>
      <c r="IZC84" s="15"/>
      <c r="IZD84" s="15"/>
      <c r="IZE84" s="15"/>
      <c r="IZF84" s="15"/>
      <c r="IZG84" s="15"/>
      <c r="IZH84" s="15"/>
      <c r="IZI84" s="15"/>
      <c r="IZJ84" s="15"/>
      <c r="IZK84" s="15"/>
      <c r="IZL84" s="15"/>
      <c r="IZM84" s="15"/>
      <c r="IZN84" s="15"/>
      <c r="IZO84" s="15"/>
      <c r="IZP84" s="15"/>
      <c r="IZQ84" s="15"/>
      <c r="IZR84" s="15"/>
      <c r="IZS84" s="15"/>
      <c r="IZT84" s="15"/>
      <c r="IZU84" s="15"/>
      <c r="IZV84" s="15"/>
      <c r="IZW84" s="15"/>
      <c r="IZX84" s="15"/>
      <c r="IZY84" s="15"/>
      <c r="IZZ84" s="15"/>
      <c r="JAA84" s="15"/>
      <c r="JAB84" s="15"/>
      <c r="JAC84" s="15"/>
      <c r="JAD84" s="15"/>
      <c r="JAE84" s="15"/>
      <c r="JAF84" s="15"/>
      <c r="JAG84" s="15"/>
      <c r="JAH84" s="15"/>
      <c r="JAI84" s="15"/>
      <c r="JAJ84" s="15"/>
      <c r="JAK84" s="15"/>
      <c r="JAL84" s="15"/>
      <c r="JAM84" s="15"/>
      <c r="JAN84" s="15"/>
      <c r="JAO84" s="15"/>
      <c r="JAP84" s="15"/>
      <c r="JAQ84" s="15"/>
      <c r="JAR84" s="15"/>
      <c r="JAS84" s="15"/>
      <c r="JAT84" s="15"/>
      <c r="JAU84" s="15"/>
      <c r="JAV84" s="15"/>
      <c r="JAW84" s="15"/>
      <c r="JAX84" s="15"/>
      <c r="JAY84" s="15"/>
      <c r="JAZ84" s="15"/>
      <c r="JBA84" s="15"/>
      <c r="JBB84" s="15"/>
      <c r="JBC84" s="15"/>
      <c r="JBD84" s="15"/>
      <c r="JBE84" s="15"/>
      <c r="JBF84" s="15"/>
      <c r="JBG84" s="15"/>
      <c r="JBH84" s="15"/>
      <c r="JBI84" s="15"/>
      <c r="JBJ84" s="15"/>
      <c r="JBK84" s="15"/>
      <c r="JBL84" s="15"/>
      <c r="JBM84" s="15"/>
      <c r="JBN84" s="15"/>
      <c r="JBO84" s="15"/>
      <c r="JBP84" s="15"/>
      <c r="JBQ84" s="15"/>
      <c r="JBR84" s="15"/>
      <c r="JBS84" s="15"/>
      <c r="JBT84" s="15"/>
      <c r="JBU84" s="15"/>
      <c r="JBV84" s="15"/>
      <c r="JBW84" s="15"/>
      <c r="JBX84" s="15"/>
      <c r="JBY84" s="15"/>
      <c r="JBZ84" s="15"/>
      <c r="JCA84" s="15"/>
      <c r="JCB84" s="15"/>
      <c r="JCC84" s="15"/>
      <c r="JCD84" s="15"/>
      <c r="JCE84" s="15"/>
      <c r="JCF84" s="15"/>
      <c r="JCG84" s="15"/>
      <c r="JCH84" s="15"/>
      <c r="JCI84" s="15"/>
      <c r="JCJ84" s="15"/>
      <c r="JCK84" s="15"/>
      <c r="JCL84" s="15"/>
      <c r="JCM84" s="15"/>
      <c r="JCN84" s="15"/>
      <c r="JCO84" s="15"/>
      <c r="JCP84" s="15"/>
      <c r="JCQ84" s="15"/>
      <c r="JCR84" s="15"/>
      <c r="JCS84" s="15"/>
      <c r="JCT84" s="15"/>
      <c r="JCU84" s="15"/>
      <c r="JCV84" s="15"/>
      <c r="JCW84" s="15"/>
      <c r="JCX84" s="15"/>
      <c r="JCY84" s="15"/>
      <c r="JCZ84" s="15"/>
      <c r="JDA84" s="15"/>
      <c r="JDB84" s="15"/>
      <c r="JDC84" s="15"/>
      <c r="JDD84" s="15"/>
      <c r="JDE84" s="15"/>
      <c r="JDF84" s="15"/>
      <c r="JDG84" s="15"/>
      <c r="JDH84" s="15"/>
      <c r="JDI84" s="15"/>
      <c r="JDJ84" s="15"/>
      <c r="JDK84" s="15"/>
      <c r="JDL84" s="15"/>
      <c r="JDM84" s="15"/>
      <c r="JDN84" s="15"/>
      <c r="JDO84" s="15"/>
      <c r="JDP84" s="15"/>
      <c r="JDQ84" s="15"/>
      <c r="JDR84" s="15"/>
      <c r="JDS84" s="15"/>
      <c r="JDT84" s="15"/>
      <c r="JDU84" s="15"/>
      <c r="JDV84" s="15"/>
      <c r="JDW84" s="15"/>
      <c r="JDX84" s="15"/>
      <c r="JDY84" s="15"/>
      <c r="JDZ84" s="15"/>
      <c r="JEA84" s="15"/>
      <c r="JEB84" s="15"/>
      <c r="JEC84" s="15"/>
      <c r="JED84" s="15"/>
      <c r="JEE84" s="15"/>
      <c r="JEF84" s="15"/>
      <c r="JEG84" s="15"/>
      <c r="JEH84" s="15"/>
      <c r="JEI84" s="15"/>
      <c r="JEJ84" s="15"/>
      <c r="JEK84" s="15"/>
      <c r="JEL84" s="15"/>
      <c r="JEM84" s="15"/>
      <c r="JEN84" s="15"/>
      <c r="JEO84" s="15"/>
      <c r="JEP84" s="15"/>
      <c r="JEQ84" s="15"/>
      <c r="JER84" s="15"/>
      <c r="JES84" s="15"/>
      <c r="JET84" s="15"/>
      <c r="JEU84" s="15"/>
      <c r="JEV84" s="15"/>
      <c r="JEW84" s="15"/>
      <c r="JEX84" s="15"/>
      <c r="JEY84" s="15"/>
      <c r="JEZ84" s="15"/>
      <c r="JFA84" s="15"/>
      <c r="JFB84" s="15"/>
      <c r="JFC84" s="15"/>
      <c r="JFD84" s="15"/>
      <c r="JFE84" s="15"/>
      <c r="JFF84" s="15"/>
      <c r="JFG84" s="15"/>
      <c r="JFH84" s="15"/>
      <c r="JFI84" s="15"/>
      <c r="JFJ84" s="15"/>
      <c r="JFK84" s="15"/>
      <c r="JFL84" s="15"/>
      <c r="JFM84" s="15"/>
      <c r="JFN84" s="15"/>
      <c r="JFO84" s="15"/>
      <c r="JFP84" s="15"/>
      <c r="JFQ84" s="15"/>
      <c r="JFR84" s="15"/>
      <c r="JFS84" s="15"/>
      <c r="JFT84" s="15"/>
      <c r="JFU84" s="15"/>
      <c r="JFV84" s="15"/>
      <c r="JFW84" s="15"/>
      <c r="JFX84" s="15"/>
      <c r="JFY84" s="15"/>
      <c r="JFZ84" s="15"/>
      <c r="JGA84" s="15"/>
      <c r="JGB84" s="15"/>
      <c r="JGC84" s="15"/>
      <c r="JGD84" s="15"/>
      <c r="JGE84" s="15"/>
      <c r="JGF84" s="15"/>
      <c r="JGG84" s="15"/>
      <c r="JGH84" s="15"/>
      <c r="JGI84" s="15"/>
      <c r="JGJ84" s="15"/>
      <c r="JGK84" s="15"/>
      <c r="JGL84" s="15"/>
      <c r="JGM84" s="15"/>
      <c r="JGN84" s="15"/>
      <c r="JGO84" s="15"/>
      <c r="JGP84" s="15"/>
      <c r="JGQ84" s="15"/>
      <c r="JGR84" s="15"/>
      <c r="JGS84" s="15"/>
      <c r="JGT84" s="15"/>
      <c r="JGU84" s="15"/>
      <c r="JGV84" s="15"/>
      <c r="JGW84" s="15"/>
      <c r="JGX84" s="15"/>
      <c r="JGY84" s="15"/>
      <c r="JGZ84" s="15"/>
      <c r="JHA84" s="15"/>
      <c r="JHB84" s="15"/>
      <c r="JHC84" s="15"/>
      <c r="JHD84" s="15"/>
      <c r="JHE84" s="15"/>
      <c r="JHF84" s="15"/>
      <c r="JHG84" s="15"/>
      <c r="JHH84" s="15"/>
      <c r="JHI84" s="15"/>
      <c r="JHJ84" s="15"/>
      <c r="JHK84" s="15"/>
      <c r="JHL84" s="15"/>
      <c r="JHM84" s="15"/>
      <c r="JHN84" s="15"/>
      <c r="JHO84" s="15"/>
      <c r="JHP84" s="15"/>
      <c r="JHQ84" s="15"/>
      <c r="JHR84" s="15"/>
      <c r="JHS84" s="15"/>
      <c r="JHT84" s="15"/>
      <c r="JHU84" s="15"/>
      <c r="JHV84" s="15"/>
      <c r="JHW84" s="15"/>
      <c r="JHX84" s="15"/>
      <c r="JHY84" s="15"/>
      <c r="JHZ84" s="15"/>
      <c r="JIA84" s="15"/>
      <c r="JIB84" s="15"/>
      <c r="JIC84" s="15"/>
      <c r="JID84" s="15"/>
      <c r="JIE84" s="15"/>
      <c r="JIF84" s="15"/>
      <c r="JIG84" s="15"/>
      <c r="JIH84" s="15"/>
      <c r="JII84" s="15"/>
      <c r="JIJ84" s="15"/>
      <c r="JIK84" s="15"/>
      <c r="JIL84" s="15"/>
      <c r="JIM84" s="15"/>
      <c r="JIN84" s="15"/>
      <c r="JIO84" s="15"/>
      <c r="JIP84" s="15"/>
      <c r="JIQ84" s="15"/>
      <c r="JIR84" s="15"/>
      <c r="JIS84" s="15"/>
      <c r="JIT84" s="15"/>
      <c r="JIU84" s="15"/>
      <c r="JIV84" s="15"/>
      <c r="JIW84" s="15"/>
      <c r="JIX84" s="15"/>
      <c r="JIY84" s="15"/>
      <c r="JIZ84" s="15"/>
      <c r="JJA84" s="15"/>
      <c r="JJB84" s="15"/>
      <c r="JJC84" s="15"/>
      <c r="JJD84" s="15"/>
      <c r="JJE84" s="15"/>
      <c r="JJF84" s="15"/>
      <c r="JJG84" s="15"/>
      <c r="JJH84" s="15"/>
      <c r="JJI84" s="15"/>
      <c r="JJJ84" s="15"/>
      <c r="JJK84" s="15"/>
      <c r="JJL84" s="15"/>
      <c r="JJM84" s="15"/>
      <c r="JJN84" s="15"/>
      <c r="JJO84" s="15"/>
      <c r="JJP84" s="15"/>
      <c r="JJQ84" s="15"/>
      <c r="JJR84" s="15"/>
      <c r="JJS84" s="15"/>
      <c r="JJT84" s="15"/>
      <c r="JJU84" s="15"/>
      <c r="JJV84" s="15"/>
      <c r="JJW84" s="15"/>
      <c r="JJX84" s="15"/>
      <c r="JJY84" s="15"/>
      <c r="JJZ84" s="15"/>
      <c r="JKA84" s="15"/>
      <c r="JKB84" s="15"/>
      <c r="JKC84" s="15"/>
      <c r="JKD84" s="15"/>
      <c r="JKE84" s="15"/>
      <c r="JKF84" s="15"/>
      <c r="JKG84" s="15"/>
      <c r="JKH84" s="15"/>
      <c r="JKI84" s="15"/>
      <c r="JKJ84" s="15"/>
      <c r="JKK84" s="15"/>
      <c r="JKL84" s="15"/>
      <c r="JKM84" s="15"/>
      <c r="JKN84" s="15"/>
      <c r="JKO84" s="15"/>
      <c r="JKP84" s="15"/>
      <c r="JKQ84" s="15"/>
      <c r="JKR84" s="15"/>
      <c r="JKS84" s="15"/>
      <c r="JKT84" s="15"/>
      <c r="JKU84" s="15"/>
      <c r="JKV84" s="15"/>
      <c r="JKW84" s="15"/>
      <c r="JKX84" s="15"/>
      <c r="JKY84" s="15"/>
      <c r="JKZ84" s="15"/>
      <c r="JLA84" s="15"/>
      <c r="JLB84" s="15"/>
      <c r="JLC84" s="15"/>
      <c r="JLD84" s="15"/>
      <c r="JLE84" s="15"/>
      <c r="JLF84" s="15"/>
      <c r="JLG84" s="15"/>
      <c r="JLH84" s="15"/>
      <c r="JLI84" s="15"/>
      <c r="JLJ84" s="15"/>
      <c r="JLK84" s="15"/>
      <c r="JLL84" s="15"/>
      <c r="JLM84" s="15"/>
      <c r="JLN84" s="15"/>
      <c r="JLO84" s="15"/>
      <c r="JLP84" s="15"/>
      <c r="JLQ84" s="15"/>
      <c r="JLR84" s="15"/>
      <c r="JLS84" s="15"/>
      <c r="JLT84" s="15"/>
      <c r="JLU84" s="15"/>
      <c r="JLV84" s="15"/>
      <c r="JLW84" s="15"/>
      <c r="JLX84" s="15"/>
      <c r="JLY84" s="15"/>
      <c r="JLZ84" s="15"/>
      <c r="JMA84" s="15"/>
      <c r="JMB84" s="15"/>
      <c r="JMC84" s="15"/>
      <c r="JMD84" s="15"/>
      <c r="JME84" s="15"/>
      <c r="JMF84" s="15"/>
      <c r="JMG84" s="15"/>
      <c r="JMH84" s="15"/>
      <c r="JMI84" s="15"/>
      <c r="JMJ84" s="15"/>
      <c r="JMK84" s="15"/>
      <c r="JML84" s="15"/>
      <c r="JMM84" s="15"/>
      <c r="JMN84" s="15"/>
      <c r="JMO84" s="15"/>
      <c r="JMP84" s="15"/>
      <c r="JMQ84" s="15"/>
      <c r="JMR84" s="15"/>
      <c r="JMS84" s="15"/>
      <c r="JMT84" s="15"/>
      <c r="JMU84" s="15"/>
      <c r="JMV84" s="15"/>
      <c r="JMW84" s="15"/>
      <c r="JMX84" s="15"/>
      <c r="JMY84" s="15"/>
      <c r="JMZ84" s="15"/>
      <c r="JNA84" s="15"/>
      <c r="JNB84" s="15"/>
      <c r="JNC84" s="15"/>
      <c r="JND84" s="15"/>
      <c r="JNE84" s="15"/>
      <c r="JNF84" s="15"/>
      <c r="JNG84" s="15"/>
      <c r="JNH84" s="15"/>
      <c r="JNI84" s="15"/>
      <c r="JNJ84" s="15"/>
      <c r="JNK84" s="15"/>
      <c r="JNL84" s="15"/>
      <c r="JNM84" s="15"/>
      <c r="JNN84" s="15"/>
      <c r="JNO84" s="15"/>
      <c r="JNP84" s="15"/>
      <c r="JNQ84" s="15"/>
      <c r="JNR84" s="15"/>
      <c r="JNS84" s="15"/>
      <c r="JNT84" s="15"/>
      <c r="JNU84" s="15"/>
      <c r="JNV84" s="15"/>
      <c r="JNW84" s="15"/>
      <c r="JNX84" s="15"/>
      <c r="JNY84" s="15"/>
      <c r="JNZ84" s="15"/>
      <c r="JOA84" s="15"/>
      <c r="JOB84" s="15"/>
      <c r="JOC84" s="15"/>
      <c r="JOD84" s="15"/>
      <c r="JOE84" s="15"/>
      <c r="JOF84" s="15"/>
      <c r="JOG84" s="15"/>
      <c r="JOH84" s="15"/>
      <c r="JOI84" s="15"/>
      <c r="JOJ84" s="15"/>
      <c r="JOK84" s="15"/>
      <c r="JOL84" s="15"/>
      <c r="JOM84" s="15"/>
      <c r="JON84" s="15"/>
      <c r="JOO84" s="15"/>
      <c r="JOP84" s="15"/>
      <c r="JOQ84" s="15"/>
      <c r="JOR84" s="15"/>
      <c r="JOS84" s="15"/>
      <c r="JOT84" s="15"/>
      <c r="JOU84" s="15"/>
      <c r="JOV84" s="15"/>
      <c r="JOW84" s="15"/>
      <c r="JOX84" s="15"/>
      <c r="JOY84" s="15"/>
      <c r="JOZ84" s="15"/>
      <c r="JPA84" s="15"/>
      <c r="JPB84" s="15"/>
      <c r="JPC84" s="15"/>
      <c r="JPD84" s="15"/>
      <c r="JPE84" s="15"/>
      <c r="JPF84" s="15"/>
      <c r="JPG84" s="15"/>
      <c r="JPH84" s="15"/>
      <c r="JPI84" s="15"/>
      <c r="JPJ84" s="15"/>
      <c r="JPK84" s="15"/>
      <c r="JPL84" s="15"/>
      <c r="JPM84" s="15"/>
      <c r="JPN84" s="15"/>
      <c r="JPO84" s="15"/>
      <c r="JPP84" s="15"/>
      <c r="JPQ84" s="15"/>
      <c r="JPR84" s="15"/>
      <c r="JPS84" s="15"/>
      <c r="JPT84" s="15"/>
      <c r="JPU84" s="15"/>
      <c r="JPV84" s="15"/>
      <c r="JPW84" s="15"/>
      <c r="JPX84" s="15"/>
      <c r="JPY84" s="15"/>
      <c r="JPZ84" s="15"/>
      <c r="JQA84" s="15"/>
      <c r="JQB84" s="15"/>
      <c r="JQC84" s="15"/>
      <c r="JQD84" s="15"/>
      <c r="JQE84" s="15"/>
      <c r="JQF84" s="15"/>
      <c r="JQG84" s="15"/>
      <c r="JQH84" s="15"/>
      <c r="JQI84" s="15"/>
      <c r="JQJ84" s="15"/>
      <c r="JQK84" s="15"/>
      <c r="JQL84" s="15"/>
      <c r="JQM84" s="15"/>
      <c r="JQN84" s="15"/>
      <c r="JQO84" s="15"/>
      <c r="JQP84" s="15"/>
      <c r="JQQ84" s="15"/>
      <c r="JQR84" s="15"/>
      <c r="JQS84" s="15"/>
      <c r="JQT84" s="15"/>
      <c r="JQU84" s="15"/>
      <c r="JQV84" s="15"/>
      <c r="JQW84" s="15"/>
      <c r="JQX84" s="15"/>
      <c r="JQY84" s="15"/>
      <c r="JQZ84" s="15"/>
      <c r="JRA84" s="15"/>
      <c r="JRB84" s="15"/>
      <c r="JRC84" s="15"/>
      <c r="JRD84" s="15"/>
      <c r="JRE84" s="15"/>
      <c r="JRF84" s="15"/>
      <c r="JRG84" s="15"/>
      <c r="JRH84" s="15"/>
      <c r="JRI84" s="15"/>
      <c r="JRJ84" s="15"/>
      <c r="JRK84" s="15"/>
      <c r="JRL84" s="15"/>
      <c r="JRM84" s="15"/>
      <c r="JRN84" s="15"/>
      <c r="JRO84" s="15"/>
      <c r="JRP84" s="15"/>
      <c r="JRQ84" s="15"/>
      <c r="JRR84" s="15"/>
      <c r="JRS84" s="15"/>
      <c r="JRT84" s="15"/>
      <c r="JRU84" s="15"/>
      <c r="JRV84" s="15"/>
      <c r="JRW84" s="15"/>
      <c r="JRX84" s="15"/>
      <c r="JRY84" s="15"/>
      <c r="JRZ84" s="15"/>
      <c r="JSA84" s="15"/>
      <c r="JSB84" s="15"/>
      <c r="JSC84" s="15"/>
      <c r="JSD84" s="15"/>
      <c r="JSE84" s="15"/>
      <c r="JSF84" s="15"/>
      <c r="JSG84" s="15"/>
      <c r="JSH84" s="15"/>
      <c r="JSI84" s="15"/>
      <c r="JSJ84" s="15"/>
      <c r="JSK84" s="15"/>
      <c r="JSL84" s="15"/>
      <c r="JSM84" s="15"/>
      <c r="JSN84" s="15"/>
      <c r="JSO84" s="15"/>
      <c r="JSP84" s="15"/>
      <c r="JSQ84" s="15"/>
      <c r="JSR84" s="15"/>
      <c r="JSS84" s="15"/>
      <c r="JST84" s="15"/>
      <c r="JSU84" s="15"/>
      <c r="JSV84" s="15"/>
      <c r="JSW84" s="15"/>
      <c r="JSX84" s="15"/>
      <c r="JSY84" s="15"/>
      <c r="JSZ84" s="15"/>
      <c r="JTA84" s="15"/>
      <c r="JTB84" s="15"/>
      <c r="JTC84" s="15"/>
      <c r="JTD84" s="15"/>
      <c r="JTE84" s="15"/>
      <c r="JTF84" s="15"/>
      <c r="JTG84" s="15"/>
      <c r="JTH84" s="15"/>
      <c r="JTI84" s="15"/>
      <c r="JTJ84" s="15"/>
      <c r="JTK84" s="15"/>
      <c r="JTL84" s="15"/>
      <c r="JTM84" s="15"/>
      <c r="JTN84" s="15"/>
      <c r="JTO84" s="15"/>
      <c r="JTP84" s="15"/>
      <c r="JTQ84" s="15"/>
      <c r="JTR84" s="15"/>
      <c r="JTS84" s="15"/>
      <c r="JTT84" s="15"/>
      <c r="JTU84" s="15"/>
      <c r="JTV84" s="15"/>
      <c r="JTW84" s="15"/>
      <c r="JTX84" s="15"/>
      <c r="JTY84" s="15"/>
      <c r="JTZ84" s="15"/>
      <c r="JUA84" s="15"/>
      <c r="JUB84" s="15"/>
      <c r="JUC84" s="15"/>
      <c r="JUD84" s="15"/>
      <c r="JUE84" s="15"/>
      <c r="JUF84" s="15"/>
      <c r="JUG84" s="15"/>
      <c r="JUH84" s="15"/>
      <c r="JUI84" s="15"/>
      <c r="JUJ84" s="15"/>
      <c r="JUK84" s="15"/>
      <c r="JUL84" s="15"/>
      <c r="JUM84" s="15"/>
      <c r="JUN84" s="15"/>
      <c r="JUO84" s="15"/>
      <c r="JUP84" s="15"/>
      <c r="JUQ84" s="15"/>
      <c r="JUR84" s="15"/>
      <c r="JUS84" s="15"/>
      <c r="JUT84" s="15"/>
      <c r="JUU84" s="15"/>
      <c r="JUV84" s="15"/>
      <c r="JUW84" s="15"/>
      <c r="JUX84" s="15"/>
      <c r="JUY84" s="15"/>
      <c r="JUZ84" s="15"/>
      <c r="JVA84" s="15"/>
      <c r="JVB84" s="15"/>
      <c r="JVC84" s="15"/>
      <c r="JVD84" s="15"/>
      <c r="JVE84" s="15"/>
      <c r="JVF84" s="15"/>
      <c r="JVG84" s="15"/>
      <c r="JVH84" s="15"/>
      <c r="JVI84" s="15"/>
      <c r="JVJ84" s="15"/>
      <c r="JVK84" s="15"/>
      <c r="JVL84" s="15"/>
      <c r="JVM84" s="15"/>
      <c r="JVN84" s="15"/>
      <c r="JVO84" s="15"/>
      <c r="JVP84" s="15"/>
      <c r="JVQ84" s="15"/>
      <c r="JVR84" s="15"/>
      <c r="JVS84" s="15"/>
      <c r="JVT84" s="15"/>
      <c r="JVU84" s="15"/>
      <c r="JVV84" s="15"/>
      <c r="JVW84" s="15"/>
      <c r="JVX84" s="15"/>
      <c r="JVY84" s="15"/>
      <c r="JVZ84" s="15"/>
      <c r="JWA84" s="15"/>
      <c r="JWB84" s="15"/>
      <c r="JWC84" s="15"/>
      <c r="JWD84" s="15"/>
      <c r="JWE84" s="15"/>
      <c r="JWF84" s="15"/>
      <c r="JWG84" s="15"/>
      <c r="JWH84" s="15"/>
      <c r="JWI84" s="15"/>
      <c r="JWJ84" s="15"/>
      <c r="JWK84" s="15"/>
      <c r="JWL84" s="15"/>
      <c r="JWM84" s="15"/>
      <c r="JWN84" s="15"/>
      <c r="JWO84" s="15"/>
      <c r="JWP84" s="15"/>
      <c r="JWQ84" s="15"/>
      <c r="JWR84" s="15"/>
      <c r="JWS84" s="15"/>
      <c r="JWT84" s="15"/>
      <c r="JWU84" s="15"/>
      <c r="JWV84" s="15"/>
      <c r="JWW84" s="15"/>
      <c r="JWX84" s="15"/>
      <c r="JWY84" s="15"/>
      <c r="JWZ84" s="15"/>
      <c r="JXA84" s="15"/>
      <c r="JXB84" s="15"/>
      <c r="JXC84" s="15"/>
      <c r="JXD84" s="15"/>
      <c r="JXE84" s="15"/>
      <c r="JXF84" s="15"/>
      <c r="JXG84" s="15"/>
      <c r="JXH84" s="15"/>
      <c r="JXI84" s="15"/>
      <c r="JXJ84" s="15"/>
      <c r="JXK84" s="15"/>
      <c r="JXL84" s="15"/>
      <c r="JXM84" s="15"/>
      <c r="JXN84" s="15"/>
      <c r="JXO84" s="15"/>
      <c r="JXP84" s="15"/>
      <c r="JXQ84" s="15"/>
      <c r="JXR84" s="15"/>
      <c r="JXS84" s="15"/>
      <c r="JXT84" s="15"/>
      <c r="JXU84" s="15"/>
      <c r="JXV84" s="15"/>
      <c r="JXW84" s="15"/>
      <c r="JXX84" s="15"/>
      <c r="JXY84" s="15"/>
      <c r="JXZ84" s="15"/>
      <c r="JYA84" s="15"/>
      <c r="JYB84" s="15"/>
      <c r="JYC84" s="15"/>
      <c r="JYD84" s="15"/>
      <c r="JYE84" s="15"/>
      <c r="JYF84" s="15"/>
      <c r="JYG84" s="15"/>
      <c r="JYH84" s="15"/>
      <c r="JYI84" s="15"/>
      <c r="JYJ84" s="15"/>
      <c r="JYK84" s="15"/>
      <c r="JYL84" s="15"/>
      <c r="JYM84" s="15"/>
      <c r="JYN84" s="15"/>
      <c r="JYO84" s="15"/>
      <c r="JYP84" s="15"/>
      <c r="JYQ84" s="15"/>
      <c r="JYR84" s="15"/>
      <c r="JYS84" s="15"/>
      <c r="JYT84" s="15"/>
      <c r="JYU84" s="15"/>
      <c r="JYV84" s="15"/>
      <c r="JYW84" s="15"/>
      <c r="JYX84" s="15"/>
      <c r="JYY84" s="15"/>
      <c r="JYZ84" s="15"/>
      <c r="JZA84" s="15"/>
      <c r="JZB84" s="15"/>
      <c r="JZC84" s="15"/>
      <c r="JZD84" s="15"/>
      <c r="JZE84" s="15"/>
      <c r="JZF84" s="15"/>
      <c r="JZG84" s="15"/>
      <c r="JZH84" s="15"/>
      <c r="JZI84" s="15"/>
      <c r="JZJ84" s="15"/>
      <c r="JZK84" s="15"/>
      <c r="JZL84" s="15"/>
      <c r="JZM84" s="15"/>
      <c r="JZN84" s="15"/>
      <c r="JZO84" s="15"/>
      <c r="JZP84" s="15"/>
      <c r="JZQ84" s="15"/>
      <c r="JZR84" s="15"/>
      <c r="JZS84" s="15"/>
      <c r="JZT84" s="15"/>
      <c r="JZU84" s="15"/>
      <c r="JZV84" s="15"/>
      <c r="JZW84" s="15"/>
      <c r="JZX84" s="15"/>
      <c r="JZY84" s="15"/>
      <c r="JZZ84" s="15"/>
      <c r="KAA84" s="15"/>
      <c r="KAB84" s="15"/>
      <c r="KAC84" s="15"/>
      <c r="KAD84" s="15"/>
      <c r="KAE84" s="15"/>
      <c r="KAF84" s="15"/>
      <c r="KAG84" s="15"/>
      <c r="KAH84" s="15"/>
      <c r="KAI84" s="15"/>
      <c r="KAJ84" s="15"/>
      <c r="KAK84" s="15"/>
      <c r="KAL84" s="15"/>
      <c r="KAM84" s="15"/>
      <c r="KAN84" s="15"/>
      <c r="KAO84" s="15"/>
      <c r="KAP84" s="15"/>
      <c r="KAQ84" s="15"/>
      <c r="KAR84" s="15"/>
      <c r="KAS84" s="15"/>
      <c r="KAT84" s="15"/>
      <c r="KAU84" s="15"/>
      <c r="KAV84" s="15"/>
      <c r="KAW84" s="15"/>
      <c r="KAX84" s="15"/>
      <c r="KAY84" s="15"/>
      <c r="KAZ84" s="15"/>
      <c r="KBA84" s="15"/>
      <c r="KBB84" s="15"/>
      <c r="KBC84" s="15"/>
      <c r="KBD84" s="15"/>
      <c r="KBE84" s="15"/>
      <c r="KBF84" s="15"/>
      <c r="KBG84" s="15"/>
      <c r="KBH84" s="15"/>
      <c r="KBI84" s="15"/>
      <c r="KBJ84" s="15"/>
      <c r="KBK84" s="15"/>
      <c r="KBL84" s="15"/>
      <c r="KBM84" s="15"/>
      <c r="KBN84" s="15"/>
      <c r="KBO84" s="15"/>
      <c r="KBP84" s="15"/>
      <c r="KBQ84" s="15"/>
      <c r="KBR84" s="15"/>
      <c r="KBS84" s="15"/>
      <c r="KBT84" s="15"/>
      <c r="KBU84" s="15"/>
      <c r="KBV84" s="15"/>
      <c r="KBW84" s="15"/>
      <c r="KBX84" s="15"/>
      <c r="KBY84" s="15"/>
      <c r="KBZ84" s="15"/>
      <c r="KCA84" s="15"/>
      <c r="KCB84" s="15"/>
      <c r="KCC84" s="15"/>
      <c r="KCD84" s="15"/>
      <c r="KCE84" s="15"/>
      <c r="KCF84" s="15"/>
      <c r="KCG84" s="15"/>
      <c r="KCH84" s="15"/>
      <c r="KCI84" s="15"/>
      <c r="KCJ84" s="15"/>
      <c r="KCK84" s="15"/>
      <c r="KCL84" s="15"/>
      <c r="KCM84" s="15"/>
      <c r="KCN84" s="15"/>
      <c r="KCO84" s="15"/>
      <c r="KCP84" s="15"/>
      <c r="KCQ84" s="15"/>
      <c r="KCR84" s="15"/>
      <c r="KCS84" s="15"/>
      <c r="KCT84" s="15"/>
      <c r="KCU84" s="15"/>
      <c r="KCV84" s="15"/>
      <c r="KCW84" s="15"/>
      <c r="KCX84" s="15"/>
      <c r="KCY84" s="15"/>
      <c r="KCZ84" s="15"/>
      <c r="KDA84" s="15"/>
      <c r="KDB84" s="15"/>
      <c r="KDC84" s="15"/>
      <c r="KDD84" s="15"/>
      <c r="KDE84" s="15"/>
      <c r="KDF84" s="15"/>
      <c r="KDG84" s="15"/>
      <c r="KDH84" s="15"/>
      <c r="KDI84" s="15"/>
      <c r="KDJ84" s="15"/>
      <c r="KDK84" s="15"/>
      <c r="KDL84" s="15"/>
      <c r="KDM84" s="15"/>
      <c r="KDN84" s="15"/>
      <c r="KDO84" s="15"/>
      <c r="KDP84" s="15"/>
      <c r="KDQ84" s="15"/>
      <c r="KDR84" s="15"/>
      <c r="KDS84" s="15"/>
      <c r="KDT84" s="15"/>
      <c r="KDU84" s="15"/>
      <c r="KDV84" s="15"/>
      <c r="KDW84" s="15"/>
      <c r="KDX84" s="15"/>
      <c r="KDY84" s="15"/>
      <c r="KDZ84" s="15"/>
      <c r="KEA84" s="15"/>
      <c r="KEB84" s="15"/>
      <c r="KEC84" s="15"/>
      <c r="KED84" s="15"/>
      <c r="KEE84" s="15"/>
      <c r="KEF84" s="15"/>
      <c r="KEG84" s="15"/>
      <c r="KEH84" s="15"/>
      <c r="KEI84" s="15"/>
      <c r="KEJ84" s="15"/>
      <c r="KEK84" s="15"/>
      <c r="KEL84" s="15"/>
      <c r="KEM84" s="15"/>
      <c r="KEN84" s="15"/>
      <c r="KEO84" s="15"/>
      <c r="KEP84" s="15"/>
      <c r="KEQ84" s="15"/>
      <c r="KER84" s="15"/>
      <c r="KES84" s="15"/>
      <c r="KET84" s="15"/>
      <c r="KEU84" s="15"/>
      <c r="KEV84" s="15"/>
      <c r="KEW84" s="15"/>
      <c r="KEX84" s="15"/>
      <c r="KEY84" s="15"/>
      <c r="KEZ84" s="15"/>
      <c r="KFA84" s="15"/>
      <c r="KFB84" s="15"/>
      <c r="KFC84" s="15"/>
      <c r="KFD84" s="15"/>
      <c r="KFE84" s="15"/>
      <c r="KFF84" s="15"/>
      <c r="KFG84" s="15"/>
      <c r="KFH84" s="15"/>
      <c r="KFI84" s="15"/>
      <c r="KFJ84" s="15"/>
      <c r="KFK84" s="15"/>
      <c r="KFL84" s="15"/>
      <c r="KFM84" s="15"/>
      <c r="KFN84" s="15"/>
      <c r="KFO84" s="15"/>
      <c r="KFP84" s="15"/>
      <c r="KFQ84" s="15"/>
      <c r="KFR84" s="15"/>
      <c r="KFS84" s="15"/>
      <c r="KFT84" s="15"/>
      <c r="KFU84" s="15"/>
      <c r="KFV84" s="15"/>
      <c r="KFW84" s="15"/>
      <c r="KFX84" s="15"/>
      <c r="KFY84" s="15"/>
      <c r="KFZ84" s="15"/>
      <c r="KGA84" s="15"/>
      <c r="KGB84" s="15"/>
      <c r="KGC84" s="15"/>
      <c r="KGD84" s="15"/>
      <c r="KGE84" s="15"/>
      <c r="KGF84" s="15"/>
      <c r="KGG84" s="15"/>
      <c r="KGH84" s="15"/>
      <c r="KGI84" s="15"/>
      <c r="KGJ84" s="15"/>
      <c r="KGK84" s="15"/>
      <c r="KGL84" s="15"/>
      <c r="KGM84" s="15"/>
      <c r="KGN84" s="15"/>
      <c r="KGO84" s="15"/>
      <c r="KGP84" s="15"/>
      <c r="KGQ84" s="15"/>
      <c r="KGR84" s="15"/>
      <c r="KGS84" s="15"/>
      <c r="KGT84" s="15"/>
      <c r="KGU84" s="15"/>
      <c r="KGV84" s="15"/>
      <c r="KGW84" s="15"/>
      <c r="KGX84" s="15"/>
      <c r="KGY84" s="15"/>
      <c r="KGZ84" s="15"/>
      <c r="KHA84" s="15"/>
      <c r="KHB84" s="15"/>
      <c r="KHC84" s="15"/>
      <c r="KHD84" s="15"/>
      <c r="KHE84" s="15"/>
      <c r="KHF84" s="15"/>
      <c r="KHG84" s="15"/>
      <c r="KHH84" s="15"/>
      <c r="KHI84" s="15"/>
      <c r="KHJ84" s="15"/>
      <c r="KHK84" s="15"/>
      <c r="KHL84" s="15"/>
      <c r="KHM84" s="15"/>
      <c r="KHN84" s="15"/>
      <c r="KHO84" s="15"/>
      <c r="KHP84" s="15"/>
      <c r="KHQ84" s="15"/>
      <c r="KHR84" s="15"/>
      <c r="KHS84" s="15"/>
      <c r="KHT84" s="15"/>
      <c r="KHU84" s="15"/>
      <c r="KHV84" s="15"/>
      <c r="KHW84" s="15"/>
      <c r="KHX84" s="15"/>
      <c r="KHY84" s="15"/>
      <c r="KHZ84" s="15"/>
      <c r="KIA84" s="15"/>
      <c r="KIB84" s="15"/>
      <c r="KIC84" s="15"/>
      <c r="KID84" s="15"/>
      <c r="KIE84" s="15"/>
      <c r="KIF84" s="15"/>
      <c r="KIG84" s="15"/>
      <c r="KIH84" s="15"/>
      <c r="KII84" s="15"/>
      <c r="KIJ84" s="15"/>
      <c r="KIK84" s="15"/>
      <c r="KIL84" s="15"/>
      <c r="KIM84" s="15"/>
      <c r="KIN84" s="15"/>
      <c r="KIO84" s="15"/>
      <c r="KIP84" s="15"/>
      <c r="KIQ84" s="15"/>
      <c r="KIR84" s="15"/>
      <c r="KIS84" s="15"/>
      <c r="KIT84" s="15"/>
      <c r="KIU84" s="15"/>
      <c r="KIV84" s="15"/>
      <c r="KIW84" s="15"/>
      <c r="KIX84" s="15"/>
      <c r="KIY84" s="15"/>
      <c r="KIZ84" s="15"/>
      <c r="KJA84" s="15"/>
      <c r="KJB84" s="15"/>
      <c r="KJC84" s="15"/>
      <c r="KJD84" s="15"/>
      <c r="KJE84" s="15"/>
      <c r="KJF84" s="15"/>
      <c r="KJG84" s="15"/>
      <c r="KJH84" s="15"/>
      <c r="KJI84" s="15"/>
      <c r="KJJ84" s="15"/>
      <c r="KJK84" s="15"/>
      <c r="KJL84" s="15"/>
      <c r="KJM84" s="15"/>
      <c r="KJN84" s="15"/>
      <c r="KJO84" s="15"/>
      <c r="KJP84" s="15"/>
      <c r="KJQ84" s="15"/>
      <c r="KJR84" s="15"/>
      <c r="KJS84" s="15"/>
      <c r="KJT84" s="15"/>
      <c r="KJU84" s="15"/>
      <c r="KJV84" s="15"/>
      <c r="KJW84" s="15"/>
      <c r="KJX84" s="15"/>
      <c r="KJY84" s="15"/>
      <c r="KJZ84" s="15"/>
      <c r="KKA84" s="15"/>
      <c r="KKB84" s="15"/>
      <c r="KKC84" s="15"/>
      <c r="KKD84" s="15"/>
      <c r="KKE84" s="15"/>
      <c r="KKF84" s="15"/>
      <c r="KKG84" s="15"/>
      <c r="KKH84" s="15"/>
      <c r="KKI84" s="15"/>
      <c r="KKJ84" s="15"/>
      <c r="KKK84" s="15"/>
      <c r="KKL84" s="15"/>
      <c r="KKM84" s="15"/>
      <c r="KKN84" s="15"/>
      <c r="KKO84" s="15"/>
      <c r="KKP84" s="15"/>
      <c r="KKQ84" s="15"/>
      <c r="KKR84" s="15"/>
      <c r="KKS84" s="15"/>
      <c r="KKT84" s="15"/>
      <c r="KKU84" s="15"/>
      <c r="KKV84" s="15"/>
      <c r="KKW84" s="15"/>
      <c r="KKX84" s="15"/>
      <c r="KKY84" s="15"/>
      <c r="KKZ84" s="15"/>
      <c r="KLA84" s="15"/>
      <c r="KLB84" s="15"/>
      <c r="KLC84" s="15"/>
      <c r="KLD84" s="15"/>
      <c r="KLE84" s="15"/>
      <c r="KLF84" s="15"/>
      <c r="KLG84" s="15"/>
      <c r="KLH84" s="15"/>
      <c r="KLI84" s="15"/>
      <c r="KLJ84" s="15"/>
      <c r="KLK84" s="15"/>
      <c r="KLL84" s="15"/>
      <c r="KLM84" s="15"/>
      <c r="KLN84" s="15"/>
      <c r="KLO84" s="15"/>
      <c r="KLP84" s="15"/>
      <c r="KLQ84" s="15"/>
      <c r="KLR84" s="15"/>
      <c r="KLS84" s="15"/>
      <c r="KLT84" s="15"/>
      <c r="KLU84" s="15"/>
      <c r="KLV84" s="15"/>
      <c r="KLW84" s="15"/>
      <c r="KLX84" s="15"/>
      <c r="KLY84" s="15"/>
      <c r="KLZ84" s="15"/>
      <c r="KMA84" s="15"/>
      <c r="KMB84" s="15"/>
      <c r="KMC84" s="15"/>
      <c r="KMD84" s="15"/>
      <c r="KME84" s="15"/>
      <c r="KMF84" s="15"/>
      <c r="KMG84" s="15"/>
      <c r="KMH84" s="15"/>
      <c r="KMI84" s="15"/>
      <c r="KMJ84" s="15"/>
      <c r="KMK84" s="15"/>
      <c r="KML84" s="15"/>
      <c r="KMM84" s="15"/>
      <c r="KMN84" s="15"/>
      <c r="KMO84" s="15"/>
      <c r="KMP84" s="15"/>
      <c r="KMQ84" s="15"/>
      <c r="KMR84" s="15"/>
      <c r="KMS84" s="15"/>
      <c r="KMT84" s="15"/>
      <c r="KMU84" s="15"/>
      <c r="KMV84" s="15"/>
      <c r="KMW84" s="15"/>
      <c r="KMX84" s="15"/>
      <c r="KMY84" s="15"/>
      <c r="KMZ84" s="15"/>
      <c r="KNA84" s="15"/>
      <c r="KNB84" s="15"/>
      <c r="KNC84" s="15"/>
      <c r="KND84" s="15"/>
      <c r="KNE84" s="15"/>
      <c r="KNF84" s="15"/>
      <c r="KNG84" s="15"/>
      <c r="KNH84" s="15"/>
      <c r="KNI84" s="15"/>
      <c r="KNJ84" s="15"/>
      <c r="KNK84" s="15"/>
      <c r="KNL84" s="15"/>
      <c r="KNM84" s="15"/>
      <c r="KNN84" s="15"/>
      <c r="KNO84" s="15"/>
      <c r="KNP84" s="15"/>
      <c r="KNQ84" s="15"/>
      <c r="KNR84" s="15"/>
      <c r="KNS84" s="15"/>
      <c r="KNT84" s="15"/>
      <c r="KNU84" s="15"/>
      <c r="KNV84" s="15"/>
      <c r="KNW84" s="15"/>
      <c r="KNX84" s="15"/>
      <c r="KNY84" s="15"/>
      <c r="KNZ84" s="15"/>
      <c r="KOA84" s="15"/>
      <c r="KOB84" s="15"/>
      <c r="KOC84" s="15"/>
      <c r="KOD84" s="15"/>
      <c r="KOE84" s="15"/>
      <c r="KOF84" s="15"/>
      <c r="KOG84" s="15"/>
      <c r="KOH84" s="15"/>
      <c r="KOI84" s="15"/>
      <c r="KOJ84" s="15"/>
      <c r="KOK84" s="15"/>
      <c r="KOL84" s="15"/>
      <c r="KOM84" s="15"/>
      <c r="KON84" s="15"/>
      <c r="KOO84" s="15"/>
      <c r="KOP84" s="15"/>
      <c r="KOQ84" s="15"/>
      <c r="KOR84" s="15"/>
      <c r="KOS84" s="15"/>
      <c r="KOT84" s="15"/>
      <c r="KOU84" s="15"/>
      <c r="KOV84" s="15"/>
      <c r="KOW84" s="15"/>
      <c r="KOX84" s="15"/>
      <c r="KOY84" s="15"/>
      <c r="KOZ84" s="15"/>
      <c r="KPA84" s="15"/>
      <c r="KPB84" s="15"/>
      <c r="KPC84" s="15"/>
      <c r="KPD84" s="15"/>
      <c r="KPE84" s="15"/>
      <c r="KPF84" s="15"/>
      <c r="KPG84" s="15"/>
      <c r="KPH84" s="15"/>
      <c r="KPI84" s="15"/>
      <c r="KPJ84" s="15"/>
      <c r="KPK84" s="15"/>
      <c r="KPL84" s="15"/>
      <c r="KPM84" s="15"/>
      <c r="KPN84" s="15"/>
      <c r="KPO84" s="15"/>
      <c r="KPP84" s="15"/>
      <c r="KPQ84" s="15"/>
      <c r="KPR84" s="15"/>
      <c r="KPS84" s="15"/>
      <c r="KPT84" s="15"/>
      <c r="KPU84" s="15"/>
      <c r="KPV84" s="15"/>
      <c r="KPW84" s="15"/>
      <c r="KPX84" s="15"/>
      <c r="KPY84" s="15"/>
      <c r="KPZ84" s="15"/>
      <c r="KQA84" s="15"/>
      <c r="KQB84" s="15"/>
      <c r="KQC84" s="15"/>
      <c r="KQD84" s="15"/>
      <c r="KQE84" s="15"/>
      <c r="KQF84" s="15"/>
      <c r="KQG84" s="15"/>
      <c r="KQH84" s="15"/>
      <c r="KQI84" s="15"/>
      <c r="KQJ84" s="15"/>
      <c r="KQK84" s="15"/>
      <c r="KQL84" s="15"/>
      <c r="KQM84" s="15"/>
      <c r="KQN84" s="15"/>
      <c r="KQO84" s="15"/>
      <c r="KQP84" s="15"/>
      <c r="KQQ84" s="15"/>
      <c r="KQR84" s="15"/>
      <c r="KQS84" s="15"/>
      <c r="KQT84" s="15"/>
      <c r="KQU84" s="15"/>
      <c r="KQV84" s="15"/>
      <c r="KQW84" s="15"/>
      <c r="KQX84" s="15"/>
      <c r="KQY84" s="15"/>
      <c r="KQZ84" s="15"/>
      <c r="KRA84" s="15"/>
      <c r="KRB84" s="15"/>
      <c r="KRC84" s="15"/>
      <c r="KRD84" s="15"/>
      <c r="KRE84" s="15"/>
      <c r="KRF84" s="15"/>
      <c r="KRG84" s="15"/>
      <c r="KRH84" s="15"/>
      <c r="KRI84" s="15"/>
      <c r="KRJ84" s="15"/>
      <c r="KRK84" s="15"/>
      <c r="KRL84" s="15"/>
      <c r="KRM84" s="15"/>
      <c r="KRN84" s="15"/>
      <c r="KRO84" s="15"/>
      <c r="KRP84" s="15"/>
      <c r="KRQ84" s="15"/>
      <c r="KRR84" s="15"/>
      <c r="KRS84" s="15"/>
      <c r="KRT84" s="15"/>
      <c r="KRU84" s="15"/>
      <c r="KRV84" s="15"/>
      <c r="KRW84" s="15"/>
      <c r="KRX84" s="15"/>
      <c r="KRY84" s="15"/>
      <c r="KRZ84" s="15"/>
      <c r="KSA84" s="15"/>
      <c r="KSB84" s="15"/>
      <c r="KSC84" s="15"/>
      <c r="KSD84" s="15"/>
      <c r="KSE84" s="15"/>
      <c r="KSF84" s="15"/>
      <c r="KSG84" s="15"/>
      <c r="KSH84" s="15"/>
      <c r="KSI84" s="15"/>
      <c r="KSJ84" s="15"/>
      <c r="KSK84" s="15"/>
      <c r="KSL84" s="15"/>
      <c r="KSM84" s="15"/>
      <c r="KSN84" s="15"/>
      <c r="KSO84" s="15"/>
      <c r="KSP84" s="15"/>
      <c r="KSQ84" s="15"/>
      <c r="KSR84" s="15"/>
      <c r="KSS84" s="15"/>
      <c r="KST84" s="15"/>
      <c r="KSU84" s="15"/>
      <c r="KSV84" s="15"/>
      <c r="KSW84" s="15"/>
      <c r="KSX84" s="15"/>
      <c r="KSY84" s="15"/>
      <c r="KSZ84" s="15"/>
      <c r="KTA84" s="15"/>
      <c r="KTB84" s="15"/>
      <c r="KTC84" s="15"/>
      <c r="KTD84" s="15"/>
      <c r="KTE84" s="15"/>
      <c r="KTF84" s="15"/>
      <c r="KTG84" s="15"/>
      <c r="KTH84" s="15"/>
      <c r="KTI84" s="15"/>
      <c r="KTJ84" s="15"/>
      <c r="KTK84" s="15"/>
      <c r="KTL84" s="15"/>
      <c r="KTM84" s="15"/>
      <c r="KTN84" s="15"/>
      <c r="KTO84" s="15"/>
      <c r="KTP84" s="15"/>
      <c r="KTQ84" s="15"/>
      <c r="KTR84" s="15"/>
      <c r="KTS84" s="15"/>
      <c r="KTT84" s="15"/>
      <c r="KTU84" s="15"/>
      <c r="KTV84" s="15"/>
      <c r="KTW84" s="15"/>
      <c r="KTX84" s="15"/>
      <c r="KTY84" s="15"/>
      <c r="KTZ84" s="15"/>
      <c r="KUA84" s="15"/>
      <c r="KUB84" s="15"/>
      <c r="KUC84" s="15"/>
      <c r="KUD84" s="15"/>
      <c r="KUE84" s="15"/>
      <c r="KUF84" s="15"/>
      <c r="KUG84" s="15"/>
      <c r="KUH84" s="15"/>
      <c r="KUI84" s="15"/>
      <c r="KUJ84" s="15"/>
      <c r="KUK84" s="15"/>
      <c r="KUL84" s="15"/>
      <c r="KUM84" s="15"/>
      <c r="KUN84" s="15"/>
      <c r="KUO84" s="15"/>
      <c r="KUP84" s="15"/>
      <c r="KUQ84" s="15"/>
      <c r="KUR84" s="15"/>
      <c r="KUS84" s="15"/>
      <c r="KUT84" s="15"/>
      <c r="KUU84" s="15"/>
      <c r="KUV84" s="15"/>
      <c r="KUW84" s="15"/>
      <c r="KUX84" s="15"/>
      <c r="KUY84" s="15"/>
      <c r="KUZ84" s="15"/>
      <c r="KVA84" s="15"/>
      <c r="KVB84" s="15"/>
      <c r="KVC84" s="15"/>
      <c r="KVD84" s="15"/>
      <c r="KVE84" s="15"/>
      <c r="KVF84" s="15"/>
      <c r="KVG84" s="15"/>
      <c r="KVH84" s="15"/>
      <c r="KVI84" s="15"/>
      <c r="KVJ84" s="15"/>
      <c r="KVK84" s="15"/>
      <c r="KVL84" s="15"/>
      <c r="KVM84" s="15"/>
      <c r="KVN84" s="15"/>
      <c r="KVO84" s="15"/>
      <c r="KVP84" s="15"/>
      <c r="KVQ84" s="15"/>
      <c r="KVR84" s="15"/>
      <c r="KVS84" s="15"/>
      <c r="KVT84" s="15"/>
      <c r="KVU84" s="15"/>
      <c r="KVV84" s="15"/>
      <c r="KVW84" s="15"/>
      <c r="KVX84" s="15"/>
      <c r="KVY84" s="15"/>
      <c r="KVZ84" s="15"/>
      <c r="KWA84" s="15"/>
      <c r="KWB84" s="15"/>
      <c r="KWC84" s="15"/>
      <c r="KWD84" s="15"/>
      <c r="KWE84" s="15"/>
      <c r="KWF84" s="15"/>
      <c r="KWG84" s="15"/>
      <c r="KWH84" s="15"/>
      <c r="KWI84" s="15"/>
      <c r="KWJ84" s="15"/>
      <c r="KWK84" s="15"/>
      <c r="KWL84" s="15"/>
      <c r="KWM84" s="15"/>
      <c r="KWN84" s="15"/>
      <c r="KWO84" s="15"/>
      <c r="KWP84" s="15"/>
      <c r="KWQ84" s="15"/>
      <c r="KWR84" s="15"/>
      <c r="KWS84" s="15"/>
      <c r="KWT84" s="15"/>
      <c r="KWU84" s="15"/>
      <c r="KWV84" s="15"/>
      <c r="KWW84" s="15"/>
      <c r="KWX84" s="15"/>
      <c r="KWY84" s="15"/>
      <c r="KWZ84" s="15"/>
      <c r="KXA84" s="15"/>
      <c r="KXB84" s="15"/>
      <c r="KXC84" s="15"/>
      <c r="KXD84" s="15"/>
      <c r="KXE84" s="15"/>
      <c r="KXF84" s="15"/>
      <c r="KXG84" s="15"/>
      <c r="KXH84" s="15"/>
      <c r="KXI84" s="15"/>
      <c r="KXJ84" s="15"/>
      <c r="KXK84" s="15"/>
      <c r="KXL84" s="15"/>
      <c r="KXM84" s="15"/>
      <c r="KXN84" s="15"/>
      <c r="KXO84" s="15"/>
      <c r="KXP84" s="15"/>
      <c r="KXQ84" s="15"/>
      <c r="KXR84" s="15"/>
      <c r="KXS84" s="15"/>
      <c r="KXT84" s="15"/>
      <c r="KXU84" s="15"/>
      <c r="KXV84" s="15"/>
      <c r="KXW84" s="15"/>
      <c r="KXX84" s="15"/>
      <c r="KXY84" s="15"/>
      <c r="KXZ84" s="15"/>
      <c r="KYA84" s="15"/>
      <c r="KYB84" s="15"/>
      <c r="KYC84" s="15"/>
      <c r="KYD84" s="15"/>
      <c r="KYE84" s="15"/>
      <c r="KYF84" s="15"/>
      <c r="KYG84" s="15"/>
      <c r="KYH84" s="15"/>
      <c r="KYI84" s="15"/>
      <c r="KYJ84" s="15"/>
      <c r="KYK84" s="15"/>
      <c r="KYL84" s="15"/>
      <c r="KYM84" s="15"/>
      <c r="KYN84" s="15"/>
      <c r="KYO84" s="15"/>
      <c r="KYP84" s="15"/>
      <c r="KYQ84" s="15"/>
      <c r="KYR84" s="15"/>
      <c r="KYS84" s="15"/>
      <c r="KYT84" s="15"/>
      <c r="KYU84" s="15"/>
      <c r="KYV84" s="15"/>
      <c r="KYW84" s="15"/>
      <c r="KYX84" s="15"/>
      <c r="KYY84" s="15"/>
      <c r="KYZ84" s="15"/>
      <c r="KZA84" s="15"/>
      <c r="KZB84" s="15"/>
      <c r="KZC84" s="15"/>
      <c r="KZD84" s="15"/>
      <c r="KZE84" s="15"/>
      <c r="KZF84" s="15"/>
      <c r="KZG84" s="15"/>
      <c r="KZH84" s="15"/>
      <c r="KZI84" s="15"/>
      <c r="KZJ84" s="15"/>
      <c r="KZK84" s="15"/>
      <c r="KZL84" s="15"/>
      <c r="KZM84" s="15"/>
      <c r="KZN84" s="15"/>
      <c r="KZO84" s="15"/>
      <c r="KZP84" s="15"/>
      <c r="KZQ84" s="15"/>
      <c r="KZR84" s="15"/>
      <c r="KZS84" s="15"/>
      <c r="KZT84" s="15"/>
      <c r="KZU84" s="15"/>
      <c r="KZV84" s="15"/>
      <c r="KZW84" s="15"/>
      <c r="KZX84" s="15"/>
      <c r="KZY84" s="15"/>
      <c r="KZZ84" s="15"/>
      <c r="LAA84" s="15"/>
      <c r="LAB84" s="15"/>
      <c r="LAC84" s="15"/>
      <c r="LAD84" s="15"/>
      <c r="LAE84" s="15"/>
      <c r="LAF84" s="15"/>
      <c r="LAG84" s="15"/>
      <c r="LAH84" s="15"/>
      <c r="LAI84" s="15"/>
      <c r="LAJ84" s="15"/>
      <c r="LAK84" s="15"/>
      <c r="LAL84" s="15"/>
      <c r="LAM84" s="15"/>
      <c r="LAN84" s="15"/>
      <c r="LAO84" s="15"/>
      <c r="LAP84" s="15"/>
      <c r="LAQ84" s="15"/>
      <c r="LAR84" s="15"/>
      <c r="LAS84" s="15"/>
      <c r="LAT84" s="15"/>
      <c r="LAU84" s="15"/>
      <c r="LAV84" s="15"/>
      <c r="LAW84" s="15"/>
      <c r="LAX84" s="15"/>
      <c r="LAY84" s="15"/>
      <c r="LAZ84" s="15"/>
      <c r="LBA84" s="15"/>
      <c r="LBB84" s="15"/>
      <c r="LBC84" s="15"/>
      <c r="LBD84" s="15"/>
      <c r="LBE84" s="15"/>
      <c r="LBF84" s="15"/>
      <c r="LBG84" s="15"/>
      <c r="LBH84" s="15"/>
      <c r="LBI84" s="15"/>
      <c r="LBJ84" s="15"/>
      <c r="LBK84" s="15"/>
      <c r="LBL84" s="15"/>
      <c r="LBM84" s="15"/>
      <c r="LBN84" s="15"/>
      <c r="LBO84" s="15"/>
      <c r="LBP84" s="15"/>
      <c r="LBQ84" s="15"/>
      <c r="LBR84" s="15"/>
      <c r="LBS84" s="15"/>
      <c r="LBT84" s="15"/>
      <c r="LBU84" s="15"/>
      <c r="LBV84" s="15"/>
      <c r="LBW84" s="15"/>
      <c r="LBX84" s="15"/>
      <c r="LBY84" s="15"/>
      <c r="LBZ84" s="15"/>
      <c r="LCA84" s="15"/>
      <c r="LCB84" s="15"/>
      <c r="LCC84" s="15"/>
      <c r="LCD84" s="15"/>
      <c r="LCE84" s="15"/>
      <c r="LCF84" s="15"/>
      <c r="LCG84" s="15"/>
      <c r="LCH84" s="15"/>
      <c r="LCI84" s="15"/>
      <c r="LCJ84" s="15"/>
      <c r="LCK84" s="15"/>
      <c r="LCL84" s="15"/>
      <c r="LCM84" s="15"/>
      <c r="LCN84" s="15"/>
      <c r="LCO84" s="15"/>
      <c r="LCP84" s="15"/>
      <c r="LCQ84" s="15"/>
      <c r="LCR84" s="15"/>
      <c r="LCS84" s="15"/>
      <c r="LCT84" s="15"/>
      <c r="LCU84" s="15"/>
      <c r="LCV84" s="15"/>
      <c r="LCW84" s="15"/>
      <c r="LCX84" s="15"/>
      <c r="LCY84" s="15"/>
      <c r="LCZ84" s="15"/>
      <c r="LDA84" s="15"/>
      <c r="LDB84" s="15"/>
      <c r="LDC84" s="15"/>
      <c r="LDD84" s="15"/>
      <c r="LDE84" s="15"/>
      <c r="LDF84" s="15"/>
      <c r="LDG84" s="15"/>
      <c r="LDH84" s="15"/>
      <c r="LDI84" s="15"/>
      <c r="LDJ84" s="15"/>
      <c r="LDK84" s="15"/>
      <c r="LDL84" s="15"/>
      <c r="LDM84" s="15"/>
      <c r="LDN84" s="15"/>
      <c r="LDO84" s="15"/>
      <c r="LDP84" s="15"/>
      <c r="LDQ84" s="15"/>
      <c r="LDR84" s="15"/>
      <c r="LDS84" s="15"/>
      <c r="LDT84" s="15"/>
      <c r="LDU84" s="15"/>
      <c r="LDV84" s="15"/>
      <c r="LDW84" s="15"/>
      <c r="LDX84" s="15"/>
      <c r="LDY84" s="15"/>
      <c r="LDZ84" s="15"/>
      <c r="LEA84" s="15"/>
      <c r="LEB84" s="15"/>
      <c r="LEC84" s="15"/>
      <c r="LED84" s="15"/>
      <c r="LEE84" s="15"/>
      <c r="LEF84" s="15"/>
      <c r="LEG84" s="15"/>
      <c r="LEH84" s="15"/>
      <c r="LEI84" s="15"/>
      <c r="LEJ84" s="15"/>
      <c r="LEK84" s="15"/>
      <c r="LEL84" s="15"/>
      <c r="LEM84" s="15"/>
      <c r="LEN84" s="15"/>
      <c r="LEO84" s="15"/>
      <c r="LEP84" s="15"/>
      <c r="LEQ84" s="15"/>
      <c r="LER84" s="15"/>
      <c r="LES84" s="15"/>
      <c r="LET84" s="15"/>
      <c r="LEU84" s="15"/>
      <c r="LEV84" s="15"/>
      <c r="LEW84" s="15"/>
      <c r="LEX84" s="15"/>
      <c r="LEY84" s="15"/>
      <c r="LEZ84" s="15"/>
      <c r="LFA84" s="15"/>
      <c r="LFB84" s="15"/>
      <c r="LFC84" s="15"/>
      <c r="LFD84" s="15"/>
      <c r="LFE84" s="15"/>
      <c r="LFF84" s="15"/>
      <c r="LFG84" s="15"/>
      <c r="LFH84" s="15"/>
      <c r="LFI84" s="15"/>
      <c r="LFJ84" s="15"/>
      <c r="LFK84" s="15"/>
      <c r="LFL84" s="15"/>
      <c r="LFM84" s="15"/>
      <c r="LFN84" s="15"/>
      <c r="LFO84" s="15"/>
      <c r="LFP84" s="15"/>
      <c r="LFQ84" s="15"/>
      <c r="LFR84" s="15"/>
      <c r="LFS84" s="15"/>
      <c r="LFT84" s="15"/>
      <c r="LFU84" s="15"/>
      <c r="LFV84" s="15"/>
      <c r="LFW84" s="15"/>
      <c r="LFX84" s="15"/>
      <c r="LFY84" s="15"/>
      <c r="LFZ84" s="15"/>
      <c r="LGA84" s="15"/>
      <c r="LGB84" s="15"/>
      <c r="LGC84" s="15"/>
      <c r="LGD84" s="15"/>
      <c r="LGE84" s="15"/>
      <c r="LGF84" s="15"/>
      <c r="LGG84" s="15"/>
      <c r="LGH84" s="15"/>
      <c r="LGI84" s="15"/>
      <c r="LGJ84" s="15"/>
      <c r="LGK84" s="15"/>
      <c r="LGL84" s="15"/>
      <c r="LGM84" s="15"/>
      <c r="LGN84" s="15"/>
      <c r="LGO84" s="15"/>
      <c r="LGP84" s="15"/>
      <c r="LGQ84" s="15"/>
      <c r="LGR84" s="15"/>
      <c r="LGS84" s="15"/>
      <c r="LGT84" s="15"/>
      <c r="LGU84" s="15"/>
      <c r="LGV84" s="15"/>
      <c r="LGW84" s="15"/>
      <c r="LGX84" s="15"/>
      <c r="LGY84" s="15"/>
      <c r="LGZ84" s="15"/>
      <c r="LHA84" s="15"/>
      <c r="LHB84" s="15"/>
      <c r="LHC84" s="15"/>
      <c r="LHD84" s="15"/>
      <c r="LHE84" s="15"/>
      <c r="LHF84" s="15"/>
      <c r="LHG84" s="15"/>
      <c r="LHH84" s="15"/>
      <c r="LHI84" s="15"/>
      <c r="LHJ84" s="15"/>
      <c r="LHK84" s="15"/>
      <c r="LHL84" s="15"/>
      <c r="LHM84" s="15"/>
      <c r="LHN84" s="15"/>
      <c r="LHO84" s="15"/>
      <c r="LHP84" s="15"/>
      <c r="LHQ84" s="15"/>
      <c r="LHR84" s="15"/>
      <c r="LHS84" s="15"/>
      <c r="LHT84" s="15"/>
      <c r="LHU84" s="15"/>
      <c r="LHV84" s="15"/>
      <c r="LHW84" s="15"/>
      <c r="LHX84" s="15"/>
      <c r="LHY84" s="15"/>
      <c r="LHZ84" s="15"/>
      <c r="LIA84" s="15"/>
      <c r="LIB84" s="15"/>
      <c r="LIC84" s="15"/>
      <c r="LID84" s="15"/>
      <c r="LIE84" s="15"/>
      <c r="LIF84" s="15"/>
      <c r="LIG84" s="15"/>
      <c r="LIH84" s="15"/>
      <c r="LII84" s="15"/>
      <c r="LIJ84" s="15"/>
      <c r="LIK84" s="15"/>
      <c r="LIL84" s="15"/>
      <c r="LIM84" s="15"/>
      <c r="LIN84" s="15"/>
      <c r="LIO84" s="15"/>
      <c r="LIP84" s="15"/>
      <c r="LIQ84" s="15"/>
      <c r="LIR84" s="15"/>
      <c r="LIS84" s="15"/>
      <c r="LIT84" s="15"/>
      <c r="LIU84" s="15"/>
      <c r="LIV84" s="15"/>
      <c r="LIW84" s="15"/>
      <c r="LIX84" s="15"/>
      <c r="LIY84" s="15"/>
      <c r="LIZ84" s="15"/>
      <c r="LJA84" s="15"/>
      <c r="LJB84" s="15"/>
      <c r="LJC84" s="15"/>
      <c r="LJD84" s="15"/>
      <c r="LJE84" s="15"/>
      <c r="LJF84" s="15"/>
      <c r="LJG84" s="15"/>
      <c r="LJH84" s="15"/>
      <c r="LJI84" s="15"/>
      <c r="LJJ84" s="15"/>
      <c r="LJK84" s="15"/>
      <c r="LJL84" s="15"/>
      <c r="LJM84" s="15"/>
      <c r="LJN84" s="15"/>
      <c r="LJO84" s="15"/>
      <c r="LJP84" s="15"/>
      <c r="LJQ84" s="15"/>
      <c r="LJR84" s="15"/>
      <c r="LJS84" s="15"/>
      <c r="LJT84" s="15"/>
      <c r="LJU84" s="15"/>
      <c r="LJV84" s="15"/>
      <c r="LJW84" s="15"/>
      <c r="LJX84" s="15"/>
      <c r="LJY84" s="15"/>
      <c r="LJZ84" s="15"/>
      <c r="LKA84" s="15"/>
      <c r="LKB84" s="15"/>
      <c r="LKC84" s="15"/>
      <c r="LKD84" s="15"/>
      <c r="LKE84" s="15"/>
      <c r="LKF84" s="15"/>
      <c r="LKG84" s="15"/>
      <c r="LKH84" s="15"/>
      <c r="LKI84" s="15"/>
      <c r="LKJ84" s="15"/>
      <c r="LKK84" s="15"/>
      <c r="LKL84" s="15"/>
      <c r="LKM84" s="15"/>
      <c r="LKN84" s="15"/>
      <c r="LKO84" s="15"/>
      <c r="LKP84" s="15"/>
      <c r="LKQ84" s="15"/>
      <c r="LKR84" s="15"/>
      <c r="LKS84" s="15"/>
      <c r="LKT84" s="15"/>
      <c r="LKU84" s="15"/>
      <c r="LKV84" s="15"/>
      <c r="LKW84" s="15"/>
      <c r="LKX84" s="15"/>
      <c r="LKY84" s="15"/>
      <c r="LKZ84" s="15"/>
      <c r="LLA84" s="15"/>
      <c r="LLB84" s="15"/>
      <c r="LLC84" s="15"/>
      <c r="LLD84" s="15"/>
      <c r="LLE84" s="15"/>
      <c r="LLF84" s="15"/>
      <c r="LLG84" s="15"/>
      <c r="LLH84" s="15"/>
      <c r="LLI84" s="15"/>
      <c r="LLJ84" s="15"/>
      <c r="LLK84" s="15"/>
      <c r="LLL84" s="15"/>
      <c r="LLM84" s="15"/>
      <c r="LLN84" s="15"/>
      <c r="LLO84" s="15"/>
      <c r="LLP84" s="15"/>
      <c r="LLQ84" s="15"/>
      <c r="LLR84" s="15"/>
      <c r="LLS84" s="15"/>
      <c r="LLT84" s="15"/>
      <c r="LLU84" s="15"/>
      <c r="LLV84" s="15"/>
      <c r="LLW84" s="15"/>
      <c r="LLX84" s="15"/>
      <c r="LLY84" s="15"/>
      <c r="LLZ84" s="15"/>
      <c r="LMA84" s="15"/>
      <c r="LMB84" s="15"/>
      <c r="LMC84" s="15"/>
      <c r="LMD84" s="15"/>
      <c r="LME84" s="15"/>
      <c r="LMF84" s="15"/>
      <c r="LMG84" s="15"/>
      <c r="LMH84" s="15"/>
      <c r="LMI84" s="15"/>
      <c r="LMJ84" s="15"/>
      <c r="LMK84" s="15"/>
      <c r="LML84" s="15"/>
      <c r="LMM84" s="15"/>
      <c r="LMN84" s="15"/>
      <c r="LMO84" s="15"/>
      <c r="LMP84" s="15"/>
      <c r="LMQ84" s="15"/>
      <c r="LMR84" s="15"/>
      <c r="LMS84" s="15"/>
      <c r="LMT84" s="15"/>
      <c r="LMU84" s="15"/>
      <c r="LMV84" s="15"/>
      <c r="LMW84" s="15"/>
      <c r="LMX84" s="15"/>
      <c r="LMY84" s="15"/>
      <c r="LMZ84" s="15"/>
      <c r="LNA84" s="15"/>
      <c r="LNB84" s="15"/>
      <c r="LNC84" s="15"/>
      <c r="LND84" s="15"/>
      <c r="LNE84" s="15"/>
      <c r="LNF84" s="15"/>
      <c r="LNG84" s="15"/>
      <c r="LNH84" s="15"/>
      <c r="LNI84" s="15"/>
      <c r="LNJ84" s="15"/>
      <c r="LNK84" s="15"/>
      <c r="LNL84" s="15"/>
      <c r="LNM84" s="15"/>
      <c r="LNN84" s="15"/>
      <c r="LNO84" s="15"/>
      <c r="LNP84" s="15"/>
      <c r="LNQ84" s="15"/>
      <c r="LNR84" s="15"/>
      <c r="LNS84" s="15"/>
      <c r="LNT84" s="15"/>
      <c r="LNU84" s="15"/>
      <c r="LNV84" s="15"/>
      <c r="LNW84" s="15"/>
      <c r="LNX84" s="15"/>
      <c r="LNY84" s="15"/>
      <c r="LNZ84" s="15"/>
      <c r="LOA84" s="15"/>
      <c r="LOB84" s="15"/>
      <c r="LOC84" s="15"/>
      <c r="LOD84" s="15"/>
      <c r="LOE84" s="15"/>
      <c r="LOF84" s="15"/>
      <c r="LOG84" s="15"/>
      <c r="LOH84" s="15"/>
      <c r="LOI84" s="15"/>
      <c r="LOJ84" s="15"/>
      <c r="LOK84" s="15"/>
      <c r="LOL84" s="15"/>
      <c r="LOM84" s="15"/>
      <c r="LON84" s="15"/>
      <c r="LOO84" s="15"/>
      <c r="LOP84" s="15"/>
      <c r="LOQ84" s="15"/>
      <c r="LOR84" s="15"/>
      <c r="LOS84" s="15"/>
      <c r="LOT84" s="15"/>
      <c r="LOU84" s="15"/>
      <c r="LOV84" s="15"/>
      <c r="LOW84" s="15"/>
      <c r="LOX84" s="15"/>
      <c r="LOY84" s="15"/>
      <c r="LOZ84" s="15"/>
      <c r="LPA84" s="15"/>
      <c r="LPB84" s="15"/>
      <c r="LPC84" s="15"/>
      <c r="LPD84" s="15"/>
      <c r="LPE84" s="15"/>
      <c r="LPF84" s="15"/>
      <c r="LPG84" s="15"/>
      <c r="LPH84" s="15"/>
      <c r="LPI84" s="15"/>
      <c r="LPJ84" s="15"/>
      <c r="LPK84" s="15"/>
      <c r="LPL84" s="15"/>
      <c r="LPM84" s="15"/>
      <c r="LPN84" s="15"/>
      <c r="LPO84" s="15"/>
      <c r="LPP84" s="15"/>
      <c r="LPQ84" s="15"/>
      <c r="LPR84" s="15"/>
      <c r="LPS84" s="15"/>
      <c r="LPT84" s="15"/>
      <c r="LPU84" s="15"/>
      <c r="LPV84" s="15"/>
      <c r="LPW84" s="15"/>
      <c r="LPX84" s="15"/>
      <c r="LPY84" s="15"/>
      <c r="LPZ84" s="15"/>
      <c r="LQA84" s="15"/>
      <c r="LQB84" s="15"/>
      <c r="LQC84" s="15"/>
      <c r="LQD84" s="15"/>
      <c r="LQE84" s="15"/>
      <c r="LQF84" s="15"/>
      <c r="LQG84" s="15"/>
      <c r="LQH84" s="15"/>
      <c r="LQI84" s="15"/>
      <c r="LQJ84" s="15"/>
      <c r="LQK84" s="15"/>
      <c r="LQL84" s="15"/>
      <c r="LQM84" s="15"/>
      <c r="LQN84" s="15"/>
      <c r="LQO84" s="15"/>
      <c r="LQP84" s="15"/>
      <c r="LQQ84" s="15"/>
      <c r="LQR84" s="15"/>
      <c r="LQS84" s="15"/>
      <c r="LQT84" s="15"/>
      <c r="LQU84" s="15"/>
      <c r="LQV84" s="15"/>
      <c r="LQW84" s="15"/>
      <c r="LQX84" s="15"/>
      <c r="LQY84" s="15"/>
      <c r="LQZ84" s="15"/>
      <c r="LRA84" s="15"/>
      <c r="LRB84" s="15"/>
      <c r="LRC84" s="15"/>
      <c r="LRD84" s="15"/>
      <c r="LRE84" s="15"/>
      <c r="LRF84" s="15"/>
      <c r="LRG84" s="15"/>
      <c r="LRH84" s="15"/>
      <c r="LRI84" s="15"/>
      <c r="LRJ84" s="15"/>
      <c r="LRK84" s="15"/>
      <c r="LRL84" s="15"/>
      <c r="LRM84" s="15"/>
      <c r="LRN84" s="15"/>
      <c r="LRO84" s="15"/>
      <c r="LRP84" s="15"/>
      <c r="LRQ84" s="15"/>
      <c r="LRR84" s="15"/>
      <c r="LRS84" s="15"/>
      <c r="LRT84" s="15"/>
      <c r="LRU84" s="15"/>
      <c r="LRV84" s="15"/>
      <c r="LRW84" s="15"/>
      <c r="LRX84" s="15"/>
      <c r="LRY84" s="15"/>
      <c r="LRZ84" s="15"/>
      <c r="LSA84" s="15"/>
      <c r="LSB84" s="15"/>
      <c r="LSC84" s="15"/>
      <c r="LSD84" s="15"/>
      <c r="LSE84" s="15"/>
      <c r="LSF84" s="15"/>
      <c r="LSG84" s="15"/>
      <c r="LSH84" s="15"/>
      <c r="LSI84" s="15"/>
      <c r="LSJ84" s="15"/>
      <c r="LSK84" s="15"/>
      <c r="LSL84" s="15"/>
      <c r="LSM84" s="15"/>
      <c r="LSN84" s="15"/>
      <c r="LSO84" s="15"/>
      <c r="LSP84" s="15"/>
      <c r="LSQ84" s="15"/>
      <c r="LSR84" s="15"/>
      <c r="LSS84" s="15"/>
      <c r="LST84" s="15"/>
      <c r="LSU84" s="15"/>
      <c r="LSV84" s="15"/>
      <c r="LSW84" s="15"/>
      <c r="LSX84" s="15"/>
      <c r="LSY84" s="15"/>
      <c r="LSZ84" s="15"/>
      <c r="LTA84" s="15"/>
      <c r="LTB84" s="15"/>
      <c r="LTC84" s="15"/>
      <c r="LTD84" s="15"/>
      <c r="LTE84" s="15"/>
      <c r="LTF84" s="15"/>
      <c r="LTG84" s="15"/>
      <c r="LTH84" s="15"/>
      <c r="LTI84" s="15"/>
      <c r="LTJ84" s="15"/>
      <c r="LTK84" s="15"/>
      <c r="LTL84" s="15"/>
      <c r="LTM84" s="15"/>
      <c r="LTN84" s="15"/>
      <c r="LTO84" s="15"/>
      <c r="LTP84" s="15"/>
      <c r="LTQ84" s="15"/>
      <c r="LTR84" s="15"/>
      <c r="LTS84" s="15"/>
      <c r="LTT84" s="15"/>
      <c r="LTU84" s="15"/>
      <c r="LTV84" s="15"/>
      <c r="LTW84" s="15"/>
      <c r="LTX84" s="15"/>
      <c r="LTY84" s="15"/>
      <c r="LTZ84" s="15"/>
      <c r="LUA84" s="15"/>
      <c r="LUB84" s="15"/>
      <c r="LUC84" s="15"/>
      <c r="LUD84" s="15"/>
      <c r="LUE84" s="15"/>
      <c r="LUF84" s="15"/>
      <c r="LUG84" s="15"/>
      <c r="LUH84" s="15"/>
      <c r="LUI84" s="15"/>
      <c r="LUJ84" s="15"/>
      <c r="LUK84" s="15"/>
      <c r="LUL84" s="15"/>
      <c r="LUM84" s="15"/>
      <c r="LUN84" s="15"/>
      <c r="LUO84" s="15"/>
      <c r="LUP84" s="15"/>
      <c r="LUQ84" s="15"/>
      <c r="LUR84" s="15"/>
      <c r="LUS84" s="15"/>
      <c r="LUT84" s="15"/>
      <c r="LUU84" s="15"/>
      <c r="LUV84" s="15"/>
      <c r="LUW84" s="15"/>
      <c r="LUX84" s="15"/>
      <c r="LUY84" s="15"/>
      <c r="LUZ84" s="15"/>
      <c r="LVA84" s="15"/>
      <c r="LVB84" s="15"/>
      <c r="LVC84" s="15"/>
      <c r="LVD84" s="15"/>
      <c r="LVE84" s="15"/>
      <c r="LVF84" s="15"/>
      <c r="LVG84" s="15"/>
      <c r="LVH84" s="15"/>
      <c r="LVI84" s="15"/>
      <c r="LVJ84" s="15"/>
      <c r="LVK84" s="15"/>
      <c r="LVL84" s="15"/>
      <c r="LVM84" s="15"/>
      <c r="LVN84" s="15"/>
      <c r="LVO84" s="15"/>
      <c r="LVP84" s="15"/>
      <c r="LVQ84" s="15"/>
      <c r="LVR84" s="15"/>
      <c r="LVS84" s="15"/>
      <c r="LVT84" s="15"/>
      <c r="LVU84" s="15"/>
      <c r="LVV84" s="15"/>
      <c r="LVW84" s="15"/>
      <c r="LVX84" s="15"/>
      <c r="LVY84" s="15"/>
      <c r="LVZ84" s="15"/>
      <c r="LWA84" s="15"/>
      <c r="LWB84" s="15"/>
      <c r="LWC84" s="15"/>
      <c r="LWD84" s="15"/>
      <c r="LWE84" s="15"/>
      <c r="LWF84" s="15"/>
      <c r="LWG84" s="15"/>
      <c r="LWH84" s="15"/>
      <c r="LWI84" s="15"/>
      <c r="LWJ84" s="15"/>
      <c r="LWK84" s="15"/>
      <c r="LWL84" s="15"/>
      <c r="LWM84" s="15"/>
      <c r="LWN84" s="15"/>
      <c r="LWO84" s="15"/>
      <c r="LWP84" s="15"/>
      <c r="LWQ84" s="15"/>
      <c r="LWR84" s="15"/>
      <c r="LWS84" s="15"/>
      <c r="LWT84" s="15"/>
      <c r="LWU84" s="15"/>
      <c r="LWV84" s="15"/>
      <c r="LWW84" s="15"/>
      <c r="LWX84" s="15"/>
      <c r="LWY84" s="15"/>
      <c r="LWZ84" s="15"/>
      <c r="LXA84" s="15"/>
      <c r="LXB84" s="15"/>
      <c r="LXC84" s="15"/>
      <c r="LXD84" s="15"/>
      <c r="LXE84" s="15"/>
      <c r="LXF84" s="15"/>
      <c r="LXG84" s="15"/>
      <c r="LXH84" s="15"/>
      <c r="LXI84" s="15"/>
      <c r="LXJ84" s="15"/>
      <c r="LXK84" s="15"/>
      <c r="LXL84" s="15"/>
      <c r="LXM84" s="15"/>
      <c r="LXN84" s="15"/>
      <c r="LXO84" s="15"/>
      <c r="LXP84" s="15"/>
      <c r="LXQ84" s="15"/>
      <c r="LXR84" s="15"/>
      <c r="LXS84" s="15"/>
      <c r="LXT84" s="15"/>
      <c r="LXU84" s="15"/>
      <c r="LXV84" s="15"/>
      <c r="LXW84" s="15"/>
      <c r="LXX84" s="15"/>
      <c r="LXY84" s="15"/>
      <c r="LXZ84" s="15"/>
      <c r="LYA84" s="15"/>
      <c r="LYB84" s="15"/>
      <c r="LYC84" s="15"/>
      <c r="LYD84" s="15"/>
      <c r="LYE84" s="15"/>
      <c r="LYF84" s="15"/>
      <c r="LYG84" s="15"/>
      <c r="LYH84" s="15"/>
      <c r="LYI84" s="15"/>
      <c r="LYJ84" s="15"/>
      <c r="LYK84" s="15"/>
      <c r="LYL84" s="15"/>
      <c r="LYM84" s="15"/>
      <c r="LYN84" s="15"/>
      <c r="LYO84" s="15"/>
      <c r="LYP84" s="15"/>
      <c r="LYQ84" s="15"/>
      <c r="LYR84" s="15"/>
      <c r="LYS84" s="15"/>
      <c r="LYT84" s="15"/>
      <c r="LYU84" s="15"/>
      <c r="LYV84" s="15"/>
      <c r="LYW84" s="15"/>
      <c r="LYX84" s="15"/>
      <c r="LYY84" s="15"/>
      <c r="LYZ84" s="15"/>
      <c r="LZA84" s="15"/>
      <c r="LZB84" s="15"/>
      <c r="LZC84" s="15"/>
      <c r="LZD84" s="15"/>
      <c r="LZE84" s="15"/>
      <c r="LZF84" s="15"/>
      <c r="LZG84" s="15"/>
      <c r="LZH84" s="15"/>
      <c r="LZI84" s="15"/>
      <c r="LZJ84" s="15"/>
      <c r="LZK84" s="15"/>
      <c r="LZL84" s="15"/>
      <c r="LZM84" s="15"/>
      <c r="LZN84" s="15"/>
      <c r="LZO84" s="15"/>
      <c r="LZP84" s="15"/>
      <c r="LZQ84" s="15"/>
      <c r="LZR84" s="15"/>
      <c r="LZS84" s="15"/>
      <c r="LZT84" s="15"/>
      <c r="LZU84" s="15"/>
      <c r="LZV84" s="15"/>
      <c r="LZW84" s="15"/>
      <c r="LZX84" s="15"/>
      <c r="LZY84" s="15"/>
      <c r="LZZ84" s="15"/>
      <c r="MAA84" s="15"/>
      <c r="MAB84" s="15"/>
      <c r="MAC84" s="15"/>
      <c r="MAD84" s="15"/>
      <c r="MAE84" s="15"/>
      <c r="MAF84" s="15"/>
      <c r="MAG84" s="15"/>
      <c r="MAH84" s="15"/>
      <c r="MAI84" s="15"/>
      <c r="MAJ84" s="15"/>
      <c r="MAK84" s="15"/>
      <c r="MAL84" s="15"/>
      <c r="MAM84" s="15"/>
      <c r="MAN84" s="15"/>
      <c r="MAO84" s="15"/>
      <c r="MAP84" s="15"/>
      <c r="MAQ84" s="15"/>
      <c r="MAR84" s="15"/>
      <c r="MAS84" s="15"/>
      <c r="MAT84" s="15"/>
      <c r="MAU84" s="15"/>
      <c r="MAV84" s="15"/>
      <c r="MAW84" s="15"/>
      <c r="MAX84" s="15"/>
      <c r="MAY84" s="15"/>
      <c r="MAZ84" s="15"/>
      <c r="MBA84" s="15"/>
      <c r="MBB84" s="15"/>
      <c r="MBC84" s="15"/>
      <c r="MBD84" s="15"/>
      <c r="MBE84" s="15"/>
      <c r="MBF84" s="15"/>
      <c r="MBG84" s="15"/>
      <c r="MBH84" s="15"/>
      <c r="MBI84" s="15"/>
      <c r="MBJ84" s="15"/>
      <c r="MBK84" s="15"/>
      <c r="MBL84" s="15"/>
      <c r="MBM84" s="15"/>
      <c r="MBN84" s="15"/>
      <c r="MBO84" s="15"/>
      <c r="MBP84" s="15"/>
      <c r="MBQ84" s="15"/>
      <c r="MBR84" s="15"/>
      <c r="MBS84" s="15"/>
      <c r="MBT84" s="15"/>
      <c r="MBU84" s="15"/>
      <c r="MBV84" s="15"/>
      <c r="MBW84" s="15"/>
      <c r="MBX84" s="15"/>
      <c r="MBY84" s="15"/>
      <c r="MBZ84" s="15"/>
      <c r="MCA84" s="15"/>
      <c r="MCB84" s="15"/>
      <c r="MCC84" s="15"/>
      <c r="MCD84" s="15"/>
      <c r="MCE84" s="15"/>
      <c r="MCF84" s="15"/>
      <c r="MCG84" s="15"/>
      <c r="MCH84" s="15"/>
      <c r="MCI84" s="15"/>
      <c r="MCJ84" s="15"/>
      <c r="MCK84" s="15"/>
      <c r="MCL84" s="15"/>
      <c r="MCM84" s="15"/>
      <c r="MCN84" s="15"/>
      <c r="MCO84" s="15"/>
      <c r="MCP84" s="15"/>
      <c r="MCQ84" s="15"/>
      <c r="MCR84" s="15"/>
      <c r="MCS84" s="15"/>
      <c r="MCT84" s="15"/>
      <c r="MCU84" s="15"/>
      <c r="MCV84" s="15"/>
      <c r="MCW84" s="15"/>
      <c r="MCX84" s="15"/>
      <c r="MCY84" s="15"/>
      <c r="MCZ84" s="15"/>
      <c r="MDA84" s="15"/>
      <c r="MDB84" s="15"/>
      <c r="MDC84" s="15"/>
      <c r="MDD84" s="15"/>
      <c r="MDE84" s="15"/>
      <c r="MDF84" s="15"/>
      <c r="MDG84" s="15"/>
      <c r="MDH84" s="15"/>
      <c r="MDI84" s="15"/>
      <c r="MDJ84" s="15"/>
      <c r="MDK84" s="15"/>
      <c r="MDL84" s="15"/>
      <c r="MDM84" s="15"/>
      <c r="MDN84" s="15"/>
      <c r="MDO84" s="15"/>
      <c r="MDP84" s="15"/>
      <c r="MDQ84" s="15"/>
      <c r="MDR84" s="15"/>
      <c r="MDS84" s="15"/>
      <c r="MDT84" s="15"/>
      <c r="MDU84" s="15"/>
      <c r="MDV84" s="15"/>
      <c r="MDW84" s="15"/>
      <c r="MDX84" s="15"/>
      <c r="MDY84" s="15"/>
      <c r="MDZ84" s="15"/>
      <c r="MEA84" s="15"/>
      <c r="MEB84" s="15"/>
      <c r="MEC84" s="15"/>
      <c r="MED84" s="15"/>
      <c r="MEE84" s="15"/>
      <c r="MEF84" s="15"/>
      <c r="MEG84" s="15"/>
      <c r="MEH84" s="15"/>
      <c r="MEI84" s="15"/>
      <c r="MEJ84" s="15"/>
      <c r="MEK84" s="15"/>
      <c r="MEL84" s="15"/>
      <c r="MEM84" s="15"/>
      <c r="MEN84" s="15"/>
      <c r="MEO84" s="15"/>
      <c r="MEP84" s="15"/>
      <c r="MEQ84" s="15"/>
      <c r="MER84" s="15"/>
      <c r="MES84" s="15"/>
      <c r="MET84" s="15"/>
      <c r="MEU84" s="15"/>
      <c r="MEV84" s="15"/>
      <c r="MEW84" s="15"/>
      <c r="MEX84" s="15"/>
      <c r="MEY84" s="15"/>
      <c r="MEZ84" s="15"/>
      <c r="MFA84" s="15"/>
      <c r="MFB84" s="15"/>
      <c r="MFC84" s="15"/>
      <c r="MFD84" s="15"/>
      <c r="MFE84" s="15"/>
      <c r="MFF84" s="15"/>
      <c r="MFG84" s="15"/>
      <c r="MFH84" s="15"/>
      <c r="MFI84" s="15"/>
      <c r="MFJ84" s="15"/>
      <c r="MFK84" s="15"/>
      <c r="MFL84" s="15"/>
      <c r="MFM84" s="15"/>
      <c r="MFN84" s="15"/>
      <c r="MFO84" s="15"/>
      <c r="MFP84" s="15"/>
      <c r="MFQ84" s="15"/>
      <c r="MFR84" s="15"/>
      <c r="MFS84" s="15"/>
      <c r="MFT84" s="15"/>
      <c r="MFU84" s="15"/>
      <c r="MFV84" s="15"/>
      <c r="MFW84" s="15"/>
      <c r="MFX84" s="15"/>
      <c r="MFY84" s="15"/>
      <c r="MFZ84" s="15"/>
      <c r="MGA84" s="15"/>
      <c r="MGB84" s="15"/>
      <c r="MGC84" s="15"/>
      <c r="MGD84" s="15"/>
      <c r="MGE84" s="15"/>
      <c r="MGF84" s="15"/>
      <c r="MGG84" s="15"/>
      <c r="MGH84" s="15"/>
      <c r="MGI84" s="15"/>
      <c r="MGJ84" s="15"/>
      <c r="MGK84" s="15"/>
      <c r="MGL84" s="15"/>
      <c r="MGM84" s="15"/>
      <c r="MGN84" s="15"/>
      <c r="MGO84" s="15"/>
      <c r="MGP84" s="15"/>
      <c r="MGQ84" s="15"/>
      <c r="MGR84" s="15"/>
      <c r="MGS84" s="15"/>
      <c r="MGT84" s="15"/>
      <c r="MGU84" s="15"/>
      <c r="MGV84" s="15"/>
      <c r="MGW84" s="15"/>
      <c r="MGX84" s="15"/>
      <c r="MGY84" s="15"/>
      <c r="MGZ84" s="15"/>
      <c r="MHA84" s="15"/>
      <c r="MHB84" s="15"/>
      <c r="MHC84" s="15"/>
      <c r="MHD84" s="15"/>
      <c r="MHE84" s="15"/>
      <c r="MHF84" s="15"/>
      <c r="MHG84" s="15"/>
      <c r="MHH84" s="15"/>
      <c r="MHI84" s="15"/>
      <c r="MHJ84" s="15"/>
      <c r="MHK84" s="15"/>
      <c r="MHL84" s="15"/>
      <c r="MHM84" s="15"/>
      <c r="MHN84" s="15"/>
      <c r="MHO84" s="15"/>
      <c r="MHP84" s="15"/>
      <c r="MHQ84" s="15"/>
      <c r="MHR84" s="15"/>
      <c r="MHS84" s="15"/>
      <c r="MHT84" s="15"/>
      <c r="MHU84" s="15"/>
      <c r="MHV84" s="15"/>
      <c r="MHW84" s="15"/>
      <c r="MHX84" s="15"/>
      <c r="MHY84" s="15"/>
      <c r="MHZ84" s="15"/>
      <c r="MIA84" s="15"/>
      <c r="MIB84" s="15"/>
      <c r="MIC84" s="15"/>
      <c r="MID84" s="15"/>
      <c r="MIE84" s="15"/>
      <c r="MIF84" s="15"/>
      <c r="MIG84" s="15"/>
      <c r="MIH84" s="15"/>
      <c r="MII84" s="15"/>
      <c r="MIJ84" s="15"/>
      <c r="MIK84" s="15"/>
      <c r="MIL84" s="15"/>
      <c r="MIM84" s="15"/>
      <c r="MIN84" s="15"/>
      <c r="MIO84" s="15"/>
      <c r="MIP84" s="15"/>
      <c r="MIQ84" s="15"/>
      <c r="MIR84" s="15"/>
      <c r="MIS84" s="15"/>
      <c r="MIT84" s="15"/>
      <c r="MIU84" s="15"/>
      <c r="MIV84" s="15"/>
      <c r="MIW84" s="15"/>
      <c r="MIX84" s="15"/>
      <c r="MIY84" s="15"/>
      <c r="MIZ84" s="15"/>
      <c r="MJA84" s="15"/>
      <c r="MJB84" s="15"/>
      <c r="MJC84" s="15"/>
      <c r="MJD84" s="15"/>
      <c r="MJE84" s="15"/>
      <c r="MJF84" s="15"/>
      <c r="MJG84" s="15"/>
      <c r="MJH84" s="15"/>
      <c r="MJI84" s="15"/>
      <c r="MJJ84" s="15"/>
      <c r="MJK84" s="15"/>
      <c r="MJL84" s="15"/>
      <c r="MJM84" s="15"/>
      <c r="MJN84" s="15"/>
      <c r="MJO84" s="15"/>
      <c r="MJP84" s="15"/>
      <c r="MJQ84" s="15"/>
      <c r="MJR84" s="15"/>
      <c r="MJS84" s="15"/>
      <c r="MJT84" s="15"/>
      <c r="MJU84" s="15"/>
      <c r="MJV84" s="15"/>
      <c r="MJW84" s="15"/>
      <c r="MJX84" s="15"/>
      <c r="MJY84" s="15"/>
      <c r="MJZ84" s="15"/>
      <c r="MKA84" s="15"/>
      <c r="MKB84" s="15"/>
      <c r="MKC84" s="15"/>
      <c r="MKD84" s="15"/>
      <c r="MKE84" s="15"/>
      <c r="MKF84" s="15"/>
      <c r="MKG84" s="15"/>
      <c r="MKH84" s="15"/>
      <c r="MKI84" s="15"/>
      <c r="MKJ84" s="15"/>
      <c r="MKK84" s="15"/>
      <c r="MKL84" s="15"/>
      <c r="MKM84" s="15"/>
      <c r="MKN84" s="15"/>
      <c r="MKO84" s="15"/>
      <c r="MKP84" s="15"/>
      <c r="MKQ84" s="15"/>
      <c r="MKR84" s="15"/>
      <c r="MKS84" s="15"/>
      <c r="MKT84" s="15"/>
      <c r="MKU84" s="15"/>
      <c r="MKV84" s="15"/>
      <c r="MKW84" s="15"/>
      <c r="MKX84" s="15"/>
      <c r="MKY84" s="15"/>
      <c r="MKZ84" s="15"/>
      <c r="MLA84" s="15"/>
      <c r="MLB84" s="15"/>
      <c r="MLC84" s="15"/>
      <c r="MLD84" s="15"/>
      <c r="MLE84" s="15"/>
      <c r="MLF84" s="15"/>
      <c r="MLG84" s="15"/>
      <c r="MLH84" s="15"/>
      <c r="MLI84" s="15"/>
      <c r="MLJ84" s="15"/>
      <c r="MLK84" s="15"/>
      <c r="MLL84" s="15"/>
      <c r="MLM84" s="15"/>
      <c r="MLN84" s="15"/>
      <c r="MLO84" s="15"/>
      <c r="MLP84" s="15"/>
      <c r="MLQ84" s="15"/>
      <c r="MLR84" s="15"/>
      <c r="MLS84" s="15"/>
      <c r="MLT84" s="15"/>
      <c r="MLU84" s="15"/>
      <c r="MLV84" s="15"/>
      <c r="MLW84" s="15"/>
      <c r="MLX84" s="15"/>
      <c r="MLY84" s="15"/>
      <c r="MLZ84" s="15"/>
      <c r="MMA84" s="15"/>
      <c r="MMB84" s="15"/>
      <c r="MMC84" s="15"/>
      <c r="MMD84" s="15"/>
      <c r="MME84" s="15"/>
      <c r="MMF84" s="15"/>
      <c r="MMG84" s="15"/>
      <c r="MMH84" s="15"/>
      <c r="MMI84" s="15"/>
      <c r="MMJ84" s="15"/>
      <c r="MMK84" s="15"/>
      <c r="MML84" s="15"/>
      <c r="MMM84" s="15"/>
      <c r="MMN84" s="15"/>
      <c r="MMO84" s="15"/>
      <c r="MMP84" s="15"/>
      <c r="MMQ84" s="15"/>
      <c r="MMR84" s="15"/>
      <c r="MMS84" s="15"/>
      <c r="MMT84" s="15"/>
      <c r="MMU84" s="15"/>
      <c r="MMV84" s="15"/>
      <c r="MMW84" s="15"/>
      <c r="MMX84" s="15"/>
      <c r="MMY84" s="15"/>
      <c r="MMZ84" s="15"/>
      <c r="MNA84" s="15"/>
      <c r="MNB84" s="15"/>
      <c r="MNC84" s="15"/>
      <c r="MND84" s="15"/>
      <c r="MNE84" s="15"/>
      <c r="MNF84" s="15"/>
      <c r="MNG84" s="15"/>
      <c r="MNH84" s="15"/>
      <c r="MNI84" s="15"/>
      <c r="MNJ84" s="15"/>
      <c r="MNK84" s="15"/>
      <c r="MNL84" s="15"/>
      <c r="MNM84" s="15"/>
      <c r="MNN84" s="15"/>
      <c r="MNO84" s="15"/>
      <c r="MNP84" s="15"/>
      <c r="MNQ84" s="15"/>
      <c r="MNR84" s="15"/>
      <c r="MNS84" s="15"/>
      <c r="MNT84" s="15"/>
      <c r="MNU84" s="15"/>
      <c r="MNV84" s="15"/>
      <c r="MNW84" s="15"/>
      <c r="MNX84" s="15"/>
      <c r="MNY84" s="15"/>
      <c r="MNZ84" s="15"/>
      <c r="MOA84" s="15"/>
      <c r="MOB84" s="15"/>
      <c r="MOC84" s="15"/>
      <c r="MOD84" s="15"/>
      <c r="MOE84" s="15"/>
      <c r="MOF84" s="15"/>
      <c r="MOG84" s="15"/>
      <c r="MOH84" s="15"/>
      <c r="MOI84" s="15"/>
      <c r="MOJ84" s="15"/>
      <c r="MOK84" s="15"/>
      <c r="MOL84" s="15"/>
      <c r="MOM84" s="15"/>
      <c r="MON84" s="15"/>
      <c r="MOO84" s="15"/>
      <c r="MOP84" s="15"/>
      <c r="MOQ84" s="15"/>
      <c r="MOR84" s="15"/>
      <c r="MOS84" s="15"/>
      <c r="MOT84" s="15"/>
      <c r="MOU84" s="15"/>
      <c r="MOV84" s="15"/>
      <c r="MOW84" s="15"/>
      <c r="MOX84" s="15"/>
      <c r="MOY84" s="15"/>
      <c r="MOZ84" s="15"/>
      <c r="MPA84" s="15"/>
      <c r="MPB84" s="15"/>
      <c r="MPC84" s="15"/>
      <c r="MPD84" s="15"/>
      <c r="MPE84" s="15"/>
      <c r="MPF84" s="15"/>
      <c r="MPG84" s="15"/>
      <c r="MPH84" s="15"/>
      <c r="MPI84" s="15"/>
      <c r="MPJ84" s="15"/>
      <c r="MPK84" s="15"/>
      <c r="MPL84" s="15"/>
      <c r="MPM84" s="15"/>
      <c r="MPN84" s="15"/>
      <c r="MPO84" s="15"/>
      <c r="MPP84" s="15"/>
      <c r="MPQ84" s="15"/>
      <c r="MPR84" s="15"/>
      <c r="MPS84" s="15"/>
      <c r="MPT84" s="15"/>
      <c r="MPU84" s="15"/>
      <c r="MPV84" s="15"/>
      <c r="MPW84" s="15"/>
      <c r="MPX84" s="15"/>
      <c r="MPY84" s="15"/>
      <c r="MPZ84" s="15"/>
      <c r="MQA84" s="15"/>
      <c r="MQB84" s="15"/>
      <c r="MQC84" s="15"/>
      <c r="MQD84" s="15"/>
      <c r="MQE84" s="15"/>
      <c r="MQF84" s="15"/>
      <c r="MQG84" s="15"/>
      <c r="MQH84" s="15"/>
      <c r="MQI84" s="15"/>
      <c r="MQJ84" s="15"/>
      <c r="MQK84" s="15"/>
      <c r="MQL84" s="15"/>
      <c r="MQM84" s="15"/>
      <c r="MQN84" s="15"/>
      <c r="MQO84" s="15"/>
      <c r="MQP84" s="15"/>
      <c r="MQQ84" s="15"/>
      <c r="MQR84" s="15"/>
      <c r="MQS84" s="15"/>
      <c r="MQT84" s="15"/>
      <c r="MQU84" s="15"/>
      <c r="MQV84" s="15"/>
      <c r="MQW84" s="15"/>
      <c r="MQX84" s="15"/>
      <c r="MQY84" s="15"/>
      <c r="MQZ84" s="15"/>
      <c r="MRA84" s="15"/>
      <c r="MRB84" s="15"/>
      <c r="MRC84" s="15"/>
      <c r="MRD84" s="15"/>
      <c r="MRE84" s="15"/>
      <c r="MRF84" s="15"/>
      <c r="MRG84" s="15"/>
      <c r="MRH84" s="15"/>
      <c r="MRI84" s="15"/>
      <c r="MRJ84" s="15"/>
      <c r="MRK84" s="15"/>
      <c r="MRL84" s="15"/>
      <c r="MRM84" s="15"/>
      <c r="MRN84" s="15"/>
      <c r="MRO84" s="15"/>
      <c r="MRP84" s="15"/>
      <c r="MRQ84" s="15"/>
      <c r="MRR84" s="15"/>
      <c r="MRS84" s="15"/>
      <c r="MRT84" s="15"/>
      <c r="MRU84" s="15"/>
      <c r="MRV84" s="15"/>
      <c r="MRW84" s="15"/>
      <c r="MRX84" s="15"/>
      <c r="MRY84" s="15"/>
      <c r="MRZ84" s="15"/>
      <c r="MSA84" s="15"/>
      <c r="MSB84" s="15"/>
      <c r="MSC84" s="15"/>
      <c r="MSD84" s="15"/>
      <c r="MSE84" s="15"/>
      <c r="MSF84" s="15"/>
      <c r="MSG84" s="15"/>
      <c r="MSH84" s="15"/>
      <c r="MSI84" s="15"/>
      <c r="MSJ84" s="15"/>
      <c r="MSK84" s="15"/>
      <c r="MSL84" s="15"/>
      <c r="MSM84" s="15"/>
      <c r="MSN84" s="15"/>
      <c r="MSO84" s="15"/>
      <c r="MSP84" s="15"/>
      <c r="MSQ84" s="15"/>
      <c r="MSR84" s="15"/>
      <c r="MSS84" s="15"/>
      <c r="MST84" s="15"/>
      <c r="MSU84" s="15"/>
      <c r="MSV84" s="15"/>
      <c r="MSW84" s="15"/>
      <c r="MSX84" s="15"/>
      <c r="MSY84" s="15"/>
      <c r="MSZ84" s="15"/>
      <c r="MTA84" s="15"/>
      <c r="MTB84" s="15"/>
      <c r="MTC84" s="15"/>
      <c r="MTD84" s="15"/>
      <c r="MTE84" s="15"/>
      <c r="MTF84" s="15"/>
      <c r="MTG84" s="15"/>
      <c r="MTH84" s="15"/>
      <c r="MTI84" s="15"/>
      <c r="MTJ84" s="15"/>
      <c r="MTK84" s="15"/>
      <c r="MTL84" s="15"/>
      <c r="MTM84" s="15"/>
      <c r="MTN84" s="15"/>
      <c r="MTO84" s="15"/>
      <c r="MTP84" s="15"/>
      <c r="MTQ84" s="15"/>
      <c r="MTR84" s="15"/>
      <c r="MTS84" s="15"/>
      <c r="MTT84" s="15"/>
      <c r="MTU84" s="15"/>
      <c r="MTV84" s="15"/>
      <c r="MTW84" s="15"/>
      <c r="MTX84" s="15"/>
      <c r="MTY84" s="15"/>
      <c r="MTZ84" s="15"/>
      <c r="MUA84" s="15"/>
      <c r="MUB84" s="15"/>
      <c r="MUC84" s="15"/>
      <c r="MUD84" s="15"/>
      <c r="MUE84" s="15"/>
      <c r="MUF84" s="15"/>
      <c r="MUG84" s="15"/>
      <c r="MUH84" s="15"/>
      <c r="MUI84" s="15"/>
      <c r="MUJ84" s="15"/>
      <c r="MUK84" s="15"/>
      <c r="MUL84" s="15"/>
      <c r="MUM84" s="15"/>
      <c r="MUN84" s="15"/>
      <c r="MUO84" s="15"/>
      <c r="MUP84" s="15"/>
      <c r="MUQ84" s="15"/>
      <c r="MUR84" s="15"/>
      <c r="MUS84" s="15"/>
      <c r="MUT84" s="15"/>
      <c r="MUU84" s="15"/>
      <c r="MUV84" s="15"/>
      <c r="MUW84" s="15"/>
      <c r="MUX84" s="15"/>
      <c r="MUY84" s="15"/>
      <c r="MUZ84" s="15"/>
      <c r="MVA84" s="15"/>
      <c r="MVB84" s="15"/>
      <c r="MVC84" s="15"/>
      <c r="MVD84" s="15"/>
      <c r="MVE84" s="15"/>
      <c r="MVF84" s="15"/>
      <c r="MVG84" s="15"/>
      <c r="MVH84" s="15"/>
      <c r="MVI84" s="15"/>
      <c r="MVJ84" s="15"/>
      <c r="MVK84" s="15"/>
      <c r="MVL84" s="15"/>
      <c r="MVM84" s="15"/>
      <c r="MVN84" s="15"/>
      <c r="MVO84" s="15"/>
      <c r="MVP84" s="15"/>
      <c r="MVQ84" s="15"/>
      <c r="MVR84" s="15"/>
      <c r="MVS84" s="15"/>
      <c r="MVT84" s="15"/>
      <c r="MVU84" s="15"/>
      <c r="MVV84" s="15"/>
      <c r="MVW84" s="15"/>
      <c r="MVX84" s="15"/>
      <c r="MVY84" s="15"/>
      <c r="MVZ84" s="15"/>
      <c r="MWA84" s="15"/>
      <c r="MWB84" s="15"/>
      <c r="MWC84" s="15"/>
      <c r="MWD84" s="15"/>
      <c r="MWE84" s="15"/>
      <c r="MWF84" s="15"/>
      <c r="MWG84" s="15"/>
      <c r="MWH84" s="15"/>
      <c r="MWI84" s="15"/>
      <c r="MWJ84" s="15"/>
      <c r="MWK84" s="15"/>
      <c r="MWL84" s="15"/>
      <c r="MWM84" s="15"/>
      <c r="MWN84" s="15"/>
      <c r="MWO84" s="15"/>
      <c r="MWP84" s="15"/>
      <c r="MWQ84" s="15"/>
      <c r="MWR84" s="15"/>
      <c r="MWS84" s="15"/>
      <c r="MWT84" s="15"/>
      <c r="MWU84" s="15"/>
      <c r="MWV84" s="15"/>
      <c r="MWW84" s="15"/>
      <c r="MWX84" s="15"/>
      <c r="MWY84" s="15"/>
      <c r="MWZ84" s="15"/>
      <c r="MXA84" s="15"/>
      <c r="MXB84" s="15"/>
      <c r="MXC84" s="15"/>
      <c r="MXD84" s="15"/>
      <c r="MXE84" s="15"/>
      <c r="MXF84" s="15"/>
      <c r="MXG84" s="15"/>
      <c r="MXH84" s="15"/>
      <c r="MXI84" s="15"/>
      <c r="MXJ84" s="15"/>
      <c r="MXK84" s="15"/>
      <c r="MXL84" s="15"/>
      <c r="MXM84" s="15"/>
      <c r="MXN84" s="15"/>
      <c r="MXO84" s="15"/>
      <c r="MXP84" s="15"/>
      <c r="MXQ84" s="15"/>
      <c r="MXR84" s="15"/>
      <c r="MXS84" s="15"/>
      <c r="MXT84" s="15"/>
      <c r="MXU84" s="15"/>
      <c r="MXV84" s="15"/>
      <c r="MXW84" s="15"/>
      <c r="MXX84" s="15"/>
      <c r="MXY84" s="15"/>
      <c r="MXZ84" s="15"/>
      <c r="MYA84" s="15"/>
      <c r="MYB84" s="15"/>
      <c r="MYC84" s="15"/>
      <c r="MYD84" s="15"/>
      <c r="MYE84" s="15"/>
      <c r="MYF84" s="15"/>
      <c r="MYG84" s="15"/>
      <c r="MYH84" s="15"/>
      <c r="MYI84" s="15"/>
      <c r="MYJ84" s="15"/>
      <c r="MYK84" s="15"/>
      <c r="MYL84" s="15"/>
      <c r="MYM84" s="15"/>
      <c r="MYN84" s="15"/>
      <c r="MYO84" s="15"/>
      <c r="MYP84" s="15"/>
      <c r="MYQ84" s="15"/>
      <c r="MYR84" s="15"/>
      <c r="MYS84" s="15"/>
      <c r="MYT84" s="15"/>
      <c r="MYU84" s="15"/>
      <c r="MYV84" s="15"/>
      <c r="MYW84" s="15"/>
      <c r="MYX84" s="15"/>
      <c r="MYY84" s="15"/>
      <c r="MYZ84" s="15"/>
      <c r="MZA84" s="15"/>
      <c r="MZB84" s="15"/>
      <c r="MZC84" s="15"/>
      <c r="MZD84" s="15"/>
      <c r="MZE84" s="15"/>
      <c r="MZF84" s="15"/>
      <c r="MZG84" s="15"/>
      <c r="MZH84" s="15"/>
      <c r="MZI84" s="15"/>
      <c r="MZJ84" s="15"/>
      <c r="MZK84" s="15"/>
      <c r="MZL84" s="15"/>
      <c r="MZM84" s="15"/>
      <c r="MZN84" s="15"/>
      <c r="MZO84" s="15"/>
      <c r="MZP84" s="15"/>
      <c r="MZQ84" s="15"/>
      <c r="MZR84" s="15"/>
      <c r="MZS84" s="15"/>
      <c r="MZT84" s="15"/>
      <c r="MZU84" s="15"/>
      <c r="MZV84" s="15"/>
      <c r="MZW84" s="15"/>
      <c r="MZX84" s="15"/>
      <c r="MZY84" s="15"/>
      <c r="MZZ84" s="15"/>
      <c r="NAA84" s="15"/>
      <c r="NAB84" s="15"/>
      <c r="NAC84" s="15"/>
      <c r="NAD84" s="15"/>
      <c r="NAE84" s="15"/>
      <c r="NAF84" s="15"/>
      <c r="NAG84" s="15"/>
      <c r="NAH84" s="15"/>
      <c r="NAI84" s="15"/>
      <c r="NAJ84" s="15"/>
      <c r="NAK84" s="15"/>
      <c r="NAL84" s="15"/>
      <c r="NAM84" s="15"/>
      <c r="NAN84" s="15"/>
      <c r="NAO84" s="15"/>
      <c r="NAP84" s="15"/>
      <c r="NAQ84" s="15"/>
      <c r="NAR84" s="15"/>
      <c r="NAS84" s="15"/>
      <c r="NAT84" s="15"/>
      <c r="NAU84" s="15"/>
      <c r="NAV84" s="15"/>
      <c r="NAW84" s="15"/>
      <c r="NAX84" s="15"/>
      <c r="NAY84" s="15"/>
      <c r="NAZ84" s="15"/>
      <c r="NBA84" s="15"/>
      <c r="NBB84" s="15"/>
      <c r="NBC84" s="15"/>
      <c r="NBD84" s="15"/>
      <c r="NBE84" s="15"/>
      <c r="NBF84" s="15"/>
      <c r="NBG84" s="15"/>
      <c r="NBH84" s="15"/>
      <c r="NBI84" s="15"/>
      <c r="NBJ84" s="15"/>
      <c r="NBK84" s="15"/>
      <c r="NBL84" s="15"/>
      <c r="NBM84" s="15"/>
      <c r="NBN84" s="15"/>
      <c r="NBO84" s="15"/>
      <c r="NBP84" s="15"/>
      <c r="NBQ84" s="15"/>
      <c r="NBR84" s="15"/>
      <c r="NBS84" s="15"/>
      <c r="NBT84" s="15"/>
      <c r="NBU84" s="15"/>
      <c r="NBV84" s="15"/>
      <c r="NBW84" s="15"/>
      <c r="NBX84" s="15"/>
      <c r="NBY84" s="15"/>
      <c r="NBZ84" s="15"/>
      <c r="NCA84" s="15"/>
      <c r="NCB84" s="15"/>
      <c r="NCC84" s="15"/>
      <c r="NCD84" s="15"/>
      <c r="NCE84" s="15"/>
      <c r="NCF84" s="15"/>
      <c r="NCG84" s="15"/>
      <c r="NCH84" s="15"/>
      <c r="NCI84" s="15"/>
      <c r="NCJ84" s="15"/>
      <c r="NCK84" s="15"/>
      <c r="NCL84" s="15"/>
      <c r="NCM84" s="15"/>
      <c r="NCN84" s="15"/>
      <c r="NCO84" s="15"/>
      <c r="NCP84" s="15"/>
      <c r="NCQ84" s="15"/>
      <c r="NCR84" s="15"/>
      <c r="NCS84" s="15"/>
      <c r="NCT84" s="15"/>
      <c r="NCU84" s="15"/>
      <c r="NCV84" s="15"/>
      <c r="NCW84" s="15"/>
      <c r="NCX84" s="15"/>
      <c r="NCY84" s="15"/>
      <c r="NCZ84" s="15"/>
      <c r="NDA84" s="15"/>
      <c r="NDB84" s="15"/>
      <c r="NDC84" s="15"/>
      <c r="NDD84" s="15"/>
      <c r="NDE84" s="15"/>
      <c r="NDF84" s="15"/>
      <c r="NDG84" s="15"/>
      <c r="NDH84" s="15"/>
      <c r="NDI84" s="15"/>
      <c r="NDJ84" s="15"/>
      <c r="NDK84" s="15"/>
      <c r="NDL84" s="15"/>
      <c r="NDM84" s="15"/>
      <c r="NDN84" s="15"/>
      <c r="NDO84" s="15"/>
      <c r="NDP84" s="15"/>
      <c r="NDQ84" s="15"/>
      <c r="NDR84" s="15"/>
      <c r="NDS84" s="15"/>
      <c r="NDT84" s="15"/>
      <c r="NDU84" s="15"/>
      <c r="NDV84" s="15"/>
      <c r="NDW84" s="15"/>
      <c r="NDX84" s="15"/>
      <c r="NDY84" s="15"/>
      <c r="NDZ84" s="15"/>
      <c r="NEA84" s="15"/>
      <c r="NEB84" s="15"/>
      <c r="NEC84" s="15"/>
      <c r="NED84" s="15"/>
      <c r="NEE84" s="15"/>
      <c r="NEF84" s="15"/>
      <c r="NEG84" s="15"/>
      <c r="NEH84" s="15"/>
      <c r="NEI84" s="15"/>
      <c r="NEJ84" s="15"/>
      <c r="NEK84" s="15"/>
      <c r="NEL84" s="15"/>
      <c r="NEM84" s="15"/>
      <c r="NEN84" s="15"/>
      <c r="NEO84" s="15"/>
      <c r="NEP84" s="15"/>
      <c r="NEQ84" s="15"/>
      <c r="NER84" s="15"/>
      <c r="NES84" s="15"/>
      <c r="NET84" s="15"/>
      <c r="NEU84" s="15"/>
      <c r="NEV84" s="15"/>
      <c r="NEW84" s="15"/>
      <c r="NEX84" s="15"/>
      <c r="NEY84" s="15"/>
      <c r="NEZ84" s="15"/>
      <c r="NFA84" s="15"/>
      <c r="NFB84" s="15"/>
      <c r="NFC84" s="15"/>
      <c r="NFD84" s="15"/>
      <c r="NFE84" s="15"/>
      <c r="NFF84" s="15"/>
      <c r="NFG84" s="15"/>
      <c r="NFH84" s="15"/>
      <c r="NFI84" s="15"/>
      <c r="NFJ84" s="15"/>
      <c r="NFK84" s="15"/>
      <c r="NFL84" s="15"/>
      <c r="NFM84" s="15"/>
      <c r="NFN84" s="15"/>
      <c r="NFO84" s="15"/>
      <c r="NFP84" s="15"/>
      <c r="NFQ84" s="15"/>
      <c r="NFR84" s="15"/>
      <c r="NFS84" s="15"/>
      <c r="NFT84" s="15"/>
      <c r="NFU84" s="15"/>
      <c r="NFV84" s="15"/>
      <c r="NFW84" s="15"/>
      <c r="NFX84" s="15"/>
      <c r="NFY84" s="15"/>
      <c r="NFZ84" s="15"/>
      <c r="NGA84" s="15"/>
      <c r="NGB84" s="15"/>
      <c r="NGC84" s="15"/>
      <c r="NGD84" s="15"/>
      <c r="NGE84" s="15"/>
      <c r="NGF84" s="15"/>
      <c r="NGG84" s="15"/>
      <c r="NGH84" s="15"/>
      <c r="NGI84" s="15"/>
      <c r="NGJ84" s="15"/>
      <c r="NGK84" s="15"/>
      <c r="NGL84" s="15"/>
      <c r="NGM84" s="15"/>
      <c r="NGN84" s="15"/>
      <c r="NGO84" s="15"/>
      <c r="NGP84" s="15"/>
      <c r="NGQ84" s="15"/>
      <c r="NGR84" s="15"/>
      <c r="NGS84" s="15"/>
      <c r="NGT84" s="15"/>
      <c r="NGU84" s="15"/>
      <c r="NGV84" s="15"/>
      <c r="NGW84" s="15"/>
      <c r="NGX84" s="15"/>
      <c r="NGY84" s="15"/>
      <c r="NGZ84" s="15"/>
      <c r="NHA84" s="15"/>
      <c r="NHB84" s="15"/>
      <c r="NHC84" s="15"/>
      <c r="NHD84" s="15"/>
      <c r="NHE84" s="15"/>
      <c r="NHF84" s="15"/>
      <c r="NHG84" s="15"/>
      <c r="NHH84" s="15"/>
      <c r="NHI84" s="15"/>
      <c r="NHJ84" s="15"/>
      <c r="NHK84" s="15"/>
      <c r="NHL84" s="15"/>
      <c r="NHM84" s="15"/>
      <c r="NHN84" s="15"/>
      <c r="NHO84" s="15"/>
      <c r="NHP84" s="15"/>
      <c r="NHQ84" s="15"/>
      <c r="NHR84" s="15"/>
      <c r="NHS84" s="15"/>
      <c r="NHT84" s="15"/>
      <c r="NHU84" s="15"/>
      <c r="NHV84" s="15"/>
      <c r="NHW84" s="15"/>
      <c r="NHX84" s="15"/>
      <c r="NHY84" s="15"/>
      <c r="NHZ84" s="15"/>
      <c r="NIA84" s="15"/>
      <c r="NIB84" s="15"/>
      <c r="NIC84" s="15"/>
      <c r="NID84" s="15"/>
      <c r="NIE84" s="15"/>
      <c r="NIF84" s="15"/>
      <c r="NIG84" s="15"/>
      <c r="NIH84" s="15"/>
      <c r="NII84" s="15"/>
      <c r="NIJ84" s="15"/>
      <c r="NIK84" s="15"/>
      <c r="NIL84" s="15"/>
      <c r="NIM84" s="15"/>
      <c r="NIN84" s="15"/>
      <c r="NIO84" s="15"/>
      <c r="NIP84" s="15"/>
      <c r="NIQ84" s="15"/>
      <c r="NIR84" s="15"/>
      <c r="NIS84" s="15"/>
      <c r="NIT84" s="15"/>
      <c r="NIU84" s="15"/>
      <c r="NIV84" s="15"/>
      <c r="NIW84" s="15"/>
      <c r="NIX84" s="15"/>
      <c r="NIY84" s="15"/>
      <c r="NIZ84" s="15"/>
      <c r="NJA84" s="15"/>
      <c r="NJB84" s="15"/>
      <c r="NJC84" s="15"/>
      <c r="NJD84" s="15"/>
      <c r="NJE84" s="15"/>
      <c r="NJF84" s="15"/>
      <c r="NJG84" s="15"/>
      <c r="NJH84" s="15"/>
      <c r="NJI84" s="15"/>
      <c r="NJJ84" s="15"/>
      <c r="NJK84" s="15"/>
      <c r="NJL84" s="15"/>
      <c r="NJM84" s="15"/>
      <c r="NJN84" s="15"/>
      <c r="NJO84" s="15"/>
      <c r="NJP84" s="15"/>
      <c r="NJQ84" s="15"/>
      <c r="NJR84" s="15"/>
      <c r="NJS84" s="15"/>
      <c r="NJT84" s="15"/>
      <c r="NJU84" s="15"/>
      <c r="NJV84" s="15"/>
      <c r="NJW84" s="15"/>
      <c r="NJX84" s="15"/>
      <c r="NJY84" s="15"/>
      <c r="NJZ84" s="15"/>
      <c r="NKA84" s="15"/>
      <c r="NKB84" s="15"/>
      <c r="NKC84" s="15"/>
      <c r="NKD84" s="15"/>
      <c r="NKE84" s="15"/>
      <c r="NKF84" s="15"/>
      <c r="NKG84" s="15"/>
      <c r="NKH84" s="15"/>
      <c r="NKI84" s="15"/>
      <c r="NKJ84" s="15"/>
      <c r="NKK84" s="15"/>
      <c r="NKL84" s="15"/>
      <c r="NKM84" s="15"/>
      <c r="NKN84" s="15"/>
      <c r="NKO84" s="15"/>
      <c r="NKP84" s="15"/>
      <c r="NKQ84" s="15"/>
      <c r="NKR84" s="15"/>
      <c r="NKS84" s="15"/>
      <c r="NKT84" s="15"/>
      <c r="NKU84" s="15"/>
      <c r="NKV84" s="15"/>
      <c r="NKW84" s="15"/>
      <c r="NKX84" s="15"/>
      <c r="NKY84" s="15"/>
      <c r="NKZ84" s="15"/>
      <c r="NLA84" s="15"/>
      <c r="NLB84" s="15"/>
      <c r="NLC84" s="15"/>
      <c r="NLD84" s="15"/>
      <c r="NLE84" s="15"/>
      <c r="NLF84" s="15"/>
      <c r="NLG84" s="15"/>
      <c r="NLH84" s="15"/>
      <c r="NLI84" s="15"/>
      <c r="NLJ84" s="15"/>
      <c r="NLK84" s="15"/>
      <c r="NLL84" s="15"/>
      <c r="NLM84" s="15"/>
      <c r="NLN84" s="15"/>
      <c r="NLO84" s="15"/>
      <c r="NLP84" s="15"/>
      <c r="NLQ84" s="15"/>
      <c r="NLR84" s="15"/>
      <c r="NLS84" s="15"/>
      <c r="NLT84" s="15"/>
      <c r="NLU84" s="15"/>
      <c r="NLV84" s="15"/>
      <c r="NLW84" s="15"/>
      <c r="NLX84" s="15"/>
      <c r="NLY84" s="15"/>
      <c r="NLZ84" s="15"/>
      <c r="NMA84" s="15"/>
      <c r="NMB84" s="15"/>
      <c r="NMC84" s="15"/>
      <c r="NMD84" s="15"/>
      <c r="NME84" s="15"/>
      <c r="NMF84" s="15"/>
      <c r="NMG84" s="15"/>
      <c r="NMH84" s="15"/>
      <c r="NMI84" s="15"/>
      <c r="NMJ84" s="15"/>
      <c r="NMK84" s="15"/>
      <c r="NML84" s="15"/>
      <c r="NMM84" s="15"/>
      <c r="NMN84" s="15"/>
      <c r="NMO84" s="15"/>
      <c r="NMP84" s="15"/>
      <c r="NMQ84" s="15"/>
      <c r="NMR84" s="15"/>
      <c r="NMS84" s="15"/>
      <c r="NMT84" s="15"/>
      <c r="NMU84" s="15"/>
      <c r="NMV84" s="15"/>
      <c r="NMW84" s="15"/>
      <c r="NMX84" s="15"/>
      <c r="NMY84" s="15"/>
      <c r="NMZ84" s="15"/>
      <c r="NNA84" s="15"/>
      <c r="NNB84" s="15"/>
      <c r="NNC84" s="15"/>
      <c r="NND84" s="15"/>
      <c r="NNE84" s="15"/>
      <c r="NNF84" s="15"/>
      <c r="NNG84" s="15"/>
      <c r="NNH84" s="15"/>
      <c r="NNI84" s="15"/>
      <c r="NNJ84" s="15"/>
      <c r="NNK84" s="15"/>
      <c r="NNL84" s="15"/>
      <c r="NNM84" s="15"/>
      <c r="NNN84" s="15"/>
      <c r="NNO84" s="15"/>
      <c r="NNP84" s="15"/>
      <c r="NNQ84" s="15"/>
      <c r="NNR84" s="15"/>
      <c r="NNS84" s="15"/>
      <c r="NNT84" s="15"/>
      <c r="NNU84" s="15"/>
      <c r="NNV84" s="15"/>
      <c r="NNW84" s="15"/>
      <c r="NNX84" s="15"/>
      <c r="NNY84" s="15"/>
      <c r="NNZ84" s="15"/>
      <c r="NOA84" s="15"/>
      <c r="NOB84" s="15"/>
      <c r="NOC84" s="15"/>
      <c r="NOD84" s="15"/>
      <c r="NOE84" s="15"/>
      <c r="NOF84" s="15"/>
      <c r="NOG84" s="15"/>
      <c r="NOH84" s="15"/>
      <c r="NOI84" s="15"/>
      <c r="NOJ84" s="15"/>
      <c r="NOK84" s="15"/>
      <c r="NOL84" s="15"/>
      <c r="NOM84" s="15"/>
      <c r="NON84" s="15"/>
      <c r="NOO84" s="15"/>
      <c r="NOP84" s="15"/>
      <c r="NOQ84" s="15"/>
      <c r="NOR84" s="15"/>
      <c r="NOS84" s="15"/>
      <c r="NOT84" s="15"/>
      <c r="NOU84" s="15"/>
      <c r="NOV84" s="15"/>
      <c r="NOW84" s="15"/>
      <c r="NOX84" s="15"/>
      <c r="NOY84" s="15"/>
      <c r="NOZ84" s="15"/>
      <c r="NPA84" s="15"/>
      <c r="NPB84" s="15"/>
      <c r="NPC84" s="15"/>
      <c r="NPD84" s="15"/>
      <c r="NPE84" s="15"/>
      <c r="NPF84" s="15"/>
      <c r="NPG84" s="15"/>
      <c r="NPH84" s="15"/>
      <c r="NPI84" s="15"/>
      <c r="NPJ84" s="15"/>
      <c r="NPK84" s="15"/>
      <c r="NPL84" s="15"/>
      <c r="NPM84" s="15"/>
      <c r="NPN84" s="15"/>
      <c r="NPO84" s="15"/>
      <c r="NPP84" s="15"/>
      <c r="NPQ84" s="15"/>
      <c r="NPR84" s="15"/>
      <c r="NPS84" s="15"/>
      <c r="NPT84" s="15"/>
      <c r="NPU84" s="15"/>
      <c r="NPV84" s="15"/>
      <c r="NPW84" s="15"/>
      <c r="NPX84" s="15"/>
      <c r="NPY84" s="15"/>
      <c r="NPZ84" s="15"/>
      <c r="NQA84" s="15"/>
      <c r="NQB84" s="15"/>
      <c r="NQC84" s="15"/>
      <c r="NQD84" s="15"/>
      <c r="NQE84" s="15"/>
      <c r="NQF84" s="15"/>
      <c r="NQG84" s="15"/>
      <c r="NQH84" s="15"/>
      <c r="NQI84" s="15"/>
      <c r="NQJ84" s="15"/>
      <c r="NQK84" s="15"/>
      <c r="NQL84" s="15"/>
      <c r="NQM84" s="15"/>
      <c r="NQN84" s="15"/>
      <c r="NQO84" s="15"/>
      <c r="NQP84" s="15"/>
      <c r="NQQ84" s="15"/>
      <c r="NQR84" s="15"/>
      <c r="NQS84" s="15"/>
      <c r="NQT84" s="15"/>
      <c r="NQU84" s="15"/>
      <c r="NQV84" s="15"/>
      <c r="NQW84" s="15"/>
      <c r="NQX84" s="15"/>
      <c r="NQY84" s="15"/>
      <c r="NQZ84" s="15"/>
      <c r="NRA84" s="15"/>
      <c r="NRB84" s="15"/>
      <c r="NRC84" s="15"/>
      <c r="NRD84" s="15"/>
      <c r="NRE84" s="15"/>
      <c r="NRF84" s="15"/>
      <c r="NRG84" s="15"/>
      <c r="NRH84" s="15"/>
      <c r="NRI84" s="15"/>
      <c r="NRJ84" s="15"/>
      <c r="NRK84" s="15"/>
      <c r="NRL84" s="15"/>
      <c r="NRM84" s="15"/>
      <c r="NRN84" s="15"/>
      <c r="NRO84" s="15"/>
      <c r="NRP84" s="15"/>
      <c r="NRQ84" s="15"/>
      <c r="NRR84" s="15"/>
      <c r="NRS84" s="15"/>
      <c r="NRT84" s="15"/>
      <c r="NRU84" s="15"/>
      <c r="NRV84" s="15"/>
      <c r="NRW84" s="15"/>
      <c r="NRX84" s="15"/>
      <c r="NRY84" s="15"/>
      <c r="NRZ84" s="15"/>
      <c r="NSA84" s="15"/>
      <c r="NSB84" s="15"/>
      <c r="NSC84" s="15"/>
      <c r="NSD84" s="15"/>
      <c r="NSE84" s="15"/>
      <c r="NSF84" s="15"/>
      <c r="NSG84" s="15"/>
      <c r="NSH84" s="15"/>
      <c r="NSI84" s="15"/>
      <c r="NSJ84" s="15"/>
      <c r="NSK84" s="15"/>
      <c r="NSL84" s="15"/>
      <c r="NSM84" s="15"/>
      <c r="NSN84" s="15"/>
      <c r="NSO84" s="15"/>
      <c r="NSP84" s="15"/>
      <c r="NSQ84" s="15"/>
      <c r="NSR84" s="15"/>
      <c r="NSS84" s="15"/>
      <c r="NST84" s="15"/>
      <c r="NSU84" s="15"/>
      <c r="NSV84" s="15"/>
      <c r="NSW84" s="15"/>
      <c r="NSX84" s="15"/>
      <c r="NSY84" s="15"/>
      <c r="NSZ84" s="15"/>
      <c r="NTA84" s="15"/>
      <c r="NTB84" s="15"/>
      <c r="NTC84" s="15"/>
      <c r="NTD84" s="15"/>
      <c r="NTE84" s="15"/>
      <c r="NTF84" s="15"/>
      <c r="NTG84" s="15"/>
      <c r="NTH84" s="15"/>
      <c r="NTI84" s="15"/>
      <c r="NTJ84" s="15"/>
      <c r="NTK84" s="15"/>
      <c r="NTL84" s="15"/>
      <c r="NTM84" s="15"/>
      <c r="NTN84" s="15"/>
      <c r="NTO84" s="15"/>
      <c r="NTP84" s="15"/>
      <c r="NTQ84" s="15"/>
      <c r="NTR84" s="15"/>
      <c r="NTS84" s="15"/>
      <c r="NTT84" s="15"/>
      <c r="NTU84" s="15"/>
      <c r="NTV84" s="15"/>
      <c r="NTW84" s="15"/>
      <c r="NTX84" s="15"/>
      <c r="NTY84" s="15"/>
      <c r="NTZ84" s="15"/>
      <c r="NUA84" s="15"/>
      <c r="NUB84" s="15"/>
      <c r="NUC84" s="15"/>
      <c r="NUD84" s="15"/>
      <c r="NUE84" s="15"/>
      <c r="NUF84" s="15"/>
      <c r="NUG84" s="15"/>
      <c r="NUH84" s="15"/>
      <c r="NUI84" s="15"/>
      <c r="NUJ84" s="15"/>
      <c r="NUK84" s="15"/>
      <c r="NUL84" s="15"/>
      <c r="NUM84" s="15"/>
      <c r="NUN84" s="15"/>
      <c r="NUO84" s="15"/>
      <c r="NUP84" s="15"/>
      <c r="NUQ84" s="15"/>
      <c r="NUR84" s="15"/>
      <c r="NUS84" s="15"/>
      <c r="NUT84" s="15"/>
      <c r="NUU84" s="15"/>
      <c r="NUV84" s="15"/>
      <c r="NUW84" s="15"/>
      <c r="NUX84" s="15"/>
      <c r="NUY84" s="15"/>
      <c r="NUZ84" s="15"/>
      <c r="NVA84" s="15"/>
      <c r="NVB84" s="15"/>
      <c r="NVC84" s="15"/>
      <c r="NVD84" s="15"/>
      <c r="NVE84" s="15"/>
      <c r="NVF84" s="15"/>
      <c r="NVG84" s="15"/>
      <c r="NVH84" s="15"/>
      <c r="NVI84" s="15"/>
      <c r="NVJ84" s="15"/>
      <c r="NVK84" s="15"/>
      <c r="NVL84" s="15"/>
      <c r="NVM84" s="15"/>
      <c r="NVN84" s="15"/>
      <c r="NVO84" s="15"/>
      <c r="NVP84" s="15"/>
      <c r="NVQ84" s="15"/>
      <c r="NVR84" s="15"/>
      <c r="NVS84" s="15"/>
      <c r="NVT84" s="15"/>
      <c r="NVU84" s="15"/>
      <c r="NVV84" s="15"/>
      <c r="NVW84" s="15"/>
      <c r="NVX84" s="15"/>
      <c r="NVY84" s="15"/>
      <c r="NVZ84" s="15"/>
      <c r="NWA84" s="15"/>
      <c r="NWB84" s="15"/>
      <c r="NWC84" s="15"/>
      <c r="NWD84" s="15"/>
      <c r="NWE84" s="15"/>
      <c r="NWF84" s="15"/>
      <c r="NWG84" s="15"/>
      <c r="NWH84" s="15"/>
      <c r="NWI84" s="15"/>
      <c r="NWJ84" s="15"/>
      <c r="NWK84" s="15"/>
      <c r="NWL84" s="15"/>
      <c r="NWM84" s="15"/>
      <c r="NWN84" s="15"/>
      <c r="NWO84" s="15"/>
      <c r="NWP84" s="15"/>
      <c r="NWQ84" s="15"/>
      <c r="NWR84" s="15"/>
      <c r="NWS84" s="15"/>
      <c r="NWT84" s="15"/>
      <c r="NWU84" s="15"/>
      <c r="NWV84" s="15"/>
      <c r="NWW84" s="15"/>
      <c r="NWX84" s="15"/>
      <c r="NWY84" s="15"/>
      <c r="NWZ84" s="15"/>
      <c r="NXA84" s="15"/>
      <c r="NXB84" s="15"/>
      <c r="NXC84" s="15"/>
      <c r="NXD84" s="15"/>
      <c r="NXE84" s="15"/>
      <c r="NXF84" s="15"/>
      <c r="NXG84" s="15"/>
      <c r="NXH84" s="15"/>
      <c r="NXI84" s="15"/>
      <c r="NXJ84" s="15"/>
      <c r="NXK84" s="15"/>
      <c r="NXL84" s="15"/>
      <c r="NXM84" s="15"/>
      <c r="NXN84" s="15"/>
      <c r="NXO84" s="15"/>
      <c r="NXP84" s="15"/>
      <c r="NXQ84" s="15"/>
      <c r="NXR84" s="15"/>
      <c r="NXS84" s="15"/>
      <c r="NXT84" s="15"/>
      <c r="NXU84" s="15"/>
      <c r="NXV84" s="15"/>
      <c r="NXW84" s="15"/>
      <c r="NXX84" s="15"/>
      <c r="NXY84" s="15"/>
      <c r="NXZ84" s="15"/>
      <c r="NYA84" s="15"/>
      <c r="NYB84" s="15"/>
      <c r="NYC84" s="15"/>
      <c r="NYD84" s="15"/>
      <c r="NYE84" s="15"/>
      <c r="NYF84" s="15"/>
      <c r="NYG84" s="15"/>
      <c r="NYH84" s="15"/>
      <c r="NYI84" s="15"/>
      <c r="NYJ84" s="15"/>
      <c r="NYK84" s="15"/>
      <c r="NYL84" s="15"/>
      <c r="NYM84" s="15"/>
      <c r="NYN84" s="15"/>
      <c r="NYO84" s="15"/>
      <c r="NYP84" s="15"/>
      <c r="NYQ84" s="15"/>
      <c r="NYR84" s="15"/>
      <c r="NYS84" s="15"/>
      <c r="NYT84" s="15"/>
      <c r="NYU84" s="15"/>
      <c r="NYV84" s="15"/>
      <c r="NYW84" s="15"/>
      <c r="NYX84" s="15"/>
      <c r="NYY84" s="15"/>
      <c r="NYZ84" s="15"/>
      <c r="NZA84" s="15"/>
      <c r="NZB84" s="15"/>
      <c r="NZC84" s="15"/>
      <c r="NZD84" s="15"/>
      <c r="NZE84" s="15"/>
      <c r="NZF84" s="15"/>
      <c r="NZG84" s="15"/>
      <c r="NZH84" s="15"/>
      <c r="NZI84" s="15"/>
      <c r="NZJ84" s="15"/>
      <c r="NZK84" s="15"/>
      <c r="NZL84" s="15"/>
      <c r="NZM84" s="15"/>
      <c r="NZN84" s="15"/>
      <c r="NZO84" s="15"/>
      <c r="NZP84" s="15"/>
      <c r="NZQ84" s="15"/>
      <c r="NZR84" s="15"/>
      <c r="NZS84" s="15"/>
      <c r="NZT84" s="15"/>
      <c r="NZU84" s="15"/>
      <c r="NZV84" s="15"/>
      <c r="NZW84" s="15"/>
      <c r="NZX84" s="15"/>
      <c r="NZY84" s="15"/>
      <c r="NZZ84" s="15"/>
      <c r="OAA84" s="15"/>
      <c r="OAB84" s="15"/>
      <c r="OAC84" s="15"/>
      <c r="OAD84" s="15"/>
      <c r="OAE84" s="15"/>
      <c r="OAF84" s="15"/>
      <c r="OAG84" s="15"/>
      <c r="OAH84" s="15"/>
      <c r="OAI84" s="15"/>
      <c r="OAJ84" s="15"/>
      <c r="OAK84" s="15"/>
      <c r="OAL84" s="15"/>
      <c r="OAM84" s="15"/>
      <c r="OAN84" s="15"/>
      <c r="OAO84" s="15"/>
      <c r="OAP84" s="15"/>
      <c r="OAQ84" s="15"/>
      <c r="OAR84" s="15"/>
      <c r="OAS84" s="15"/>
      <c r="OAT84" s="15"/>
      <c r="OAU84" s="15"/>
      <c r="OAV84" s="15"/>
      <c r="OAW84" s="15"/>
      <c r="OAX84" s="15"/>
      <c r="OAY84" s="15"/>
      <c r="OAZ84" s="15"/>
      <c r="OBA84" s="15"/>
      <c r="OBB84" s="15"/>
      <c r="OBC84" s="15"/>
      <c r="OBD84" s="15"/>
      <c r="OBE84" s="15"/>
      <c r="OBF84" s="15"/>
      <c r="OBG84" s="15"/>
      <c r="OBH84" s="15"/>
      <c r="OBI84" s="15"/>
      <c r="OBJ84" s="15"/>
      <c r="OBK84" s="15"/>
      <c r="OBL84" s="15"/>
      <c r="OBM84" s="15"/>
      <c r="OBN84" s="15"/>
      <c r="OBO84" s="15"/>
      <c r="OBP84" s="15"/>
      <c r="OBQ84" s="15"/>
      <c r="OBR84" s="15"/>
      <c r="OBS84" s="15"/>
      <c r="OBT84" s="15"/>
      <c r="OBU84" s="15"/>
      <c r="OBV84" s="15"/>
      <c r="OBW84" s="15"/>
      <c r="OBX84" s="15"/>
      <c r="OBY84" s="15"/>
      <c r="OBZ84" s="15"/>
      <c r="OCA84" s="15"/>
      <c r="OCB84" s="15"/>
      <c r="OCC84" s="15"/>
      <c r="OCD84" s="15"/>
      <c r="OCE84" s="15"/>
      <c r="OCF84" s="15"/>
      <c r="OCG84" s="15"/>
      <c r="OCH84" s="15"/>
      <c r="OCI84" s="15"/>
      <c r="OCJ84" s="15"/>
      <c r="OCK84" s="15"/>
      <c r="OCL84" s="15"/>
      <c r="OCM84" s="15"/>
      <c r="OCN84" s="15"/>
      <c r="OCO84" s="15"/>
      <c r="OCP84" s="15"/>
      <c r="OCQ84" s="15"/>
      <c r="OCR84" s="15"/>
      <c r="OCS84" s="15"/>
      <c r="OCT84" s="15"/>
      <c r="OCU84" s="15"/>
      <c r="OCV84" s="15"/>
      <c r="OCW84" s="15"/>
      <c r="OCX84" s="15"/>
      <c r="OCY84" s="15"/>
      <c r="OCZ84" s="15"/>
      <c r="ODA84" s="15"/>
      <c r="ODB84" s="15"/>
      <c r="ODC84" s="15"/>
      <c r="ODD84" s="15"/>
      <c r="ODE84" s="15"/>
      <c r="ODF84" s="15"/>
      <c r="ODG84" s="15"/>
      <c r="ODH84" s="15"/>
      <c r="ODI84" s="15"/>
      <c r="ODJ84" s="15"/>
      <c r="ODK84" s="15"/>
      <c r="ODL84" s="15"/>
      <c r="ODM84" s="15"/>
      <c r="ODN84" s="15"/>
      <c r="ODO84" s="15"/>
      <c r="ODP84" s="15"/>
      <c r="ODQ84" s="15"/>
      <c r="ODR84" s="15"/>
      <c r="ODS84" s="15"/>
      <c r="ODT84" s="15"/>
      <c r="ODU84" s="15"/>
      <c r="ODV84" s="15"/>
      <c r="ODW84" s="15"/>
      <c r="ODX84" s="15"/>
      <c r="ODY84" s="15"/>
      <c r="ODZ84" s="15"/>
      <c r="OEA84" s="15"/>
      <c r="OEB84" s="15"/>
      <c r="OEC84" s="15"/>
      <c r="OED84" s="15"/>
      <c r="OEE84" s="15"/>
      <c r="OEF84" s="15"/>
      <c r="OEG84" s="15"/>
      <c r="OEH84" s="15"/>
      <c r="OEI84" s="15"/>
      <c r="OEJ84" s="15"/>
      <c r="OEK84" s="15"/>
      <c r="OEL84" s="15"/>
      <c r="OEM84" s="15"/>
      <c r="OEN84" s="15"/>
      <c r="OEO84" s="15"/>
      <c r="OEP84" s="15"/>
      <c r="OEQ84" s="15"/>
      <c r="OER84" s="15"/>
      <c r="OES84" s="15"/>
      <c r="OET84" s="15"/>
      <c r="OEU84" s="15"/>
      <c r="OEV84" s="15"/>
      <c r="OEW84" s="15"/>
      <c r="OEX84" s="15"/>
      <c r="OEY84" s="15"/>
      <c r="OEZ84" s="15"/>
      <c r="OFA84" s="15"/>
      <c r="OFB84" s="15"/>
      <c r="OFC84" s="15"/>
      <c r="OFD84" s="15"/>
      <c r="OFE84" s="15"/>
      <c r="OFF84" s="15"/>
      <c r="OFG84" s="15"/>
      <c r="OFH84" s="15"/>
      <c r="OFI84" s="15"/>
      <c r="OFJ84" s="15"/>
      <c r="OFK84" s="15"/>
      <c r="OFL84" s="15"/>
      <c r="OFM84" s="15"/>
      <c r="OFN84" s="15"/>
      <c r="OFO84" s="15"/>
      <c r="OFP84" s="15"/>
      <c r="OFQ84" s="15"/>
      <c r="OFR84" s="15"/>
      <c r="OFS84" s="15"/>
      <c r="OFT84" s="15"/>
      <c r="OFU84" s="15"/>
      <c r="OFV84" s="15"/>
      <c r="OFW84" s="15"/>
      <c r="OFX84" s="15"/>
      <c r="OFY84" s="15"/>
      <c r="OFZ84" s="15"/>
      <c r="OGA84" s="15"/>
      <c r="OGB84" s="15"/>
      <c r="OGC84" s="15"/>
      <c r="OGD84" s="15"/>
      <c r="OGE84" s="15"/>
      <c r="OGF84" s="15"/>
      <c r="OGG84" s="15"/>
      <c r="OGH84" s="15"/>
      <c r="OGI84" s="15"/>
      <c r="OGJ84" s="15"/>
      <c r="OGK84" s="15"/>
      <c r="OGL84" s="15"/>
      <c r="OGM84" s="15"/>
      <c r="OGN84" s="15"/>
      <c r="OGO84" s="15"/>
      <c r="OGP84" s="15"/>
      <c r="OGQ84" s="15"/>
      <c r="OGR84" s="15"/>
      <c r="OGS84" s="15"/>
      <c r="OGT84" s="15"/>
      <c r="OGU84" s="15"/>
      <c r="OGV84" s="15"/>
      <c r="OGW84" s="15"/>
      <c r="OGX84" s="15"/>
      <c r="OGY84" s="15"/>
      <c r="OGZ84" s="15"/>
      <c r="OHA84" s="15"/>
      <c r="OHB84" s="15"/>
      <c r="OHC84" s="15"/>
      <c r="OHD84" s="15"/>
      <c r="OHE84" s="15"/>
      <c r="OHF84" s="15"/>
      <c r="OHG84" s="15"/>
      <c r="OHH84" s="15"/>
      <c r="OHI84" s="15"/>
      <c r="OHJ84" s="15"/>
      <c r="OHK84" s="15"/>
      <c r="OHL84" s="15"/>
      <c r="OHM84" s="15"/>
      <c r="OHN84" s="15"/>
      <c r="OHO84" s="15"/>
      <c r="OHP84" s="15"/>
      <c r="OHQ84" s="15"/>
      <c r="OHR84" s="15"/>
      <c r="OHS84" s="15"/>
      <c r="OHT84" s="15"/>
      <c r="OHU84" s="15"/>
      <c r="OHV84" s="15"/>
      <c r="OHW84" s="15"/>
      <c r="OHX84" s="15"/>
      <c r="OHY84" s="15"/>
      <c r="OHZ84" s="15"/>
      <c r="OIA84" s="15"/>
      <c r="OIB84" s="15"/>
      <c r="OIC84" s="15"/>
      <c r="OID84" s="15"/>
      <c r="OIE84" s="15"/>
      <c r="OIF84" s="15"/>
      <c r="OIG84" s="15"/>
      <c r="OIH84" s="15"/>
      <c r="OII84" s="15"/>
      <c r="OIJ84" s="15"/>
      <c r="OIK84" s="15"/>
      <c r="OIL84" s="15"/>
      <c r="OIM84" s="15"/>
      <c r="OIN84" s="15"/>
      <c r="OIO84" s="15"/>
      <c r="OIP84" s="15"/>
      <c r="OIQ84" s="15"/>
      <c r="OIR84" s="15"/>
      <c r="OIS84" s="15"/>
      <c r="OIT84" s="15"/>
      <c r="OIU84" s="15"/>
      <c r="OIV84" s="15"/>
      <c r="OIW84" s="15"/>
      <c r="OIX84" s="15"/>
      <c r="OIY84" s="15"/>
      <c r="OIZ84" s="15"/>
      <c r="OJA84" s="15"/>
      <c r="OJB84" s="15"/>
      <c r="OJC84" s="15"/>
      <c r="OJD84" s="15"/>
      <c r="OJE84" s="15"/>
      <c r="OJF84" s="15"/>
      <c r="OJG84" s="15"/>
      <c r="OJH84" s="15"/>
      <c r="OJI84" s="15"/>
      <c r="OJJ84" s="15"/>
      <c r="OJK84" s="15"/>
      <c r="OJL84" s="15"/>
      <c r="OJM84" s="15"/>
      <c r="OJN84" s="15"/>
      <c r="OJO84" s="15"/>
      <c r="OJP84" s="15"/>
      <c r="OJQ84" s="15"/>
      <c r="OJR84" s="15"/>
      <c r="OJS84" s="15"/>
      <c r="OJT84" s="15"/>
      <c r="OJU84" s="15"/>
      <c r="OJV84" s="15"/>
      <c r="OJW84" s="15"/>
      <c r="OJX84" s="15"/>
      <c r="OJY84" s="15"/>
      <c r="OJZ84" s="15"/>
      <c r="OKA84" s="15"/>
      <c r="OKB84" s="15"/>
      <c r="OKC84" s="15"/>
      <c r="OKD84" s="15"/>
      <c r="OKE84" s="15"/>
      <c r="OKF84" s="15"/>
      <c r="OKG84" s="15"/>
      <c r="OKH84" s="15"/>
      <c r="OKI84" s="15"/>
      <c r="OKJ84" s="15"/>
      <c r="OKK84" s="15"/>
      <c r="OKL84" s="15"/>
      <c r="OKM84" s="15"/>
      <c r="OKN84" s="15"/>
      <c r="OKO84" s="15"/>
      <c r="OKP84" s="15"/>
      <c r="OKQ84" s="15"/>
      <c r="OKR84" s="15"/>
      <c r="OKS84" s="15"/>
      <c r="OKT84" s="15"/>
      <c r="OKU84" s="15"/>
      <c r="OKV84" s="15"/>
      <c r="OKW84" s="15"/>
      <c r="OKX84" s="15"/>
      <c r="OKY84" s="15"/>
      <c r="OKZ84" s="15"/>
      <c r="OLA84" s="15"/>
      <c r="OLB84" s="15"/>
      <c r="OLC84" s="15"/>
      <c r="OLD84" s="15"/>
      <c r="OLE84" s="15"/>
      <c r="OLF84" s="15"/>
      <c r="OLG84" s="15"/>
      <c r="OLH84" s="15"/>
      <c r="OLI84" s="15"/>
      <c r="OLJ84" s="15"/>
      <c r="OLK84" s="15"/>
      <c r="OLL84" s="15"/>
      <c r="OLM84" s="15"/>
      <c r="OLN84" s="15"/>
      <c r="OLO84" s="15"/>
      <c r="OLP84" s="15"/>
      <c r="OLQ84" s="15"/>
      <c r="OLR84" s="15"/>
      <c r="OLS84" s="15"/>
      <c r="OLT84" s="15"/>
      <c r="OLU84" s="15"/>
      <c r="OLV84" s="15"/>
      <c r="OLW84" s="15"/>
      <c r="OLX84" s="15"/>
      <c r="OLY84" s="15"/>
      <c r="OLZ84" s="15"/>
      <c r="OMA84" s="15"/>
      <c r="OMB84" s="15"/>
      <c r="OMC84" s="15"/>
      <c r="OMD84" s="15"/>
      <c r="OME84" s="15"/>
      <c r="OMF84" s="15"/>
      <c r="OMG84" s="15"/>
      <c r="OMH84" s="15"/>
      <c r="OMI84" s="15"/>
      <c r="OMJ84" s="15"/>
      <c r="OMK84" s="15"/>
      <c r="OML84" s="15"/>
      <c r="OMM84" s="15"/>
      <c r="OMN84" s="15"/>
      <c r="OMO84" s="15"/>
      <c r="OMP84" s="15"/>
      <c r="OMQ84" s="15"/>
      <c r="OMR84" s="15"/>
      <c r="OMS84" s="15"/>
      <c r="OMT84" s="15"/>
      <c r="OMU84" s="15"/>
      <c r="OMV84" s="15"/>
      <c r="OMW84" s="15"/>
      <c r="OMX84" s="15"/>
      <c r="OMY84" s="15"/>
      <c r="OMZ84" s="15"/>
      <c r="ONA84" s="15"/>
      <c r="ONB84" s="15"/>
      <c r="ONC84" s="15"/>
      <c r="OND84" s="15"/>
      <c r="ONE84" s="15"/>
      <c r="ONF84" s="15"/>
      <c r="ONG84" s="15"/>
      <c r="ONH84" s="15"/>
      <c r="ONI84" s="15"/>
      <c r="ONJ84" s="15"/>
      <c r="ONK84" s="15"/>
      <c r="ONL84" s="15"/>
      <c r="ONM84" s="15"/>
      <c r="ONN84" s="15"/>
      <c r="ONO84" s="15"/>
      <c r="ONP84" s="15"/>
      <c r="ONQ84" s="15"/>
      <c r="ONR84" s="15"/>
      <c r="ONS84" s="15"/>
      <c r="ONT84" s="15"/>
      <c r="ONU84" s="15"/>
      <c r="ONV84" s="15"/>
      <c r="ONW84" s="15"/>
      <c r="ONX84" s="15"/>
      <c r="ONY84" s="15"/>
      <c r="ONZ84" s="15"/>
      <c r="OOA84" s="15"/>
      <c r="OOB84" s="15"/>
      <c r="OOC84" s="15"/>
      <c r="OOD84" s="15"/>
      <c r="OOE84" s="15"/>
      <c r="OOF84" s="15"/>
      <c r="OOG84" s="15"/>
      <c r="OOH84" s="15"/>
      <c r="OOI84" s="15"/>
      <c r="OOJ84" s="15"/>
      <c r="OOK84" s="15"/>
      <c r="OOL84" s="15"/>
      <c r="OOM84" s="15"/>
      <c r="OON84" s="15"/>
      <c r="OOO84" s="15"/>
      <c r="OOP84" s="15"/>
      <c r="OOQ84" s="15"/>
      <c r="OOR84" s="15"/>
      <c r="OOS84" s="15"/>
      <c r="OOT84" s="15"/>
      <c r="OOU84" s="15"/>
      <c r="OOV84" s="15"/>
      <c r="OOW84" s="15"/>
      <c r="OOX84" s="15"/>
      <c r="OOY84" s="15"/>
      <c r="OOZ84" s="15"/>
      <c r="OPA84" s="15"/>
      <c r="OPB84" s="15"/>
      <c r="OPC84" s="15"/>
      <c r="OPD84" s="15"/>
      <c r="OPE84" s="15"/>
      <c r="OPF84" s="15"/>
      <c r="OPG84" s="15"/>
      <c r="OPH84" s="15"/>
      <c r="OPI84" s="15"/>
      <c r="OPJ84" s="15"/>
      <c r="OPK84" s="15"/>
      <c r="OPL84" s="15"/>
      <c r="OPM84" s="15"/>
      <c r="OPN84" s="15"/>
      <c r="OPO84" s="15"/>
      <c r="OPP84" s="15"/>
      <c r="OPQ84" s="15"/>
      <c r="OPR84" s="15"/>
      <c r="OPS84" s="15"/>
      <c r="OPT84" s="15"/>
      <c r="OPU84" s="15"/>
      <c r="OPV84" s="15"/>
      <c r="OPW84" s="15"/>
      <c r="OPX84" s="15"/>
      <c r="OPY84" s="15"/>
      <c r="OPZ84" s="15"/>
      <c r="OQA84" s="15"/>
      <c r="OQB84" s="15"/>
      <c r="OQC84" s="15"/>
      <c r="OQD84" s="15"/>
      <c r="OQE84" s="15"/>
      <c r="OQF84" s="15"/>
      <c r="OQG84" s="15"/>
      <c r="OQH84" s="15"/>
      <c r="OQI84" s="15"/>
      <c r="OQJ84" s="15"/>
      <c r="OQK84" s="15"/>
      <c r="OQL84" s="15"/>
      <c r="OQM84" s="15"/>
      <c r="OQN84" s="15"/>
      <c r="OQO84" s="15"/>
      <c r="OQP84" s="15"/>
      <c r="OQQ84" s="15"/>
      <c r="OQR84" s="15"/>
      <c r="OQS84" s="15"/>
      <c r="OQT84" s="15"/>
      <c r="OQU84" s="15"/>
      <c r="OQV84" s="15"/>
      <c r="OQW84" s="15"/>
      <c r="OQX84" s="15"/>
      <c r="OQY84" s="15"/>
      <c r="OQZ84" s="15"/>
      <c r="ORA84" s="15"/>
      <c r="ORB84" s="15"/>
      <c r="ORC84" s="15"/>
      <c r="ORD84" s="15"/>
      <c r="ORE84" s="15"/>
      <c r="ORF84" s="15"/>
      <c r="ORG84" s="15"/>
      <c r="ORH84" s="15"/>
      <c r="ORI84" s="15"/>
      <c r="ORJ84" s="15"/>
      <c r="ORK84" s="15"/>
      <c r="ORL84" s="15"/>
      <c r="ORM84" s="15"/>
      <c r="ORN84" s="15"/>
      <c r="ORO84" s="15"/>
      <c r="ORP84" s="15"/>
      <c r="ORQ84" s="15"/>
      <c r="ORR84" s="15"/>
      <c r="ORS84" s="15"/>
      <c r="ORT84" s="15"/>
      <c r="ORU84" s="15"/>
      <c r="ORV84" s="15"/>
      <c r="ORW84" s="15"/>
      <c r="ORX84" s="15"/>
      <c r="ORY84" s="15"/>
      <c r="ORZ84" s="15"/>
      <c r="OSA84" s="15"/>
      <c r="OSB84" s="15"/>
      <c r="OSC84" s="15"/>
      <c r="OSD84" s="15"/>
      <c r="OSE84" s="15"/>
      <c r="OSF84" s="15"/>
      <c r="OSG84" s="15"/>
      <c r="OSH84" s="15"/>
      <c r="OSI84" s="15"/>
      <c r="OSJ84" s="15"/>
      <c r="OSK84" s="15"/>
      <c r="OSL84" s="15"/>
      <c r="OSM84" s="15"/>
      <c r="OSN84" s="15"/>
      <c r="OSO84" s="15"/>
      <c r="OSP84" s="15"/>
      <c r="OSQ84" s="15"/>
      <c r="OSR84" s="15"/>
      <c r="OSS84" s="15"/>
      <c r="OST84" s="15"/>
      <c r="OSU84" s="15"/>
      <c r="OSV84" s="15"/>
      <c r="OSW84" s="15"/>
      <c r="OSX84" s="15"/>
      <c r="OSY84" s="15"/>
      <c r="OSZ84" s="15"/>
      <c r="OTA84" s="15"/>
      <c r="OTB84" s="15"/>
      <c r="OTC84" s="15"/>
      <c r="OTD84" s="15"/>
      <c r="OTE84" s="15"/>
      <c r="OTF84" s="15"/>
      <c r="OTG84" s="15"/>
      <c r="OTH84" s="15"/>
      <c r="OTI84" s="15"/>
      <c r="OTJ84" s="15"/>
      <c r="OTK84" s="15"/>
      <c r="OTL84" s="15"/>
      <c r="OTM84" s="15"/>
      <c r="OTN84" s="15"/>
      <c r="OTO84" s="15"/>
      <c r="OTP84" s="15"/>
      <c r="OTQ84" s="15"/>
      <c r="OTR84" s="15"/>
      <c r="OTS84" s="15"/>
      <c r="OTT84" s="15"/>
      <c r="OTU84" s="15"/>
      <c r="OTV84" s="15"/>
      <c r="OTW84" s="15"/>
      <c r="OTX84" s="15"/>
      <c r="OTY84" s="15"/>
      <c r="OTZ84" s="15"/>
      <c r="OUA84" s="15"/>
      <c r="OUB84" s="15"/>
      <c r="OUC84" s="15"/>
      <c r="OUD84" s="15"/>
      <c r="OUE84" s="15"/>
      <c r="OUF84" s="15"/>
      <c r="OUG84" s="15"/>
      <c r="OUH84" s="15"/>
      <c r="OUI84" s="15"/>
      <c r="OUJ84" s="15"/>
      <c r="OUK84" s="15"/>
      <c r="OUL84" s="15"/>
      <c r="OUM84" s="15"/>
      <c r="OUN84" s="15"/>
      <c r="OUO84" s="15"/>
      <c r="OUP84" s="15"/>
      <c r="OUQ84" s="15"/>
      <c r="OUR84" s="15"/>
      <c r="OUS84" s="15"/>
      <c r="OUT84" s="15"/>
      <c r="OUU84" s="15"/>
      <c r="OUV84" s="15"/>
      <c r="OUW84" s="15"/>
      <c r="OUX84" s="15"/>
      <c r="OUY84" s="15"/>
      <c r="OUZ84" s="15"/>
      <c r="OVA84" s="15"/>
      <c r="OVB84" s="15"/>
      <c r="OVC84" s="15"/>
      <c r="OVD84" s="15"/>
      <c r="OVE84" s="15"/>
      <c r="OVF84" s="15"/>
      <c r="OVG84" s="15"/>
      <c r="OVH84" s="15"/>
      <c r="OVI84" s="15"/>
      <c r="OVJ84" s="15"/>
      <c r="OVK84" s="15"/>
      <c r="OVL84" s="15"/>
      <c r="OVM84" s="15"/>
      <c r="OVN84" s="15"/>
      <c r="OVO84" s="15"/>
      <c r="OVP84" s="15"/>
      <c r="OVQ84" s="15"/>
      <c r="OVR84" s="15"/>
      <c r="OVS84" s="15"/>
      <c r="OVT84" s="15"/>
      <c r="OVU84" s="15"/>
      <c r="OVV84" s="15"/>
      <c r="OVW84" s="15"/>
      <c r="OVX84" s="15"/>
      <c r="OVY84" s="15"/>
      <c r="OVZ84" s="15"/>
      <c r="OWA84" s="15"/>
      <c r="OWB84" s="15"/>
      <c r="OWC84" s="15"/>
      <c r="OWD84" s="15"/>
      <c r="OWE84" s="15"/>
      <c r="OWF84" s="15"/>
      <c r="OWG84" s="15"/>
      <c r="OWH84" s="15"/>
      <c r="OWI84" s="15"/>
      <c r="OWJ84" s="15"/>
      <c r="OWK84" s="15"/>
      <c r="OWL84" s="15"/>
      <c r="OWM84" s="15"/>
      <c r="OWN84" s="15"/>
      <c r="OWO84" s="15"/>
      <c r="OWP84" s="15"/>
      <c r="OWQ84" s="15"/>
      <c r="OWR84" s="15"/>
      <c r="OWS84" s="15"/>
      <c r="OWT84" s="15"/>
      <c r="OWU84" s="15"/>
      <c r="OWV84" s="15"/>
      <c r="OWW84" s="15"/>
      <c r="OWX84" s="15"/>
      <c r="OWY84" s="15"/>
      <c r="OWZ84" s="15"/>
      <c r="OXA84" s="15"/>
      <c r="OXB84" s="15"/>
      <c r="OXC84" s="15"/>
      <c r="OXD84" s="15"/>
      <c r="OXE84" s="15"/>
      <c r="OXF84" s="15"/>
      <c r="OXG84" s="15"/>
      <c r="OXH84" s="15"/>
      <c r="OXI84" s="15"/>
      <c r="OXJ84" s="15"/>
      <c r="OXK84" s="15"/>
      <c r="OXL84" s="15"/>
      <c r="OXM84" s="15"/>
      <c r="OXN84" s="15"/>
      <c r="OXO84" s="15"/>
      <c r="OXP84" s="15"/>
      <c r="OXQ84" s="15"/>
      <c r="OXR84" s="15"/>
      <c r="OXS84" s="15"/>
      <c r="OXT84" s="15"/>
      <c r="OXU84" s="15"/>
      <c r="OXV84" s="15"/>
      <c r="OXW84" s="15"/>
      <c r="OXX84" s="15"/>
      <c r="OXY84" s="15"/>
      <c r="OXZ84" s="15"/>
      <c r="OYA84" s="15"/>
      <c r="OYB84" s="15"/>
      <c r="OYC84" s="15"/>
      <c r="OYD84" s="15"/>
      <c r="OYE84" s="15"/>
      <c r="OYF84" s="15"/>
      <c r="OYG84" s="15"/>
      <c r="OYH84" s="15"/>
      <c r="OYI84" s="15"/>
      <c r="OYJ84" s="15"/>
      <c r="OYK84" s="15"/>
      <c r="OYL84" s="15"/>
      <c r="OYM84" s="15"/>
      <c r="OYN84" s="15"/>
      <c r="OYO84" s="15"/>
      <c r="OYP84" s="15"/>
      <c r="OYQ84" s="15"/>
      <c r="OYR84" s="15"/>
      <c r="OYS84" s="15"/>
      <c r="OYT84" s="15"/>
      <c r="OYU84" s="15"/>
      <c r="OYV84" s="15"/>
      <c r="OYW84" s="15"/>
      <c r="OYX84" s="15"/>
      <c r="OYY84" s="15"/>
      <c r="OYZ84" s="15"/>
      <c r="OZA84" s="15"/>
      <c r="OZB84" s="15"/>
      <c r="OZC84" s="15"/>
      <c r="OZD84" s="15"/>
      <c r="OZE84" s="15"/>
      <c r="OZF84" s="15"/>
      <c r="OZG84" s="15"/>
      <c r="OZH84" s="15"/>
      <c r="OZI84" s="15"/>
      <c r="OZJ84" s="15"/>
      <c r="OZK84" s="15"/>
      <c r="OZL84" s="15"/>
      <c r="OZM84" s="15"/>
      <c r="OZN84" s="15"/>
      <c r="OZO84" s="15"/>
      <c r="OZP84" s="15"/>
      <c r="OZQ84" s="15"/>
      <c r="OZR84" s="15"/>
      <c r="OZS84" s="15"/>
      <c r="OZT84" s="15"/>
      <c r="OZU84" s="15"/>
      <c r="OZV84" s="15"/>
      <c r="OZW84" s="15"/>
      <c r="OZX84" s="15"/>
      <c r="OZY84" s="15"/>
      <c r="OZZ84" s="15"/>
      <c r="PAA84" s="15"/>
      <c r="PAB84" s="15"/>
      <c r="PAC84" s="15"/>
      <c r="PAD84" s="15"/>
      <c r="PAE84" s="15"/>
      <c r="PAF84" s="15"/>
      <c r="PAG84" s="15"/>
      <c r="PAH84" s="15"/>
      <c r="PAI84" s="15"/>
      <c r="PAJ84" s="15"/>
      <c r="PAK84" s="15"/>
      <c r="PAL84" s="15"/>
      <c r="PAM84" s="15"/>
      <c r="PAN84" s="15"/>
      <c r="PAO84" s="15"/>
      <c r="PAP84" s="15"/>
      <c r="PAQ84" s="15"/>
      <c r="PAR84" s="15"/>
      <c r="PAS84" s="15"/>
      <c r="PAT84" s="15"/>
      <c r="PAU84" s="15"/>
      <c r="PAV84" s="15"/>
      <c r="PAW84" s="15"/>
      <c r="PAX84" s="15"/>
      <c r="PAY84" s="15"/>
      <c r="PAZ84" s="15"/>
      <c r="PBA84" s="15"/>
      <c r="PBB84" s="15"/>
      <c r="PBC84" s="15"/>
      <c r="PBD84" s="15"/>
      <c r="PBE84" s="15"/>
      <c r="PBF84" s="15"/>
      <c r="PBG84" s="15"/>
      <c r="PBH84" s="15"/>
      <c r="PBI84" s="15"/>
      <c r="PBJ84" s="15"/>
      <c r="PBK84" s="15"/>
      <c r="PBL84" s="15"/>
      <c r="PBM84" s="15"/>
      <c r="PBN84" s="15"/>
      <c r="PBO84" s="15"/>
      <c r="PBP84" s="15"/>
      <c r="PBQ84" s="15"/>
      <c r="PBR84" s="15"/>
      <c r="PBS84" s="15"/>
      <c r="PBT84" s="15"/>
      <c r="PBU84" s="15"/>
      <c r="PBV84" s="15"/>
      <c r="PBW84" s="15"/>
      <c r="PBX84" s="15"/>
      <c r="PBY84" s="15"/>
      <c r="PBZ84" s="15"/>
      <c r="PCA84" s="15"/>
      <c r="PCB84" s="15"/>
      <c r="PCC84" s="15"/>
      <c r="PCD84" s="15"/>
      <c r="PCE84" s="15"/>
      <c r="PCF84" s="15"/>
      <c r="PCG84" s="15"/>
      <c r="PCH84" s="15"/>
      <c r="PCI84" s="15"/>
      <c r="PCJ84" s="15"/>
      <c r="PCK84" s="15"/>
      <c r="PCL84" s="15"/>
      <c r="PCM84" s="15"/>
      <c r="PCN84" s="15"/>
      <c r="PCO84" s="15"/>
      <c r="PCP84" s="15"/>
      <c r="PCQ84" s="15"/>
      <c r="PCR84" s="15"/>
      <c r="PCS84" s="15"/>
      <c r="PCT84" s="15"/>
      <c r="PCU84" s="15"/>
      <c r="PCV84" s="15"/>
      <c r="PCW84" s="15"/>
      <c r="PCX84" s="15"/>
      <c r="PCY84" s="15"/>
      <c r="PCZ84" s="15"/>
      <c r="PDA84" s="15"/>
      <c r="PDB84" s="15"/>
      <c r="PDC84" s="15"/>
      <c r="PDD84" s="15"/>
      <c r="PDE84" s="15"/>
      <c r="PDF84" s="15"/>
      <c r="PDG84" s="15"/>
      <c r="PDH84" s="15"/>
      <c r="PDI84" s="15"/>
      <c r="PDJ84" s="15"/>
      <c r="PDK84" s="15"/>
      <c r="PDL84" s="15"/>
      <c r="PDM84" s="15"/>
      <c r="PDN84" s="15"/>
      <c r="PDO84" s="15"/>
      <c r="PDP84" s="15"/>
      <c r="PDQ84" s="15"/>
      <c r="PDR84" s="15"/>
      <c r="PDS84" s="15"/>
      <c r="PDT84" s="15"/>
      <c r="PDU84" s="15"/>
      <c r="PDV84" s="15"/>
      <c r="PDW84" s="15"/>
      <c r="PDX84" s="15"/>
      <c r="PDY84" s="15"/>
      <c r="PDZ84" s="15"/>
      <c r="PEA84" s="15"/>
      <c r="PEB84" s="15"/>
      <c r="PEC84" s="15"/>
      <c r="PED84" s="15"/>
      <c r="PEE84" s="15"/>
      <c r="PEF84" s="15"/>
      <c r="PEG84" s="15"/>
      <c r="PEH84" s="15"/>
      <c r="PEI84" s="15"/>
      <c r="PEJ84" s="15"/>
      <c r="PEK84" s="15"/>
      <c r="PEL84" s="15"/>
      <c r="PEM84" s="15"/>
      <c r="PEN84" s="15"/>
      <c r="PEO84" s="15"/>
      <c r="PEP84" s="15"/>
      <c r="PEQ84" s="15"/>
      <c r="PER84" s="15"/>
      <c r="PES84" s="15"/>
      <c r="PET84" s="15"/>
      <c r="PEU84" s="15"/>
      <c r="PEV84" s="15"/>
      <c r="PEW84" s="15"/>
      <c r="PEX84" s="15"/>
      <c r="PEY84" s="15"/>
      <c r="PEZ84" s="15"/>
      <c r="PFA84" s="15"/>
      <c r="PFB84" s="15"/>
      <c r="PFC84" s="15"/>
      <c r="PFD84" s="15"/>
      <c r="PFE84" s="15"/>
      <c r="PFF84" s="15"/>
      <c r="PFG84" s="15"/>
      <c r="PFH84" s="15"/>
      <c r="PFI84" s="15"/>
      <c r="PFJ84" s="15"/>
      <c r="PFK84" s="15"/>
      <c r="PFL84" s="15"/>
      <c r="PFM84" s="15"/>
      <c r="PFN84" s="15"/>
      <c r="PFO84" s="15"/>
      <c r="PFP84" s="15"/>
      <c r="PFQ84" s="15"/>
      <c r="PFR84" s="15"/>
      <c r="PFS84" s="15"/>
      <c r="PFT84" s="15"/>
      <c r="PFU84" s="15"/>
      <c r="PFV84" s="15"/>
      <c r="PFW84" s="15"/>
      <c r="PFX84" s="15"/>
      <c r="PFY84" s="15"/>
      <c r="PFZ84" s="15"/>
      <c r="PGA84" s="15"/>
      <c r="PGB84" s="15"/>
      <c r="PGC84" s="15"/>
      <c r="PGD84" s="15"/>
      <c r="PGE84" s="15"/>
      <c r="PGF84" s="15"/>
      <c r="PGG84" s="15"/>
      <c r="PGH84" s="15"/>
      <c r="PGI84" s="15"/>
      <c r="PGJ84" s="15"/>
      <c r="PGK84" s="15"/>
      <c r="PGL84" s="15"/>
      <c r="PGM84" s="15"/>
      <c r="PGN84" s="15"/>
      <c r="PGO84" s="15"/>
      <c r="PGP84" s="15"/>
      <c r="PGQ84" s="15"/>
      <c r="PGR84" s="15"/>
      <c r="PGS84" s="15"/>
      <c r="PGT84" s="15"/>
      <c r="PGU84" s="15"/>
      <c r="PGV84" s="15"/>
      <c r="PGW84" s="15"/>
      <c r="PGX84" s="15"/>
      <c r="PGY84" s="15"/>
      <c r="PGZ84" s="15"/>
      <c r="PHA84" s="15"/>
      <c r="PHB84" s="15"/>
      <c r="PHC84" s="15"/>
      <c r="PHD84" s="15"/>
      <c r="PHE84" s="15"/>
      <c r="PHF84" s="15"/>
      <c r="PHG84" s="15"/>
      <c r="PHH84" s="15"/>
      <c r="PHI84" s="15"/>
      <c r="PHJ84" s="15"/>
      <c r="PHK84" s="15"/>
      <c r="PHL84" s="15"/>
      <c r="PHM84" s="15"/>
      <c r="PHN84" s="15"/>
      <c r="PHO84" s="15"/>
      <c r="PHP84" s="15"/>
      <c r="PHQ84" s="15"/>
      <c r="PHR84" s="15"/>
      <c r="PHS84" s="15"/>
      <c r="PHT84" s="15"/>
      <c r="PHU84" s="15"/>
      <c r="PHV84" s="15"/>
      <c r="PHW84" s="15"/>
      <c r="PHX84" s="15"/>
      <c r="PHY84" s="15"/>
      <c r="PHZ84" s="15"/>
      <c r="PIA84" s="15"/>
      <c r="PIB84" s="15"/>
      <c r="PIC84" s="15"/>
      <c r="PID84" s="15"/>
      <c r="PIE84" s="15"/>
      <c r="PIF84" s="15"/>
      <c r="PIG84" s="15"/>
      <c r="PIH84" s="15"/>
      <c r="PII84" s="15"/>
      <c r="PIJ84" s="15"/>
      <c r="PIK84" s="15"/>
      <c r="PIL84" s="15"/>
      <c r="PIM84" s="15"/>
      <c r="PIN84" s="15"/>
      <c r="PIO84" s="15"/>
      <c r="PIP84" s="15"/>
      <c r="PIQ84" s="15"/>
      <c r="PIR84" s="15"/>
      <c r="PIS84" s="15"/>
      <c r="PIT84" s="15"/>
      <c r="PIU84" s="15"/>
      <c r="PIV84" s="15"/>
      <c r="PIW84" s="15"/>
      <c r="PIX84" s="15"/>
      <c r="PIY84" s="15"/>
      <c r="PIZ84" s="15"/>
      <c r="PJA84" s="15"/>
      <c r="PJB84" s="15"/>
      <c r="PJC84" s="15"/>
      <c r="PJD84" s="15"/>
      <c r="PJE84" s="15"/>
      <c r="PJF84" s="15"/>
      <c r="PJG84" s="15"/>
      <c r="PJH84" s="15"/>
      <c r="PJI84" s="15"/>
      <c r="PJJ84" s="15"/>
      <c r="PJK84" s="15"/>
      <c r="PJL84" s="15"/>
      <c r="PJM84" s="15"/>
      <c r="PJN84" s="15"/>
      <c r="PJO84" s="15"/>
      <c r="PJP84" s="15"/>
      <c r="PJQ84" s="15"/>
      <c r="PJR84" s="15"/>
      <c r="PJS84" s="15"/>
      <c r="PJT84" s="15"/>
      <c r="PJU84" s="15"/>
      <c r="PJV84" s="15"/>
      <c r="PJW84" s="15"/>
      <c r="PJX84" s="15"/>
      <c r="PJY84" s="15"/>
      <c r="PJZ84" s="15"/>
      <c r="PKA84" s="15"/>
      <c r="PKB84" s="15"/>
      <c r="PKC84" s="15"/>
      <c r="PKD84" s="15"/>
      <c r="PKE84" s="15"/>
      <c r="PKF84" s="15"/>
      <c r="PKG84" s="15"/>
      <c r="PKH84" s="15"/>
      <c r="PKI84" s="15"/>
      <c r="PKJ84" s="15"/>
      <c r="PKK84" s="15"/>
      <c r="PKL84" s="15"/>
      <c r="PKM84" s="15"/>
      <c r="PKN84" s="15"/>
      <c r="PKO84" s="15"/>
      <c r="PKP84" s="15"/>
      <c r="PKQ84" s="15"/>
      <c r="PKR84" s="15"/>
      <c r="PKS84" s="15"/>
      <c r="PKT84" s="15"/>
      <c r="PKU84" s="15"/>
      <c r="PKV84" s="15"/>
      <c r="PKW84" s="15"/>
      <c r="PKX84" s="15"/>
      <c r="PKY84" s="15"/>
      <c r="PKZ84" s="15"/>
      <c r="PLA84" s="15"/>
      <c r="PLB84" s="15"/>
      <c r="PLC84" s="15"/>
      <c r="PLD84" s="15"/>
      <c r="PLE84" s="15"/>
      <c r="PLF84" s="15"/>
      <c r="PLG84" s="15"/>
      <c r="PLH84" s="15"/>
      <c r="PLI84" s="15"/>
      <c r="PLJ84" s="15"/>
      <c r="PLK84" s="15"/>
      <c r="PLL84" s="15"/>
      <c r="PLM84" s="15"/>
      <c r="PLN84" s="15"/>
      <c r="PLO84" s="15"/>
      <c r="PLP84" s="15"/>
      <c r="PLQ84" s="15"/>
      <c r="PLR84" s="15"/>
      <c r="PLS84" s="15"/>
      <c r="PLT84" s="15"/>
      <c r="PLU84" s="15"/>
      <c r="PLV84" s="15"/>
      <c r="PLW84" s="15"/>
      <c r="PLX84" s="15"/>
      <c r="PLY84" s="15"/>
      <c r="PLZ84" s="15"/>
      <c r="PMA84" s="15"/>
      <c r="PMB84" s="15"/>
      <c r="PMC84" s="15"/>
      <c r="PMD84" s="15"/>
      <c r="PME84" s="15"/>
      <c r="PMF84" s="15"/>
      <c r="PMG84" s="15"/>
      <c r="PMH84" s="15"/>
      <c r="PMI84" s="15"/>
      <c r="PMJ84" s="15"/>
      <c r="PMK84" s="15"/>
      <c r="PML84" s="15"/>
      <c r="PMM84" s="15"/>
      <c r="PMN84" s="15"/>
      <c r="PMO84" s="15"/>
      <c r="PMP84" s="15"/>
      <c r="PMQ84" s="15"/>
      <c r="PMR84" s="15"/>
      <c r="PMS84" s="15"/>
      <c r="PMT84" s="15"/>
      <c r="PMU84" s="15"/>
      <c r="PMV84" s="15"/>
      <c r="PMW84" s="15"/>
      <c r="PMX84" s="15"/>
      <c r="PMY84" s="15"/>
      <c r="PMZ84" s="15"/>
      <c r="PNA84" s="15"/>
      <c r="PNB84" s="15"/>
      <c r="PNC84" s="15"/>
      <c r="PND84" s="15"/>
      <c r="PNE84" s="15"/>
      <c r="PNF84" s="15"/>
      <c r="PNG84" s="15"/>
      <c r="PNH84" s="15"/>
      <c r="PNI84" s="15"/>
      <c r="PNJ84" s="15"/>
      <c r="PNK84" s="15"/>
      <c r="PNL84" s="15"/>
      <c r="PNM84" s="15"/>
      <c r="PNN84" s="15"/>
      <c r="PNO84" s="15"/>
      <c r="PNP84" s="15"/>
      <c r="PNQ84" s="15"/>
      <c r="PNR84" s="15"/>
      <c r="PNS84" s="15"/>
      <c r="PNT84" s="15"/>
      <c r="PNU84" s="15"/>
      <c r="PNV84" s="15"/>
      <c r="PNW84" s="15"/>
      <c r="PNX84" s="15"/>
      <c r="PNY84" s="15"/>
      <c r="PNZ84" s="15"/>
      <c r="POA84" s="15"/>
      <c r="POB84" s="15"/>
      <c r="POC84" s="15"/>
      <c r="POD84" s="15"/>
      <c r="POE84" s="15"/>
      <c r="POF84" s="15"/>
      <c r="POG84" s="15"/>
      <c r="POH84" s="15"/>
      <c r="POI84" s="15"/>
      <c r="POJ84" s="15"/>
      <c r="POK84" s="15"/>
      <c r="POL84" s="15"/>
      <c r="POM84" s="15"/>
      <c r="PON84" s="15"/>
      <c r="POO84" s="15"/>
      <c r="POP84" s="15"/>
      <c r="POQ84" s="15"/>
      <c r="POR84" s="15"/>
      <c r="POS84" s="15"/>
      <c r="POT84" s="15"/>
      <c r="POU84" s="15"/>
      <c r="POV84" s="15"/>
      <c r="POW84" s="15"/>
      <c r="POX84" s="15"/>
      <c r="POY84" s="15"/>
      <c r="POZ84" s="15"/>
      <c r="PPA84" s="15"/>
      <c r="PPB84" s="15"/>
      <c r="PPC84" s="15"/>
      <c r="PPD84" s="15"/>
      <c r="PPE84" s="15"/>
      <c r="PPF84" s="15"/>
      <c r="PPG84" s="15"/>
      <c r="PPH84" s="15"/>
      <c r="PPI84" s="15"/>
      <c r="PPJ84" s="15"/>
      <c r="PPK84" s="15"/>
      <c r="PPL84" s="15"/>
      <c r="PPM84" s="15"/>
      <c r="PPN84" s="15"/>
      <c r="PPO84" s="15"/>
      <c r="PPP84" s="15"/>
      <c r="PPQ84" s="15"/>
      <c r="PPR84" s="15"/>
      <c r="PPS84" s="15"/>
      <c r="PPT84" s="15"/>
      <c r="PPU84" s="15"/>
      <c r="PPV84" s="15"/>
      <c r="PPW84" s="15"/>
      <c r="PPX84" s="15"/>
      <c r="PPY84" s="15"/>
      <c r="PPZ84" s="15"/>
      <c r="PQA84" s="15"/>
      <c r="PQB84" s="15"/>
      <c r="PQC84" s="15"/>
      <c r="PQD84" s="15"/>
      <c r="PQE84" s="15"/>
      <c r="PQF84" s="15"/>
      <c r="PQG84" s="15"/>
      <c r="PQH84" s="15"/>
      <c r="PQI84" s="15"/>
      <c r="PQJ84" s="15"/>
      <c r="PQK84" s="15"/>
      <c r="PQL84" s="15"/>
      <c r="PQM84" s="15"/>
      <c r="PQN84" s="15"/>
      <c r="PQO84" s="15"/>
      <c r="PQP84" s="15"/>
      <c r="PQQ84" s="15"/>
      <c r="PQR84" s="15"/>
      <c r="PQS84" s="15"/>
      <c r="PQT84" s="15"/>
      <c r="PQU84" s="15"/>
      <c r="PQV84" s="15"/>
      <c r="PQW84" s="15"/>
      <c r="PQX84" s="15"/>
      <c r="PQY84" s="15"/>
      <c r="PQZ84" s="15"/>
      <c r="PRA84" s="15"/>
      <c r="PRB84" s="15"/>
      <c r="PRC84" s="15"/>
      <c r="PRD84" s="15"/>
      <c r="PRE84" s="15"/>
      <c r="PRF84" s="15"/>
      <c r="PRG84" s="15"/>
      <c r="PRH84" s="15"/>
      <c r="PRI84" s="15"/>
      <c r="PRJ84" s="15"/>
      <c r="PRK84" s="15"/>
      <c r="PRL84" s="15"/>
      <c r="PRM84" s="15"/>
      <c r="PRN84" s="15"/>
      <c r="PRO84" s="15"/>
      <c r="PRP84" s="15"/>
      <c r="PRQ84" s="15"/>
      <c r="PRR84" s="15"/>
      <c r="PRS84" s="15"/>
      <c r="PRT84" s="15"/>
      <c r="PRU84" s="15"/>
      <c r="PRV84" s="15"/>
      <c r="PRW84" s="15"/>
      <c r="PRX84" s="15"/>
      <c r="PRY84" s="15"/>
      <c r="PRZ84" s="15"/>
      <c r="PSA84" s="15"/>
      <c r="PSB84" s="15"/>
      <c r="PSC84" s="15"/>
      <c r="PSD84" s="15"/>
      <c r="PSE84" s="15"/>
      <c r="PSF84" s="15"/>
      <c r="PSG84" s="15"/>
      <c r="PSH84" s="15"/>
      <c r="PSI84" s="15"/>
      <c r="PSJ84" s="15"/>
      <c r="PSK84" s="15"/>
      <c r="PSL84" s="15"/>
      <c r="PSM84" s="15"/>
      <c r="PSN84" s="15"/>
      <c r="PSO84" s="15"/>
      <c r="PSP84" s="15"/>
      <c r="PSQ84" s="15"/>
      <c r="PSR84" s="15"/>
      <c r="PSS84" s="15"/>
      <c r="PST84" s="15"/>
      <c r="PSU84" s="15"/>
      <c r="PSV84" s="15"/>
      <c r="PSW84" s="15"/>
      <c r="PSX84" s="15"/>
      <c r="PSY84" s="15"/>
      <c r="PSZ84" s="15"/>
      <c r="PTA84" s="15"/>
      <c r="PTB84" s="15"/>
      <c r="PTC84" s="15"/>
      <c r="PTD84" s="15"/>
      <c r="PTE84" s="15"/>
      <c r="PTF84" s="15"/>
      <c r="PTG84" s="15"/>
      <c r="PTH84" s="15"/>
      <c r="PTI84" s="15"/>
      <c r="PTJ84" s="15"/>
      <c r="PTK84" s="15"/>
      <c r="PTL84" s="15"/>
      <c r="PTM84" s="15"/>
      <c r="PTN84" s="15"/>
      <c r="PTO84" s="15"/>
      <c r="PTP84" s="15"/>
      <c r="PTQ84" s="15"/>
      <c r="PTR84" s="15"/>
      <c r="PTS84" s="15"/>
      <c r="PTT84" s="15"/>
      <c r="PTU84" s="15"/>
      <c r="PTV84" s="15"/>
      <c r="PTW84" s="15"/>
      <c r="PTX84" s="15"/>
      <c r="PTY84" s="15"/>
      <c r="PTZ84" s="15"/>
      <c r="PUA84" s="15"/>
      <c r="PUB84" s="15"/>
      <c r="PUC84" s="15"/>
      <c r="PUD84" s="15"/>
      <c r="PUE84" s="15"/>
      <c r="PUF84" s="15"/>
      <c r="PUG84" s="15"/>
      <c r="PUH84" s="15"/>
      <c r="PUI84" s="15"/>
      <c r="PUJ84" s="15"/>
      <c r="PUK84" s="15"/>
      <c r="PUL84" s="15"/>
      <c r="PUM84" s="15"/>
      <c r="PUN84" s="15"/>
      <c r="PUO84" s="15"/>
      <c r="PUP84" s="15"/>
      <c r="PUQ84" s="15"/>
      <c r="PUR84" s="15"/>
      <c r="PUS84" s="15"/>
      <c r="PUT84" s="15"/>
      <c r="PUU84" s="15"/>
      <c r="PUV84" s="15"/>
      <c r="PUW84" s="15"/>
      <c r="PUX84" s="15"/>
      <c r="PUY84" s="15"/>
      <c r="PUZ84" s="15"/>
      <c r="PVA84" s="15"/>
      <c r="PVB84" s="15"/>
      <c r="PVC84" s="15"/>
      <c r="PVD84" s="15"/>
      <c r="PVE84" s="15"/>
      <c r="PVF84" s="15"/>
      <c r="PVG84" s="15"/>
      <c r="PVH84" s="15"/>
      <c r="PVI84" s="15"/>
      <c r="PVJ84" s="15"/>
      <c r="PVK84" s="15"/>
      <c r="PVL84" s="15"/>
      <c r="PVM84" s="15"/>
      <c r="PVN84" s="15"/>
      <c r="PVO84" s="15"/>
      <c r="PVP84" s="15"/>
      <c r="PVQ84" s="15"/>
      <c r="PVR84" s="15"/>
      <c r="PVS84" s="15"/>
      <c r="PVT84" s="15"/>
      <c r="PVU84" s="15"/>
      <c r="PVV84" s="15"/>
      <c r="PVW84" s="15"/>
      <c r="PVX84" s="15"/>
      <c r="PVY84" s="15"/>
      <c r="PVZ84" s="15"/>
      <c r="PWA84" s="15"/>
      <c r="PWB84" s="15"/>
      <c r="PWC84" s="15"/>
      <c r="PWD84" s="15"/>
      <c r="PWE84" s="15"/>
      <c r="PWF84" s="15"/>
      <c r="PWG84" s="15"/>
      <c r="PWH84" s="15"/>
      <c r="PWI84" s="15"/>
      <c r="PWJ84" s="15"/>
      <c r="PWK84" s="15"/>
      <c r="PWL84" s="15"/>
      <c r="PWM84" s="15"/>
      <c r="PWN84" s="15"/>
      <c r="PWO84" s="15"/>
      <c r="PWP84" s="15"/>
      <c r="PWQ84" s="15"/>
      <c r="PWR84" s="15"/>
      <c r="PWS84" s="15"/>
      <c r="PWT84" s="15"/>
      <c r="PWU84" s="15"/>
      <c r="PWV84" s="15"/>
      <c r="PWW84" s="15"/>
      <c r="PWX84" s="15"/>
      <c r="PWY84" s="15"/>
      <c r="PWZ84" s="15"/>
      <c r="PXA84" s="15"/>
      <c r="PXB84" s="15"/>
      <c r="PXC84" s="15"/>
      <c r="PXD84" s="15"/>
      <c r="PXE84" s="15"/>
      <c r="PXF84" s="15"/>
      <c r="PXG84" s="15"/>
      <c r="PXH84" s="15"/>
      <c r="PXI84" s="15"/>
      <c r="PXJ84" s="15"/>
      <c r="PXK84" s="15"/>
      <c r="PXL84" s="15"/>
      <c r="PXM84" s="15"/>
      <c r="PXN84" s="15"/>
      <c r="PXO84" s="15"/>
      <c r="PXP84" s="15"/>
      <c r="PXQ84" s="15"/>
      <c r="PXR84" s="15"/>
      <c r="PXS84" s="15"/>
      <c r="PXT84" s="15"/>
      <c r="PXU84" s="15"/>
      <c r="PXV84" s="15"/>
      <c r="PXW84" s="15"/>
      <c r="PXX84" s="15"/>
      <c r="PXY84" s="15"/>
      <c r="PXZ84" s="15"/>
      <c r="PYA84" s="15"/>
      <c r="PYB84" s="15"/>
      <c r="PYC84" s="15"/>
      <c r="PYD84" s="15"/>
      <c r="PYE84" s="15"/>
      <c r="PYF84" s="15"/>
      <c r="PYG84" s="15"/>
      <c r="PYH84" s="15"/>
      <c r="PYI84" s="15"/>
      <c r="PYJ84" s="15"/>
      <c r="PYK84" s="15"/>
      <c r="PYL84" s="15"/>
      <c r="PYM84" s="15"/>
      <c r="PYN84" s="15"/>
      <c r="PYO84" s="15"/>
      <c r="PYP84" s="15"/>
      <c r="PYQ84" s="15"/>
      <c r="PYR84" s="15"/>
      <c r="PYS84" s="15"/>
      <c r="PYT84" s="15"/>
      <c r="PYU84" s="15"/>
      <c r="PYV84" s="15"/>
      <c r="PYW84" s="15"/>
      <c r="PYX84" s="15"/>
      <c r="PYY84" s="15"/>
      <c r="PYZ84" s="15"/>
      <c r="PZA84" s="15"/>
      <c r="PZB84" s="15"/>
      <c r="PZC84" s="15"/>
      <c r="PZD84" s="15"/>
      <c r="PZE84" s="15"/>
      <c r="PZF84" s="15"/>
      <c r="PZG84" s="15"/>
      <c r="PZH84" s="15"/>
      <c r="PZI84" s="15"/>
      <c r="PZJ84" s="15"/>
      <c r="PZK84" s="15"/>
      <c r="PZL84" s="15"/>
      <c r="PZM84" s="15"/>
      <c r="PZN84" s="15"/>
      <c r="PZO84" s="15"/>
      <c r="PZP84" s="15"/>
      <c r="PZQ84" s="15"/>
      <c r="PZR84" s="15"/>
      <c r="PZS84" s="15"/>
      <c r="PZT84" s="15"/>
      <c r="PZU84" s="15"/>
      <c r="PZV84" s="15"/>
      <c r="PZW84" s="15"/>
      <c r="PZX84" s="15"/>
      <c r="PZY84" s="15"/>
      <c r="PZZ84" s="15"/>
      <c r="QAA84" s="15"/>
      <c r="QAB84" s="15"/>
      <c r="QAC84" s="15"/>
      <c r="QAD84" s="15"/>
      <c r="QAE84" s="15"/>
      <c r="QAF84" s="15"/>
      <c r="QAG84" s="15"/>
      <c r="QAH84" s="15"/>
      <c r="QAI84" s="15"/>
      <c r="QAJ84" s="15"/>
      <c r="QAK84" s="15"/>
      <c r="QAL84" s="15"/>
      <c r="QAM84" s="15"/>
      <c r="QAN84" s="15"/>
      <c r="QAO84" s="15"/>
      <c r="QAP84" s="15"/>
      <c r="QAQ84" s="15"/>
      <c r="QAR84" s="15"/>
      <c r="QAS84" s="15"/>
      <c r="QAT84" s="15"/>
      <c r="QAU84" s="15"/>
      <c r="QAV84" s="15"/>
      <c r="QAW84" s="15"/>
      <c r="QAX84" s="15"/>
      <c r="QAY84" s="15"/>
      <c r="QAZ84" s="15"/>
      <c r="QBA84" s="15"/>
      <c r="QBB84" s="15"/>
      <c r="QBC84" s="15"/>
      <c r="QBD84" s="15"/>
      <c r="QBE84" s="15"/>
      <c r="QBF84" s="15"/>
      <c r="QBG84" s="15"/>
      <c r="QBH84" s="15"/>
      <c r="QBI84" s="15"/>
      <c r="QBJ84" s="15"/>
      <c r="QBK84" s="15"/>
      <c r="QBL84" s="15"/>
      <c r="QBM84" s="15"/>
      <c r="QBN84" s="15"/>
      <c r="QBO84" s="15"/>
      <c r="QBP84" s="15"/>
      <c r="QBQ84" s="15"/>
      <c r="QBR84" s="15"/>
      <c r="QBS84" s="15"/>
      <c r="QBT84" s="15"/>
      <c r="QBU84" s="15"/>
      <c r="QBV84" s="15"/>
      <c r="QBW84" s="15"/>
      <c r="QBX84" s="15"/>
      <c r="QBY84" s="15"/>
      <c r="QBZ84" s="15"/>
      <c r="QCA84" s="15"/>
      <c r="QCB84" s="15"/>
      <c r="QCC84" s="15"/>
      <c r="QCD84" s="15"/>
      <c r="QCE84" s="15"/>
      <c r="QCF84" s="15"/>
      <c r="QCG84" s="15"/>
      <c r="QCH84" s="15"/>
      <c r="QCI84" s="15"/>
      <c r="QCJ84" s="15"/>
      <c r="QCK84" s="15"/>
      <c r="QCL84" s="15"/>
      <c r="QCM84" s="15"/>
      <c r="QCN84" s="15"/>
      <c r="QCO84" s="15"/>
      <c r="QCP84" s="15"/>
      <c r="QCQ84" s="15"/>
      <c r="QCR84" s="15"/>
      <c r="QCS84" s="15"/>
      <c r="QCT84" s="15"/>
      <c r="QCU84" s="15"/>
      <c r="QCV84" s="15"/>
      <c r="QCW84" s="15"/>
      <c r="QCX84" s="15"/>
      <c r="QCY84" s="15"/>
      <c r="QCZ84" s="15"/>
      <c r="QDA84" s="15"/>
      <c r="QDB84" s="15"/>
      <c r="QDC84" s="15"/>
      <c r="QDD84" s="15"/>
      <c r="QDE84" s="15"/>
      <c r="QDF84" s="15"/>
      <c r="QDG84" s="15"/>
      <c r="QDH84" s="15"/>
      <c r="QDI84" s="15"/>
      <c r="QDJ84" s="15"/>
      <c r="QDK84" s="15"/>
      <c r="QDL84" s="15"/>
      <c r="QDM84" s="15"/>
      <c r="QDN84" s="15"/>
      <c r="QDO84" s="15"/>
      <c r="QDP84" s="15"/>
      <c r="QDQ84" s="15"/>
      <c r="QDR84" s="15"/>
      <c r="QDS84" s="15"/>
      <c r="QDT84" s="15"/>
      <c r="QDU84" s="15"/>
      <c r="QDV84" s="15"/>
      <c r="QDW84" s="15"/>
      <c r="QDX84" s="15"/>
      <c r="QDY84" s="15"/>
      <c r="QDZ84" s="15"/>
      <c r="QEA84" s="15"/>
      <c r="QEB84" s="15"/>
      <c r="QEC84" s="15"/>
      <c r="QED84" s="15"/>
      <c r="QEE84" s="15"/>
      <c r="QEF84" s="15"/>
      <c r="QEG84" s="15"/>
      <c r="QEH84" s="15"/>
      <c r="QEI84" s="15"/>
      <c r="QEJ84" s="15"/>
      <c r="QEK84" s="15"/>
      <c r="QEL84" s="15"/>
      <c r="QEM84" s="15"/>
      <c r="QEN84" s="15"/>
      <c r="QEO84" s="15"/>
      <c r="QEP84" s="15"/>
      <c r="QEQ84" s="15"/>
      <c r="QER84" s="15"/>
      <c r="QES84" s="15"/>
      <c r="QET84" s="15"/>
      <c r="QEU84" s="15"/>
      <c r="QEV84" s="15"/>
      <c r="QEW84" s="15"/>
      <c r="QEX84" s="15"/>
      <c r="QEY84" s="15"/>
      <c r="QEZ84" s="15"/>
      <c r="QFA84" s="15"/>
      <c r="QFB84" s="15"/>
      <c r="QFC84" s="15"/>
      <c r="QFD84" s="15"/>
      <c r="QFE84" s="15"/>
      <c r="QFF84" s="15"/>
      <c r="QFG84" s="15"/>
      <c r="QFH84" s="15"/>
      <c r="QFI84" s="15"/>
      <c r="QFJ84" s="15"/>
      <c r="QFK84" s="15"/>
      <c r="QFL84" s="15"/>
      <c r="QFM84" s="15"/>
      <c r="QFN84" s="15"/>
      <c r="QFO84" s="15"/>
      <c r="QFP84" s="15"/>
      <c r="QFQ84" s="15"/>
      <c r="QFR84" s="15"/>
      <c r="QFS84" s="15"/>
      <c r="QFT84" s="15"/>
      <c r="QFU84" s="15"/>
      <c r="QFV84" s="15"/>
      <c r="QFW84" s="15"/>
      <c r="QFX84" s="15"/>
      <c r="QFY84" s="15"/>
      <c r="QFZ84" s="15"/>
      <c r="QGA84" s="15"/>
      <c r="QGB84" s="15"/>
      <c r="QGC84" s="15"/>
      <c r="QGD84" s="15"/>
      <c r="QGE84" s="15"/>
      <c r="QGF84" s="15"/>
      <c r="QGG84" s="15"/>
      <c r="QGH84" s="15"/>
      <c r="QGI84" s="15"/>
      <c r="QGJ84" s="15"/>
      <c r="QGK84" s="15"/>
      <c r="QGL84" s="15"/>
      <c r="QGM84" s="15"/>
      <c r="QGN84" s="15"/>
      <c r="QGO84" s="15"/>
      <c r="QGP84" s="15"/>
      <c r="QGQ84" s="15"/>
      <c r="QGR84" s="15"/>
      <c r="QGS84" s="15"/>
      <c r="QGT84" s="15"/>
      <c r="QGU84" s="15"/>
      <c r="QGV84" s="15"/>
      <c r="QGW84" s="15"/>
      <c r="QGX84" s="15"/>
      <c r="QGY84" s="15"/>
      <c r="QGZ84" s="15"/>
      <c r="QHA84" s="15"/>
      <c r="QHB84" s="15"/>
      <c r="QHC84" s="15"/>
      <c r="QHD84" s="15"/>
      <c r="QHE84" s="15"/>
      <c r="QHF84" s="15"/>
      <c r="QHG84" s="15"/>
      <c r="QHH84" s="15"/>
      <c r="QHI84" s="15"/>
      <c r="QHJ84" s="15"/>
      <c r="QHK84" s="15"/>
      <c r="QHL84" s="15"/>
      <c r="QHM84" s="15"/>
      <c r="QHN84" s="15"/>
      <c r="QHO84" s="15"/>
      <c r="QHP84" s="15"/>
      <c r="QHQ84" s="15"/>
      <c r="QHR84" s="15"/>
      <c r="QHS84" s="15"/>
      <c r="QHT84" s="15"/>
      <c r="QHU84" s="15"/>
      <c r="QHV84" s="15"/>
      <c r="QHW84" s="15"/>
      <c r="QHX84" s="15"/>
      <c r="QHY84" s="15"/>
      <c r="QHZ84" s="15"/>
      <c r="QIA84" s="15"/>
      <c r="QIB84" s="15"/>
      <c r="QIC84" s="15"/>
      <c r="QID84" s="15"/>
      <c r="QIE84" s="15"/>
      <c r="QIF84" s="15"/>
      <c r="QIG84" s="15"/>
      <c r="QIH84" s="15"/>
      <c r="QII84" s="15"/>
      <c r="QIJ84" s="15"/>
      <c r="QIK84" s="15"/>
      <c r="QIL84" s="15"/>
      <c r="QIM84" s="15"/>
      <c r="QIN84" s="15"/>
      <c r="QIO84" s="15"/>
      <c r="QIP84" s="15"/>
      <c r="QIQ84" s="15"/>
      <c r="QIR84" s="15"/>
      <c r="QIS84" s="15"/>
      <c r="QIT84" s="15"/>
      <c r="QIU84" s="15"/>
      <c r="QIV84" s="15"/>
      <c r="QIW84" s="15"/>
      <c r="QIX84" s="15"/>
      <c r="QIY84" s="15"/>
      <c r="QIZ84" s="15"/>
      <c r="QJA84" s="15"/>
      <c r="QJB84" s="15"/>
      <c r="QJC84" s="15"/>
      <c r="QJD84" s="15"/>
      <c r="QJE84" s="15"/>
      <c r="QJF84" s="15"/>
      <c r="QJG84" s="15"/>
      <c r="QJH84" s="15"/>
      <c r="QJI84" s="15"/>
      <c r="QJJ84" s="15"/>
      <c r="QJK84" s="15"/>
      <c r="QJL84" s="15"/>
      <c r="QJM84" s="15"/>
      <c r="QJN84" s="15"/>
      <c r="QJO84" s="15"/>
      <c r="QJP84" s="15"/>
      <c r="QJQ84" s="15"/>
      <c r="QJR84" s="15"/>
      <c r="QJS84" s="15"/>
      <c r="QJT84" s="15"/>
      <c r="QJU84" s="15"/>
      <c r="QJV84" s="15"/>
      <c r="QJW84" s="15"/>
      <c r="QJX84" s="15"/>
      <c r="QJY84" s="15"/>
      <c r="QJZ84" s="15"/>
      <c r="QKA84" s="15"/>
      <c r="QKB84" s="15"/>
      <c r="QKC84" s="15"/>
      <c r="QKD84" s="15"/>
      <c r="QKE84" s="15"/>
      <c r="QKF84" s="15"/>
      <c r="QKG84" s="15"/>
      <c r="QKH84" s="15"/>
      <c r="QKI84" s="15"/>
      <c r="QKJ84" s="15"/>
      <c r="QKK84" s="15"/>
      <c r="QKL84" s="15"/>
      <c r="QKM84" s="15"/>
      <c r="QKN84" s="15"/>
      <c r="QKO84" s="15"/>
      <c r="QKP84" s="15"/>
      <c r="QKQ84" s="15"/>
      <c r="QKR84" s="15"/>
      <c r="QKS84" s="15"/>
      <c r="QKT84" s="15"/>
      <c r="QKU84" s="15"/>
      <c r="QKV84" s="15"/>
      <c r="QKW84" s="15"/>
      <c r="QKX84" s="15"/>
      <c r="QKY84" s="15"/>
      <c r="QKZ84" s="15"/>
      <c r="QLA84" s="15"/>
      <c r="QLB84" s="15"/>
      <c r="QLC84" s="15"/>
      <c r="QLD84" s="15"/>
      <c r="QLE84" s="15"/>
      <c r="QLF84" s="15"/>
      <c r="QLG84" s="15"/>
      <c r="QLH84" s="15"/>
      <c r="QLI84" s="15"/>
      <c r="QLJ84" s="15"/>
      <c r="QLK84" s="15"/>
      <c r="QLL84" s="15"/>
      <c r="QLM84" s="15"/>
      <c r="QLN84" s="15"/>
      <c r="QLO84" s="15"/>
      <c r="QLP84" s="15"/>
      <c r="QLQ84" s="15"/>
      <c r="QLR84" s="15"/>
      <c r="QLS84" s="15"/>
      <c r="QLT84" s="15"/>
      <c r="QLU84" s="15"/>
      <c r="QLV84" s="15"/>
      <c r="QLW84" s="15"/>
      <c r="QLX84" s="15"/>
      <c r="QLY84" s="15"/>
      <c r="QLZ84" s="15"/>
      <c r="QMA84" s="15"/>
      <c r="QMB84" s="15"/>
      <c r="QMC84" s="15"/>
      <c r="QMD84" s="15"/>
      <c r="QME84" s="15"/>
      <c r="QMF84" s="15"/>
      <c r="QMG84" s="15"/>
      <c r="QMH84" s="15"/>
      <c r="QMI84" s="15"/>
      <c r="QMJ84" s="15"/>
      <c r="QMK84" s="15"/>
      <c r="QML84" s="15"/>
      <c r="QMM84" s="15"/>
      <c r="QMN84" s="15"/>
      <c r="QMO84" s="15"/>
      <c r="QMP84" s="15"/>
      <c r="QMQ84" s="15"/>
      <c r="QMR84" s="15"/>
      <c r="QMS84" s="15"/>
      <c r="QMT84" s="15"/>
      <c r="QMU84" s="15"/>
      <c r="QMV84" s="15"/>
      <c r="QMW84" s="15"/>
      <c r="QMX84" s="15"/>
      <c r="QMY84" s="15"/>
      <c r="QMZ84" s="15"/>
      <c r="QNA84" s="15"/>
      <c r="QNB84" s="15"/>
      <c r="QNC84" s="15"/>
      <c r="QND84" s="15"/>
      <c r="QNE84" s="15"/>
      <c r="QNF84" s="15"/>
      <c r="QNG84" s="15"/>
      <c r="QNH84" s="15"/>
      <c r="QNI84" s="15"/>
      <c r="QNJ84" s="15"/>
      <c r="QNK84" s="15"/>
      <c r="QNL84" s="15"/>
      <c r="QNM84" s="15"/>
      <c r="QNN84" s="15"/>
      <c r="QNO84" s="15"/>
      <c r="QNP84" s="15"/>
      <c r="QNQ84" s="15"/>
      <c r="QNR84" s="15"/>
      <c r="QNS84" s="15"/>
      <c r="QNT84" s="15"/>
      <c r="QNU84" s="15"/>
      <c r="QNV84" s="15"/>
      <c r="QNW84" s="15"/>
      <c r="QNX84" s="15"/>
      <c r="QNY84" s="15"/>
      <c r="QNZ84" s="15"/>
      <c r="QOA84" s="15"/>
      <c r="QOB84" s="15"/>
      <c r="QOC84" s="15"/>
      <c r="QOD84" s="15"/>
      <c r="QOE84" s="15"/>
      <c r="QOF84" s="15"/>
      <c r="QOG84" s="15"/>
      <c r="QOH84" s="15"/>
      <c r="QOI84" s="15"/>
      <c r="QOJ84" s="15"/>
      <c r="QOK84" s="15"/>
      <c r="QOL84" s="15"/>
      <c r="QOM84" s="15"/>
      <c r="QON84" s="15"/>
      <c r="QOO84" s="15"/>
      <c r="QOP84" s="15"/>
      <c r="QOQ84" s="15"/>
      <c r="QOR84" s="15"/>
      <c r="QOS84" s="15"/>
      <c r="QOT84" s="15"/>
      <c r="QOU84" s="15"/>
      <c r="QOV84" s="15"/>
      <c r="QOW84" s="15"/>
      <c r="QOX84" s="15"/>
      <c r="QOY84" s="15"/>
      <c r="QOZ84" s="15"/>
      <c r="QPA84" s="15"/>
      <c r="QPB84" s="15"/>
      <c r="QPC84" s="15"/>
      <c r="QPD84" s="15"/>
      <c r="QPE84" s="15"/>
      <c r="QPF84" s="15"/>
      <c r="QPG84" s="15"/>
      <c r="QPH84" s="15"/>
      <c r="QPI84" s="15"/>
      <c r="QPJ84" s="15"/>
      <c r="QPK84" s="15"/>
      <c r="QPL84" s="15"/>
      <c r="QPM84" s="15"/>
      <c r="QPN84" s="15"/>
      <c r="QPO84" s="15"/>
      <c r="QPP84" s="15"/>
      <c r="QPQ84" s="15"/>
      <c r="QPR84" s="15"/>
      <c r="QPS84" s="15"/>
      <c r="QPT84" s="15"/>
      <c r="QPU84" s="15"/>
      <c r="QPV84" s="15"/>
      <c r="QPW84" s="15"/>
      <c r="QPX84" s="15"/>
      <c r="QPY84" s="15"/>
      <c r="QPZ84" s="15"/>
      <c r="QQA84" s="15"/>
      <c r="QQB84" s="15"/>
      <c r="QQC84" s="15"/>
      <c r="QQD84" s="15"/>
      <c r="QQE84" s="15"/>
      <c r="QQF84" s="15"/>
      <c r="QQG84" s="15"/>
      <c r="QQH84" s="15"/>
      <c r="QQI84" s="15"/>
      <c r="QQJ84" s="15"/>
      <c r="QQK84" s="15"/>
      <c r="QQL84" s="15"/>
      <c r="QQM84" s="15"/>
      <c r="QQN84" s="15"/>
      <c r="QQO84" s="15"/>
      <c r="QQP84" s="15"/>
      <c r="QQQ84" s="15"/>
      <c r="QQR84" s="15"/>
      <c r="QQS84" s="15"/>
      <c r="QQT84" s="15"/>
      <c r="QQU84" s="15"/>
      <c r="QQV84" s="15"/>
      <c r="QQW84" s="15"/>
      <c r="QQX84" s="15"/>
      <c r="QQY84" s="15"/>
      <c r="QQZ84" s="15"/>
      <c r="QRA84" s="15"/>
      <c r="QRB84" s="15"/>
      <c r="QRC84" s="15"/>
      <c r="QRD84" s="15"/>
      <c r="QRE84" s="15"/>
      <c r="QRF84" s="15"/>
      <c r="QRG84" s="15"/>
      <c r="QRH84" s="15"/>
      <c r="QRI84" s="15"/>
      <c r="QRJ84" s="15"/>
      <c r="QRK84" s="15"/>
      <c r="QRL84" s="15"/>
      <c r="QRM84" s="15"/>
      <c r="QRN84" s="15"/>
      <c r="QRO84" s="15"/>
      <c r="QRP84" s="15"/>
      <c r="QRQ84" s="15"/>
      <c r="QRR84" s="15"/>
      <c r="QRS84" s="15"/>
      <c r="QRT84" s="15"/>
      <c r="QRU84" s="15"/>
      <c r="QRV84" s="15"/>
      <c r="QRW84" s="15"/>
      <c r="QRX84" s="15"/>
      <c r="QRY84" s="15"/>
      <c r="QRZ84" s="15"/>
      <c r="QSA84" s="15"/>
      <c r="QSB84" s="15"/>
      <c r="QSC84" s="15"/>
      <c r="QSD84" s="15"/>
      <c r="QSE84" s="15"/>
      <c r="QSF84" s="15"/>
      <c r="QSG84" s="15"/>
      <c r="QSH84" s="15"/>
      <c r="QSI84" s="15"/>
      <c r="QSJ84" s="15"/>
      <c r="QSK84" s="15"/>
      <c r="QSL84" s="15"/>
      <c r="QSM84" s="15"/>
      <c r="QSN84" s="15"/>
      <c r="QSO84" s="15"/>
      <c r="QSP84" s="15"/>
      <c r="QSQ84" s="15"/>
      <c r="QSR84" s="15"/>
      <c r="QSS84" s="15"/>
      <c r="QST84" s="15"/>
      <c r="QSU84" s="15"/>
      <c r="QSV84" s="15"/>
      <c r="QSW84" s="15"/>
      <c r="QSX84" s="15"/>
      <c r="QSY84" s="15"/>
      <c r="QSZ84" s="15"/>
      <c r="QTA84" s="15"/>
      <c r="QTB84" s="15"/>
      <c r="QTC84" s="15"/>
      <c r="QTD84" s="15"/>
      <c r="QTE84" s="15"/>
      <c r="QTF84" s="15"/>
      <c r="QTG84" s="15"/>
      <c r="QTH84" s="15"/>
      <c r="QTI84" s="15"/>
      <c r="QTJ84" s="15"/>
      <c r="QTK84" s="15"/>
      <c r="QTL84" s="15"/>
      <c r="QTM84" s="15"/>
      <c r="QTN84" s="15"/>
      <c r="QTO84" s="15"/>
      <c r="QTP84" s="15"/>
      <c r="QTQ84" s="15"/>
      <c r="QTR84" s="15"/>
      <c r="QTS84" s="15"/>
      <c r="QTT84" s="15"/>
      <c r="QTU84" s="15"/>
      <c r="QTV84" s="15"/>
      <c r="QTW84" s="15"/>
      <c r="QTX84" s="15"/>
      <c r="QTY84" s="15"/>
      <c r="QTZ84" s="15"/>
      <c r="QUA84" s="15"/>
      <c r="QUB84" s="15"/>
      <c r="QUC84" s="15"/>
      <c r="QUD84" s="15"/>
      <c r="QUE84" s="15"/>
      <c r="QUF84" s="15"/>
      <c r="QUG84" s="15"/>
      <c r="QUH84" s="15"/>
      <c r="QUI84" s="15"/>
      <c r="QUJ84" s="15"/>
      <c r="QUK84" s="15"/>
      <c r="QUL84" s="15"/>
      <c r="QUM84" s="15"/>
      <c r="QUN84" s="15"/>
      <c r="QUO84" s="15"/>
      <c r="QUP84" s="15"/>
      <c r="QUQ84" s="15"/>
      <c r="QUR84" s="15"/>
      <c r="QUS84" s="15"/>
      <c r="QUT84" s="15"/>
      <c r="QUU84" s="15"/>
      <c r="QUV84" s="15"/>
      <c r="QUW84" s="15"/>
      <c r="QUX84" s="15"/>
      <c r="QUY84" s="15"/>
      <c r="QUZ84" s="15"/>
      <c r="QVA84" s="15"/>
      <c r="QVB84" s="15"/>
      <c r="QVC84" s="15"/>
      <c r="QVD84" s="15"/>
      <c r="QVE84" s="15"/>
      <c r="QVF84" s="15"/>
      <c r="QVG84" s="15"/>
      <c r="QVH84" s="15"/>
      <c r="QVI84" s="15"/>
      <c r="QVJ84" s="15"/>
      <c r="QVK84" s="15"/>
      <c r="QVL84" s="15"/>
      <c r="QVM84" s="15"/>
      <c r="QVN84" s="15"/>
      <c r="QVO84" s="15"/>
      <c r="QVP84" s="15"/>
      <c r="QVQ84" s="15"/>
      <c r="QVR84" s="15"/>
      <c r="QVS84" s="15"/>
      <c r="QVT84" s="15"/>
      <c r="QVU84" s="15"/>
      <c r="QVV84" s="15"/>
      <c r="QVW84" s="15"/>
      <c r="QVX84" s="15"/>
      <c r="QVY84" s="15"/>
      <c r="QVZ84" s="15"/>
      <c r="QWA84" s="15"/>
      <c r="QWB84" s="15"/>
      <c r="QWC84" s="15"/>
      <c r="QWD84" s="15"/>
      <c r="QWE84" s="15"/>
      <c r="QWF84" s="15"/>
      <c r="QWG84" s="15"/>
      <c r="QWH84" s="15"/>
      <c r="QWI84" s="15"/>
      <c r="QWJ84" s="15"/>
      <c r="QWK84" s="15"/>
      <c r="QWL84" s="15"/>
      <c r="QWM84" s="15"/>
      <c r="QWN84" s="15"/>
      <c r="QWO84" s="15"/>
      <c r="QWP84" s="15"/>
      <c r="QWQ84" s="15"/>
      <c r="QWR84" s="15"/>
      <c r="QWS84" s="15"/>
      <c r="QWT84" s="15"/>
      <c r="QWU84" s="15"/>
      <c r="QWV84" s="15"/>
      <c r="QWW84" s="15"/>
      <c r="QWX84" s="15"/>
      <c r="QWY84" s="15"/>
      <c r="QWZ84" s="15"/>
      <c r="QXA84" s="15"/>
      <c r="QXB84" s="15"/>
      <c r="QXC84" s="15"/>
      <c r="QXD84" s="15"/>
      <c r="QXE84" s="15"/>
      <c r="QXF84" s="15"/>
      <c r="QXG84" s="15"/>
      <c r="QXH84" s="15"/>
      <c r="QXI84" s="15"/>
      <c r="QXJ84" s="15"/>
      <c r="QXK84" s="15"/>
      <c r="QXL84" s="15"/>
      <c r="QXM84" s="15"/>
      <c r="QXN84" s="15"/>
      <c r="QXO84" s="15"/>
      <c r="QXP84" s="15"/>
      <c r="QXQ84" s="15"/>
      <c r="QXR84" s="15"/>
      <c r="QXS84" s="15"/>
      <c r="QXT84" s="15"/>
      <c r="QXU84" s="15"/>
      <c r="QXV84" s="15"/>
      <c r="QXW84" s="15"/>
      <c r="QXX84" s="15"/>
      <c r="QXY84" s="15"/>
      <c r="QXZ84" s="15"/>
      <c r="QYA84" s="15"/>
      <c r="QYB84" s="15"/>
      <c r="QYC84" s="15"/>
      <c r="QYD84" s="15"/>
      <c r="QYE84" s="15"/>
      <c r="QYF84" s="15"/>
      <c r="QYG84" s="15"/>
      <c r="QYH84" s="15"/>
      <c r="QYI84" s="15"/>
      <c r="QYJ84" s="15"/>
      <c r="QYK84" s="15"/>
      <c r="QYL84" s="15"/>
      <c r="QYM84" s="15"/>
      <c r="QYN84" s="15"/>
      <c r="QYO84" s="15"/>
      <c r="QYP84" s="15"/>
      <c r="QYQ84" s="15"/>
      <c r="QYR84" s="15"/>
      <c r="QYS84" s="15"/>
      <c r="QYT84" s="15"/>
      <c r="QYU84" s="15"/>
      <c r="QYV84" s="15"/>
      <c r="QYW84" s="15"/>
      <c r="QYX84" s="15"/>
      <c r="QYY84" s="15"/>
      <c r="QYZ84" s="15"/>
      <c r="QZA84" s="15"/>
      <c r="QZB84" s="15"/>
      <c r="QZC84" s="15"/>
      <c r="QZD84" s="15"/>
      <c r="QZE84" s="15"/>
      <c r="QZF84" s="15"/>
      <c r="QZG84" s="15"/>
      <c r="QZH84" s="15"/>
      <c r="QZI84" s="15"/>
      <c r="QZJ84" s="15"/>
      <c r="QZK84" s="15"/>
      <c r="QZL84" s="15"/>
      <c r="QZM84" s="15"/>
      <c r="QZN84" s="15"/>
      <c r="QZO84" s="15"/>
      <c r="QZP84" s="15"/>
      <c r="QZQ84" s="15"/>
      <c r="QZR84" s="15"/>
      <c r="QZS84" s="15"/>
      <c r="QZT84" s="15"/>
      <c r="QZU84" s="15"/>
      <c r="QZV84" s="15"/>
      <c r="QZW84" s="15"/>
      <c r="QZX84" s="15"/>
      <c r="QZY84" s="15"/>
      <c r="QZZ84" s="15"/>
      <c r="RAA84" s="15"/>
      <c r="RAB84" s="15"/>
      <c r="RAC84" s="15"/>
      <c r="RAD84" s="15"/>
      <c r="RAE84" s="15"/>
      <c r="RAF84" s="15"/>
      <c r="RAG84" s="15"/>
      <c r="RAH84" s="15"/>
      <c r="RAI84" s="15"/>
      <c r="RAJ84" s="15"/>
      <c r="RAK84" s="15"/>
      <c r="RAL84" s="15"/>
      <c r="RAM84" s="15"/>
      <c r="RAN84" s="15"/>
      <c r="RAO84" s="15"/>
      <c r="RAP84" s="15"/>
      <c r="RAQ84" s="15"/>
      <c r="RAR84" s="15"/>
      <c r="RAS84" s="15"/>
      <c r="RAT84" s="15"/>
      <c r="RAU84" s="15"/>
      <c r="RAV84" s="15"/>
      <c r="RAW84" s="15"/>
      <c r="RAX84" s="15"/>
      <c r="RAY84" s="15"/>
      <c r="RAZ84" s="15"/>
      <c r="RBA84" s="15"/>
      <c r="RBB84" s="15"/>
      <c r="RBC84" s="15"/>
      <c r="RBD84" s="15"/>
      <c r="RBE84" s="15"/>
      <c r="RBF84" s="15"/>
      <c r="RBG84" s="15"/>
      <c r="RBH84" s="15"/>
      <c r="RBI84" s="15"/>
      <c r="RBJ84" s="15"/>
      <c r="RBK84" s="15"/>
      <c r="RBL84" s="15"/>
      <c r="RBM84" s="15"/>
      <c r="RBN84" s="15"/>
      <c r="RBO84" s="15"/>
      <c r="RBP84" s="15"/>
      <c r="RBQ84" s="15"/>
      <c r="RBR84" s="15"/>
      <c r="RBS84" s="15"/>
      <c r="RBT84" s="15"/>
      <c r="RBU84" s="15"/>
      <c r="RBV84" s="15"/>
      <c r="RBW84" s="15"/>
      <c r="RBX84" s="15"/>
      <c r="RBY84" s="15"/>
      <c r="RBZ84" s="15"/>
      <c r="RCA84" s="15"/>
      <c r="RCB84" s="15"/>
      <c r="RCC84" s="15"/>
      <c r="RCD84" s="15"/>
      <c r="RCE84" s="15"/>
      <c r="RCF84" s="15"/>
      <c r="RCG84" s="15"/>
      <c r="RCH84" s="15"/>
      <c r="RCI84" s="15"/>
      <c r="RCJ84" s="15"/>
      <c r="RCK84" s="15"/>
      <c r="RCL84" s="15"/>
      <c r="RCM84" s="15"/>
      <c r="RCN84" s="15"/>
      <c r="RCO84" s="15"/>
      <c r="RCP84" s="15"/>
      <c r="RCQ84" s="15"/>
      <c r="RCR84" s="15"/>
      <c r="RCS84" s="15"/>
      <c r="RCT84" s="15"/>
      <c r="RCU84" s="15"/>
      <c r="RCV84" s="15"/>
      <c r="RCW84" s="15"/>
      <c r="RCX84" s="15"/>
      <c r="RCY84" s="15"/>
      <c r="RCZ84" s="15"/>
      <c r="RDA84" s="15"/>
      <c r="RDB84" s="15"/>
      <c r="RDC84" s="15"/>
      <c r="RDD84" s="15"/>
      <c r="RDE84" s="15"/>
      <c r="RDF84" s="15"/>
      <c r="RDG84" s="15"/>
      <c r="RDH84" s="15"/>
      <c r="RDI84" s="15"/>
      <c r="RDJ84" s="15"/>
      <c r="RDK84" s="15"/>
      <c r="RDL84" s="15"/>
      <c r="RDM84" s="15"/>
      <c r="RDN84" s="15"/>
      <c r="RDO84" s="15"/>
      <c r="RDP84" s="15"/>
      <c r="RDQ84" s="15"/>
      <c r="RDR84" s="15"/>
      <c r="RDS84" s="15"/>
      <c r="RDT84" s="15"/>
      <c r="RDU84" s="15"/>
      <c r="RDV84" s="15"/>
      <c r="RDW84" s="15"/>
      <c r="RDX84" s="15"/>
      <c r="RDY84" s="15"/>
      <c r="RDZ84" s="15"/>
      <c r="REA84" s="15"/>
      <c r="REB84" s="15"/>
      <c r="REC84" s="15"/>
      <c r="RED84" s="15"/>
      <c r="REE84" s="15"/>
      <c r="REF84" s="15"/>
      <c r="REG84" s="15"/>
      <c r="REH84" s="15"/>
      <c r="REI84" s="15"/>
      <c r="REJ84" s="15"/>
      <c r="REK84" s="15"/>
      <c r="REL84" s="15"/>
      <c r="REM84" s="15"/>
      <c r="REN84" s="15"/>
      <c r="REO84" s="15"/>
      <c r="REP84" s="15"/>
      <c r="REQ84" s="15"/>
      <c r="RER84" s="15"/>
      <c r="RES84" s="15"/>
      <c r="RET84" s="15"/>
      <c r="REU84" s="15"/>
      <c r="REV84" s="15"/>
      <c r="REW84" s="15"/>
      <c r="REX84" s="15"/>
      <c r="REY84" s="15"/>
      <c r="REZ84" s="15"/>
      <c r="RFA84" s="15"/>
      <c r="RFB84" s="15"/>
      <c r="RFC84" s="15"/>
      <c r="RFD84" s="15"/>
      <c r="RFE84" s="15"/>
      <c r="RFF84" s="15"/>
      <c r="RFG84" s="15"/>
      <c r="RFH84" s="15"/>
      <c r="RFI84" s="15"/>
      <c r="RFJ84" s="15"/>
      <c r="RFK84" s="15"/>
      <c r="RFL84" s="15"/>
      <c r="RFM84" s="15"/>
      <c r="RFN84" s="15"/>
      <c r="RFO84" s="15"/>
      <c r="RFP84" s="15"/>
      <c r="RFQ84" s="15"/>
      <c r="RFR84" s="15"/>
      <c r="RFS84" s="15"/>
      <c r="RFT84" s="15"/>
      <c r="RFU84" s="15"/>
      <c r="RFV84" s="15"/>
      <c r="RFW84" s="15"/>
      <c r="RFX84" s="15"/>
      <c r="RFY84" s="15"/>
      <c r="RFZ84" s="15"/>
      <c r="RGA84" s="15"/>
      <c r="RGB84" s="15"/>
      <c r="RGC84" s="15"/>
      <c r="RGD84" s="15"/>
      <c r="RGE84" s="15"/>
      <c r="RGF84" s="15"/>
      <c r="RGG84" s="15"/>
      <c r="RGH84" s="15"/>
      <c r="RGI84" s="15"/>
      <c r="RGJ84" s="15"/>
      <c r="RGK84" s="15"/>
      <c r="RGL84" s="15"/>
      <c r="RGM84" s="15"/>
      <c r="RGN84" s="15"/>
      <c r="RGO84" s="15"/>
      <c r="RGP84" s="15"/>
      <c r="RGQ84" s="15"/>
      <c r="RGR84" s="15"/>
      <c r="RGS84" s="15"/>
      <c r="RGT84" s="15"/>
      <c r="RGU84" s="15"/>
      <c r="RGV84" s="15"/>
      <c r="RGW84" s="15"/>
      <c r="RGX84" s="15"/>
      <c r="RGY84" s="15"/>
      <c r="RGZ84" s="15"/>
      <c r="RHA84" s="15"/>
      <c r="RHB84" s="15"/>
      <c r="RHC84" s="15"/>
      <c r="RHD84" s="15"/>
      <c r="RHE84" s="15"/>
      <c r="RHF84" s="15"/>
      <c r="RHG84" s="15"/>
      <c r="RHH84" s="15"/>
      <c r="RHI84" s="15"/>
      <c r="RHJ84" s="15"/>
      <c r="RHK84" s="15"/>
      <c r="RHL84" s="15"/>
      <c r="RHM84" s="15"/>
      <c r="RHN84" s="15"/>
      <c r="RHO84" s="15"/>
      <c r="RHP84" s="15"/>
      <c r="RHQ84" s="15"/>
      <c r="RHR84" s="15"/>
      <c r="RHS84" s="15"/>
      <c r="RHT84" s="15"/>
      <c r="RHU84" s="15"/>
      <c r="RHV84" s="15"/>
      <c r="RHW84" s="15"/>
      <c r="RHX84" s="15"/>
      <c r="RHY84" s="15"/>
      <c r="RHZ84" s="15"/>
      <c r="RIA84" s="15"/>
      <c r="RIB84" s="15"/>
      <c r="RIC84" s="15"/>
      <c r="RID84" s="15"/>
      <c r="RIE84" s="15"/>
      <c r="RIF84" s="15"/>
      <c r="RIG84" s="15"/>
      <c r="RIH84" s="15"/>
      <c r="RII84" s="15"/>
      <c r="RIJ84" s="15"/>
      <c r="RIK84" s="15"/>
      <c r="RIL84" s="15"/>
      <c r="RIM84" s="15"/>
      <c r="RIN84" s="15"/>
      <c r="RIO84" s="15"/>
      <c r="RIP84" s="15"/>
      <c r="RIQ84" s="15"/>
      <c r="RIR84" s="15"/>
      <c r="RIS84" s="15"/>
      <c r="RIT84" s="15"/>
      <c r="RIU84" s="15"/>
      <c r="RIV84" s="15"/>
      <c r="RIW84" s="15"/>
      <c r="RIX84" s="15"/>
      <c r="RIY84" s="15"/>
      <c r="RIZ84" s="15"/>
      <c r="RJA84" s="15"/>
      <c r="RJB84" s="15"/>
      <c r="RJC84" s="15"/>
      <c r="RJD84" s="15"/>
      <c r="RJE84" s="15"/>
      <c r="RJF84" s="15"/>
      <c r="RJG84" s="15"/>
      <c r="RJH84" s="15"/>
      <c r="RJI84" s="15"/>
      <c r="RJJ84" s="15"/>
      <c r="RJK84" s="15"/>
      <c r="RJL84" s="15"/>
      <c r="RJM84" s="15"/>
      <c r="RJN84" s="15"/>
      <c r="RJO84" s="15"/>
      <c r="RJP84" s="15"/>
      <c r="RJQ84" s="15"/>
      <c r="RJR84" s="15"/>
      <c r="RJS84" s="15"/>
      <c r="RJT84" s="15"/>
      <c r="RJU84" s="15"/>
      <c r="RJV84" s="15"/>
      <c r="RJW84" s="15"/>
      <c r="RJX84" s="15"/>
      <c r="RJY84" s="15"/>
      <c r="RJZ84" s="15"/>
      <c r="RKA84" s="15"/>
      <c r="RKB84" s="15"/>
      <c r="RKC84" s="15"/>
      <c r="RKD84" s="15"/>
      <c r="RKE84" s="15"/>
      <c r="RKF84" s="15"/>
      <c r="RKG84" s="15"/>
      <c r="RKH84" s="15"/>
      <c r="RKI84" s="15"/>
      <c r="RKJ84" s="15"/>
      <c r="RKK84" s="15"/>
      <c r="RKL84" s="15"/>
      <c r="RKM84" s="15"/>
      <c r="RKN84" s="15"/>
      <c r="RKO84" s="15"/>
      <c r="RKP84" s="15"/>
      <c r="RKQ84" s="15"/>
      <c r="RKR84" s="15"/>
      <c r="RKS84" s="15"/>
      <c r="RKT84" s="15"/>
      <c r="RKU84" s="15"/>
      <c r="RKV84" s="15"/>
      <c r="RKW84" s="15"/>
      <c r="RKX84" s="15"/>
      <c r="RKY84" s="15"/>
      <c r="RKZ84" s="15"/>
      <c r="RLA84" s="15"/>
      <c r="RLB84" s="15"/>
      <c r="RLC84" s="15"/>
      <c r="RLD84" s="15"/>
      <c r="RLE84" s="15"/>
      <c r="RLF84" s="15"/>
      <c r="RLG84" s="15"/>
      <c r="RLH84" s="15"/>
      <c r="RLI84" s="15"/>
      <c r="RLJ84" s="15"/>
      <c r="RLK84" s="15"/>
      <c r="RLL84" s="15"/>
      <c r="RLM84" s="15"/>
      <c r="RLN84" s="15"/>
      <c r="RLO84" s="15"/>
      <c r="RLP84" s="15"/>
      <c r="RLQ84" s="15"/>
      <c r="RLR84" s="15"/>
      <c r="RLS84" s="15"/>
      <c r="RLT84" s="15"/>
      <c r="RLU84" s="15"/>
      <c r="RLV84" s="15"/>
      <c r="RLW84" s="15"/>
      <c r="RLX84" s="15"/>
      <c r="RLY84" s="15"/>
      <c r="RLZ84" s="15"/>
      <c r="RMA84" s="15"/>
      <c r="RMB84" s="15"/>
      <c r="RMC84" s="15"/>
      <c r="RMD84" s="15"/>
      <c r="RME84" s="15"/>
      <c r="RMF84" s="15"/>
      <c r="RMG84" s="15"/>
      <c r="RMH84" s="15"/>
      <c r="RMI84" s="15"/>
      <c r="RMJ84" s="15"/>
      <c r="RMK84" s="15"/>
      <c r="RML84" s="15"/>
      <c r="RMM84" s="15"/>
      <c r="RMN84" s="15"/>
      <c r="RMO84" s="15"/>
      <c r="RMP84" s="15"/>
      <c r="RMQ84" s="15"/>
      <c r="RMR84" s="15"/>
      <c r="RMS84" s="15"/>
      <c r="RMT84" s="15"/>
      <c r="RMU84" s="15"/>
      <c r="RMV84" s="15"/>
      <c r="RMW84" s="15"/>
      <c r="RMX84" s="15"/>
      <c r="RMY84" s="15"/>
      <c r="RMZ84" s="15"/>
      <c r="RNA84" s="15"/>
      <c r="RNB84" s="15"/>
      <c r="RNC84" s="15"/>
      <c r="RND84" s="15"/>
      <c r="RNE84" s="15"/>
      <c r="RNF84" s="15"/>
      <c r="RNG84" s="15"/>
      <c r="RNH84" s="15"/>
      <c r="RNI84" s="15"/>
      <c r="RNJ84" s="15"/>
      <c r="RNK84" s="15"/>
      <c r="RNL84" s="15"/>
      <c r="RNM84" s="15"/>
      <c r="RNN84" s="15"/>
      <c r="RNO84" s="15"/>
      <c r="RNP84" s="15"/>
      <c r="RNQ84" s="15"/>
      <c r="RNR84" s="15"/>
      <c r="RNS84" s="15"/>
      <c r="RNT84" s="15"/>
      <c r="RNU84" s="15"/>
      <c r="RNV84" s="15"/>
      <c r="RNW84" s="15"/>
      <c r="RNX84" s="15"/>
      <c r="RNY84" s="15"/>
      <c r="RNZ84" s="15"/>
      <c r="ROA84" s="15"/>
      <c r="ROB84" s="15"/>
      <c r="ROC84" s="15"/>
      <c r="ROD84" s="15"/>
      <c r="ROE84" s="15"/>
      <c r="ROF84" s="15"/>
      <c r="ROG84" s="15"/>
      <c r="ROH84" s="15"/>
      <c r="ROI84" s="15"/>
      <c r="ROJ84" s="15"/>
      <c r="ROK84" s="15"/>
      <c r="ROL84" s="15"/>
      <c r="ROM84" s="15"/>
      <c r="RON84" s="15"/>
      <c r="ROO84" s="15"/>
      <c r="ROP84" s="15"/>
      <c r="ROQ84" s="15"/>
      <c r="ROR84" s="15"/>
      <c r="ROS84" s="15"/>
      <c r="ROT84" s="15"/>
      <c r="ROU84" s="15"/>
      <c r="ROV84" s="15"/>
      <c r="ROW84" s="15"/>
      <c r="ROX84" s="15"/>
      <c r="ROY84" s="15"/>
      <c r="ROZ84" s="15"/>
      <c r="RPA84" s="15"/>
      <c r="RPB84" s="15"/>
      <c r="RPC84" s="15"/>
      <c r="RPD84" s="15"/>
      <c r="RPE84" s="15"/>
      <c r="RPF84" s="15"/>
      <c r="RPG84" s="15"/>
      <c r="RPH84" s="15"/>
      <c r="RPI84" s="15"/>
      <c r="RPJ84" s="15"/>
      <c r="RPK84" s="15"/>
      <c r="RPL84" s="15"/>
      <c r="RPM84" s="15"/>
      <c r="RPN84" s="15"/>
      <c r="RPO84" s="15"/>
      <c r="RPP84" s="15"/>
      <c r="RPQ84" s="15"/>
      <c r="RPR84" s="15"/>
      <c r="RPS84" s="15"/>
      <c r="RPT84" s="15"/>
      <c r="RPU84" s="15"/>
      <c r="RPV84" s="15"/>
      <c r="RPW84" s="15"/>
      <c r="RPX84" s="15"/>
      <c r="RPY84" s="15"/>
      <c r="RPZ84" s="15"/>
      <c r="RQA84" s="15"/>
      <c r="RQB84" s="15"/>
      <c r="RQC84" s="15"/>
      <c r="RQD84" s="15"/>
      <c r="RQE84" s="15"/>
      <c r="RQF84" s="15"/>
      <c r="RQG84" s="15"/>
      <c r="RQH84" s="15"/>
      <c r="RQI84" s="15"/>
      <c r="RQJ84" s="15"/>
      <c r="RQK84" s="15"/>
      <c r="RQL84" s="15"/>
      <c r="RQM84" s="15"/>
      <c r="RQN84" s="15"/>
      <c r="RQO84" s="15"/>
      <c r="RQP84" s="15"/>
      <c r="RQQ84" s="15"/>
      <c r="RQR84" s="15"/>
      <c r="RQS84" s="15"/>
      <c r="RQT84" s="15"/>
      <c r="RQU84" s="15"/>
      <c r="RQV84" s="15"/>
      <c r="RQW84" s="15"/>
      <c r="RQX84" s="15"/>
      <c r="RQY84" s="15"/>
      <c r="RQZ84" s="15"/>
      <c r="RRA84" s="15"/>
      <c r="RRB84" s="15"/>
      <c r="RRC84" s="15"/>
      <c r="RRD84" s="15"/>
      <c r="RRE84" s="15"/>
      <c r="RRF84" s="15"/>
      <c r="RRG84" s="15"/>
      <c r="RRH84" s="15"/>
      <c r="RRI84" s="15"/>
      <c r="RRJ84" s="15"/>
      <c r="RRK84" s="15"/>
      <c r="RRL84" s="15"/>
      <c r="RRM84" s="15"/>
      <c r="RRN84" s="15"/>
      <c r="RRO84" s="15"/>
      <c r="RRP84" s="15"/>
      <c r="RRQ84" s="15"/>
      <c r="RRR84" s="15"/>
      <c r="RRS84" s="15"/>
      <c r="RRT84" s="15"/>
      <c r="RRU84" s="15"/>
      <c r="RRV84" s="15"/>
      <c r="RRW84" s="15"/>
      <c r="RRX84" s="15"/>
      <c r="RRY84" s="15"/>
      <c r="RRZ84" s="15"/>
      <c r="RSA84" s="15"/>
      <c r="RSB84" s="15"/>
      <c r="RSC84" s="15"/>
      <c r="RSD84" s="15"/>
      <c r="RSE84" s="15"/>
      <c r="RSF84" s="15"/>
      <c r="RSG84" s="15"/>
      <c r="RSH84" s="15"/>
      <c r="RSI84" s="15"/>
      <c r="RSJ84" s="15"/>
      <c r="RSK84" s="15"/>
      <c r="RSL84" s="15"/>
      <c r="RSM84" s="15"/>
      <c r="RSN84" s="15"/>
      <c r="RSO84" s="15"/>
      <c r="RSP84" s="15"/>
      <c r="RSQ84" s="15"/>
      <c r="RSR84" s="15"/>
      <c r="RSS84" s="15"/>
      <c r="RST84" s="15"/>
      <c r="RSU84" s="15"/>
      <c r="RSV84" s="15"/>
      <c r="RSW84" s="15"/>
      <c r="RSX84" s="15"/>
      <c r="RSY84" s="15"/>
      <c r="RSZ84" s="15"/>
      <c r="RTA84" s="15"/>
      <c r="RTB84" s="15"/>
      <c r="RTC84" s="15"/>
      <c r="RTD84" s="15"/>
      <c r="RTE84" s="15"/>
      <c r="RTF84" s="15"/>
      <c r="RTG84" s="15"/>
      <c r="RTH84" s="15"/>
      <c r="RTI84" s="15"/>
      <c r="RTJ84" s="15"/>
      <c r="RTK84" s="15"/>
      <c r="RTL84" s="15"/>
      <c r="RTM84" s="15"/>
      <c r="RTN84" s="15"/>
      <c r="RTO84" s="15"/>
      <c r="RTP84" s="15"/>
      <c r="RTQ84" s="15"/>
      <c r="RTR84" s="15"/>
      <c r="RTS84" s="15"/>
      <c r="RTT84" s="15"/>
      <c r="RTU84" s="15"/>
      <c r="RTV84" s="15"/>
      <c r="RTW84" s="15"/>
      <c r="RTX84" s="15"/>
      <c r="RTY84" s="15"/>
      <c r="RTZ84" s="15"/>
      <c r="RUA84" s="15"/>
      <c r="RUB84" s="15"/>
      <c r="RUC84" s="15"/>
      <c r="RUD84" s="15"/>
      <c r="RUE84" s="15"/>
      <c r="RUF84" s="15"/>
      <c r="RUG84" s="15"/>
      <c r="RUH84" s="15"/>
      <c r="RUI84" s="15"/>
      <c r="RUJ84" s="15"/>
      <c r="RUK84" s="15"/>
      <c r="RUL84" s="15"/>
      <c r="RUM84" s="15"/>
      <c r="RUN84" s="15"/>
      <c r="RUO84" s="15"/>
      <c r="RUP84" s="15"/>
      <c r="RUQ84" s="15"/>
      <c r="RUR84" s="15"/>
      <c r="RUS84" s="15"/>
      <c r="RUT84" s="15"/>
      <c r="RUU84" s="15"/>
      <c r="RUV84" s="15"/>
      <c r="RUW84" s="15"/>
      <c r="RUX84" s="15"/>
      <c r="RUY84" s="15"/>
      <c r="RUZ84" s="15"/>
      <c r="RVA84" s="15"/>
      <c r="RVB84" s="15"/>
      <c r="RVC84" s="15"/>
      <c r="RVD84" s="15"/>
      <c r="RVE84" s="15"/>
      <c r="RVF84" s="15"/>
      <c r="RVG84" s="15"/>
      <c r="RVH84" s="15"/>
      <c r="RVI84" s="15"/>
      <c r="RVJ84" s="15"/>
      <c r="RVK84" s="15"/>
      <c r="RVL84" s="15"/>
      <c r="RVM84" s="15"/>
      <c r="RVN84" s="15"/>
      <c r="RVO84" s="15"/>
      <c r="RVP84" s="15"/>
      <c r="RVQ84" s="15"/>
      <c r="RVR84" s="15"/>
      <c r="RVS84" s="15"/>
      <c r="RVT84" s="15"/>
      <c r="RVU84" s="15"/>
      <c r="RVV84" s="15"/>
      <c r="RVW84" s="15"/>
      <c r="RVX84" s="15"/>
      <c r="RVY84" s="15"/>
      <c r="RVZ84" s="15"/>
      <c r="RWA84" s="15"/>
      <c r="RWB84" s="15"/>
      <c r="RWC84" s="15"/>
      <c r="RWD84" s="15"/>
      <c r="RWE84" s="15"/>
      <c r="RWF84" s="15"/>
      <c r="RWG84" s="15"/>
      <c r="RWH84" s="15"/>
      <c r="RWI84" s="15"/>
      <c r="RWJ84" s="15"/>
      <c r="RWK84" s="15"/>
      <c r="RWL84" s="15"/>
      <c r="RWM84" s="15"/>
      <c r="RWN84" s="15"/>
      <c r="RWO84" s="15"/>
      <c r="RWP84" s="15"/>
      <c r="RWQ84" s="15"/>
      <c r="RWR84" s="15"/>
      <c r="RWS84" s="15"/>
      <c r="RWT84" s="15"/>
      <c r="RWU84" s="15"/>
      <c r="RWV84" s="15"/>
      <c r="RWW84" s="15"/>
      <c r="RWX84" s="15"/>
      <c r="RWY84" s="15"/>
      <c r="RWZ84" s="15"/>
      <c r="RXA84" s="15"/>
      <c r="RXB84" s="15"/>
      <c r="RXC84" s="15"/>
      <c r="RXD84" s="15"/>
      <c r="RXE84" s="15"/>
      <c r="RXF84" s="15"/>
      <c r="RXG84" s="15"/>
      <c r="RXH84" s="15"/>
      <c r="RXI84" s="15"/>
      <c r="RXJ84" s="15"/>
      <c r="RXK84" s="15"/>
      <c r="RXL84" s="15"/>
      <c r="RXM84" s="15"/>
      <c r="RXN84" s="15"/>
      <c r="RXO84" s="15"/>
      <c r="RXP84" s="15"/>
      <c r="RXQ84" s="15"/>
      <c r="RXR84" s="15"/>
      <c r="RXS84" s="15"/>
      <c r="RXT84" s="15"/>
      <c r="RXU84" s="15"/>
      <c r="RXV84" s="15"/>
      <c r="RXW84" s="15"/>
      <c r="RXX84" s="15"/>
      <c r="RXY84" s="15"/>
      <c r="RXZ84" s="15"/>
      <c r="RYA84" s="15"/>
      <c r="RYB84" s="15"/>
      <c r="RYC84" s="15"/>
      <c r="RYD84" s="15"/>
      <c r="RYE84" s="15"/>
      <c r="RYF84" s="15"/>
      <c r="RYG84" s="15"/>
      <c r="RYH84" s="15"/>
      <c r="RYI84" s="15"/>
      <c r="RYJ84" s="15"/>
      <c r="RYK84" s="15"/>
      <c r="RYL84" s="15"/>
      <c r="RYM84" s="15"/>
      <c r="RYN84" s="15"/>
      <c r="RYO84" s="15"/>
      <c r="RYP84" s="15"/>
      <c r="RYQ84" s="15"/>
      <c r="RYR84" s="15"/>
      <c r="RYS84" s="15"/>
      <c r="RYT84" s="15"/>
      <c r="RYU84" s="15"/>
      <c r="RYV84" s="15"/>
      <c r="RYW84" s="15"/>
      <c r="RYX84" s="15"/>
      <c r="RYY84" s="15"/>
      <c r="RYZ84" s="15"/>
      <c r="RZA84" s="15"/>
      <c r="RZB84" s="15"/>
      <c r="RZC84" s="15"/>
      <c r="RZD84" s="15"/>
      <c r="RZE84" s="15"/>
      <c r="RZF84" s="15"/>
      <c r="RZG84" s="15"/>
      <c r="RZH84" s="15"/>
      <c r="RZI84" s="15"/>
      <c r="RZJ84" s="15"/>
      <c r="RZK84" s="15"/>
      <c r="RZL84" s="15"/>
      <c r="RZM84" s="15"/>
      <c r="RZN84" s="15"/>
      <c r="RZO84" s="15"/>
      <c r="RZP84" s="15"/>
      <c r="RZQ84" s="15"/>
      <c r="RZR84" s="15"/>
      <c r="RZS84" s="15"/>
      <c r="RZT84" s="15"/>
      <c r="RZU84" s="15"/>
      <c r="RZV84" s="15"/>
      <c r="RZW84" s="15"/>
      <c r="RZX84" s="15"/>
      <c r="RZY84" s="15"/>
      <c r="RZZ84" s="15"/>
      <c r="SAA84" s="15"/>
      <c r="SAB84" s="15"/>
      <c r="SAC84" s="15"/>
      <c r="SAD84" s="15"/>
      <c r="SAE84" s="15"/>
      <c r="SAF84" s="15"/>
      <c r="SAG84" s="15"/>
      <c r="SAH84" s="15"/>
      <c r="SAI84" s="15"/>
      <c r="SAJ84" s="15"/>
      <c r="SAK84" s="15"/>
      <c r="SAL84" s="15"/>
      <c r="SAM84" s="15"/>
      <c r="SAN84" s="15"/>
      <c r="SAO84" s="15"/>
      <c r="SAP84" s="15"/>
      <c r="SAQ84" s="15"/>
      <c r="SAR84" s="15"/>
      <c r="SAS84" s="15"/>
      <c r="SAT84" s="15"/>
      <c r="SAU84" s="15"/>
      <c r="SAV84" s="15"/>
      <c r="SAW84" s="15"/>
      <c r="SAX84" s="15"/>
      <c r="SAY84" s="15"/>
      <c r="SAZ84" s="15"/>
      <c r="SBA84" s="15"/>
      <c r="SBB84" s="15"/>
      <c r="SBC84" s="15"/>
      <c r="SBD84" s="15"/>
      <c r="SBE84" s="15"/>
      <c r="SBF84" s="15"/>
      <c r="SBG84" s="15"/>
      <c r="SBH84" s="15"/>
      <c r="SBI84" s="15"/>
      <c r="SBJ84" s="15"/>
      <c r="SBK84" s="15"/>
      <c r="SBL84" s="15"/>
      <c r="SBM84" s="15"/>
      <c r="SBN84" s="15"/>
      <c r="SBO84" s="15"/>
      <c r="SBP84" s="15"/>
      <c r="SBQ84" s="15"/>
      <c r="SBR84" s="15"/>
      <c r="SBS84" s="15"/>
      <c r="SBT84" s="15"/>
      <c r="SBU84" s="15"/>
      <c r="SBV84" s="15"/>
      <c r="SBW84" s="15"/>
      <c r="SBX84" s="15"/>
      <c r="SBY84" s="15"/>
      <c r="SBZ84" s="15"/>
      <c r="SCA84" s="15"/>
      <c r="SCB84" s="15"/>
      <c r="SCC84" s="15"/>
      <c r="SCD84" s="15"/>
      <c r="SCE84" s="15"/>
      <c r="SCF84" s="15"/>
      <c r="SCG84" s="15"/>
      <c r="SCH84" s="15"/>
      <c r="SCI84" s="15"/>
      <c r="SCJ84" s="15"/>
      <c r="SCK84" s="15"/>
      <c r="SCL84" s="15"/>
      <c r="SCM84" s="15"/>
      <c r="SCN84" s="15"/>
      <c r="SCO84" s="15"/>
      <c r="SCP84" s="15"/>
      <c r="SCQ84" s="15"/>
      <c r="SCR84" s="15"/>
      <c r="SCS84" s="15"/>
      <c r="SCT84" s="15"/>
      <c r="SCU84" s="15"/>
      <c r="SCV84" s="15"/>
      <c r="SCW84" s="15"/>
      <c r="SCX84" s="15"/>
      <c r="SCY84" s="15"/>
      <c r="SCZ84" s="15"/>
      <c r="SDA84" s="15"/>
      <c r="SDB84" s="15"/>
      <c r="SDC84" s="15"/>
      <c r="SDD84" s="15"/>
      <c r="SDE84" s="15"/>
      <c r="SDF84" s="15"/>
      <c r="SDG84" s="15"/>
      <c r="SDH84" s="15"/>
      <c r="SDI84" s="15"/>
      <c r="SDJ84" s="15"/>
      <c r="SDK84" s="15"/>
      <c r="SDL84" s="15"/>
      <c r="SDM84" s="15"/>
      <c r="SDN84" s="15"/>
      <c r="SDO84" s="15"/>
      <c r="SDP84" s="15"/>
      <c r="SDQ84" s="15"/>
      <c r="SDR84" s="15"/>
      <c r="SDS84" s="15"/>
      <c r="SDT84" s="15"/>
      <c r="SDU84" s="15"/>
      <c r="SDV84" s="15"/>
      <c r="SDW84" s="15"/>
      <c r="SDX84" s="15"/>
      <c r="SDY84" s="15"/>
      <c r="SDZ84" s="15"/>
      <c r="SEA84" s="15"/>
      <c r="SEB84" s="15"/>
      <c r="SEC84" s="15"/>
      <c r="SED84" s="15"/>
      <c r="SEE84" s="15"/>
      <c r="SEF84" s="15"/>
      <c r="SEG84" s="15"/>
      <c r="SEH84" s="15"/>
      <c r="SEI84" s="15"/>
      <c r="SEJ84" s="15"/>
      <c r="SEK84" s="15"/>
      <c r="SEL84" s="15"/>
      <c r="SEM84" s="15"/>
      <c r="SEN84" s="15"/>
      <c r="SEO84" s="15"/>
      <c r="SEP84" s="15"/>
      <c r="SEQ84" s="15"/>
      <c r="SER84" s="15"/>
      <c r="SES84" s="15"/>
      <c r="SET84" s="15"/>
      <c r="SEU84" s="15"/>
      <c r="SEV84" s="15"/>
      <c r="SEW84" s="15"/>
      <c r="SEX84" s="15"/>
      <c r="SEY84" s="15"/>
      <c r="SEZ84" s="15"/>
      <c r="SFA84" s="15"/>
      <c r="SFB84" s="15"/>
      <c r="SFC84" s="15"/>
      <c r="SFD84" s="15"/>
      <c r="SFE84" s="15"/>
      <c r="SFF84" s="15"/>
      <c r="SFG84" s="15"/>
      <c r="SFH84" s="15"/>
      <c r="SFI84" s="15"/>
      <c r="SFJ84" s="15"/>
      <c r="SFK84" s="15"/>
      <c r="SFL84" s="15"/>
      <c r="SFM84" s="15"/>
      <c r="SFN84" s="15"/>
      <c r="SFO84" s="15"/>
      <c r="SFP84" s="15"/>
      <c r="SFQ84" s="15"/>
      <c r="SFR84" s="15"/>
      <c r="SFS84" s="15"/>
      <c r="SFT84" s="15"/>
      <c r="SFU84" s="15"/>
      <c r="SFV84" s="15"/>
      <c r="SFW84" s="15"/>
      <c r="SFX84" s="15"/>
      <c r="SFY84" s="15"/>
      <c r="SFZ84" s="15"/>
      <c r="SGA84" s="15"/>
      <c r="SGB84" s="15"/>
      <c r="SGC84" s="15"/>
      <c r="SGD84" s="15"/>
      <c r="SGE84" s="15"/>
      <c r="SGF84" s="15"/>
      <c r="SGG84" s="15"/>
      <c r="SGH84" s="15"/>
      <c r="SGI84" s="15"/>
      <c r="SGJ84" s="15"/>
      <c r="SGK84" s="15"/>
      <c r="SGL84" s="15"/>
      <c r="SGM84" s="15"/>
      <c r="SGN84" s="15"/>
      <c r="SGO84" s="15"/>
      <c r="SGP84" s="15"/>
      <c r="SGQ84" s="15"/>
      <c r="SGR84" s="15"/>
      <c r="SGS84" s="15"/>
      <c r="SGT84" s="15"/>
      <c r="SGU84" s="15"/>
      <c r="SGV84" s="15"/>
      <c r="SGW84" s="15"/>
      <c r="SGX84" s="15"/>
      <c r="SGY84" s="15"/>
      <c r="SGZ84" s="15"/>
      <c r="SHA84" s="15"/>
      <c r="SHB84" s="15"/>
      <c r="SHC84" s="15"/>
      <c r="SHD84" s="15"/>
      <c r="SHE84" s="15"/>
      <c r="SHF84" s="15"/>
      <c r="SHG84" s="15"/>
      <c r="SHH84" s="15"/>
      <c r="SHI84" s="15"/>
      <c r="SHJ84" s="15"/>
      <c r="SHK84" s="15"/>
      <c r="SHL84" s="15"/>
      <c r="SHM84" s="15"/>
      <c r="SHN84" s="15"/>
      <c r="SHO84" s="15"/>
      <c r="SHP84" s="15"/>
      <c r="SHQ84" s="15"/>
      <c r="SHR84" s="15"/>
      <c r="SHS84" s="15"/>
      <c r="SHT84" s="15"/>
      <c r="SHU84" s="15"/>
      <c r="SHV84" s="15"/>
      <c r="SHW84" s="15"/>
      <c r="SHX84" s="15"/>
      <c r="SHY84" s="15"/>
      <c r="SHZ84" s="15"/>
      <c r="SIA84" s="15"/>
      <c r="SIB84" s="15"/>
      <c r="SIC84" s="15"/>
      <c r="SID84" s="15"/>
      <c r="SIE84" s="15"/>
      <c r="SIF84" s="15"/>
      <c r="SIG84" s="15"/>
      <c r="SIH84" s="15"/>
      <c r="SII84" s="15"/>
      <c r="SIJ84" s="15"/>
      <c r="SIK84" s="15"/>
      <c r="SIL84" s="15"/>
      <c r="SIM84" s="15"/>
      <c r="SIN84" s="15"/>
      <c r="SIO84" s="15"/>
      <c r="SIP84" s="15"/>
      <c r="SIQ84" s="15"/>
      <c r="SIR84" s="15"/>
      <c r="SIS84" s="15"/>
      <c r="SIT84" s="15"/>
      <c r="SIU84" s="15"/>
      <c r="SIV84" s="15"/>
      <c r="SIW84" s="15"/>
      <c r="SIX84" s="15"/>
      <c r="SIY84" s="15"/>
      <c r="SIZ84" s="15"/>
      <c r="SJA84" s="15"/>
      <c r="SJB84" s="15"/>
      <c r="SJC84" s="15"/>
      <c r="SJD84" s="15"/>
      <c r="SJE84" s="15"/>
      <c r="SJF84" s="15"/>
      <c r="SJG84" s="15"/>
      <c r="SJH84" s="15"/>
      <c r="SJI84" s="15"/>
      <c r="SJJ84" s="15"/>
      <c r="SJK84" s="15"/>
      <c r="SJL84" s="15"/>
      <c r="SJM84" s="15"/>
      <c r="SJN84" s="15"/>
      <c r="SJO84" s="15"/>
      <c r="SJP84" s="15"/>
      <c r="SJQ84" s="15"/>
      <c r="SJR84" s="15"/>
      <c r="SJS84" s="15"/>
      <c r="SJT84" s="15"/>
      <c r="SJU84" s="15"/>
      <c r="SJV84" s="15"/>
      <c r="SJW84" s="15"/>
      <c r="SJX84" s="15"/>
      <c r="SJY84" s="15"/>
      <c r="SJZ84" s="15"/>
      <c r="SKA84" s="15"/>
      <c r="SKB84" s="15"/>
      <c r="SKC84" s="15"/>
      <c r="SKD84" s="15"/>
      <c r="SKE84" s="15"/>
      <c r="SKF84" s="15"/>
      <c r="SKG84" s="15"/>
      <c r="SKH84" s="15"/>
      <c r="SKI84" s="15"/>
      <c r="SKJ84" s="15"/>
      <c r="SKK84" s="15"/>
      <c r="SKL84" s="15"/>
      <c r="SKM84" s="15"/>
      <c r="SKN84" s="15"/>
      <c r="SKO84" s="15"/>
      <c r="SKP84" s="15"/>
      <c r="SKQ84" s="15"/>
      <c r="SKR84" s="15"/>
      <c r="SKS84" s="15"/>
      <c r="SKT84" s="15"/>
      <c r="SKU84" s="15"/>
      <c r="SKV84" s="15"/>
      <c r="SKW84" s="15"/>
      <c r="SKX84" s="15"/>
      <c r="SKY84" s="15"/>
      <c r="SKZ84" s="15"/>
      <c r="SLA84" s="15"/>
      <c r="SLB84" s="15"/>
      <c r="SLC84" s="15"/>
      <c r="SLD84" s="15"/>
      <c r="SLE84" s="15"/>
      <c r="SLF84" s="15"/>
      <c r="SLG84" s="15"/>
      <c r="SLH84" s="15"/>
      <c r="SLI84" s="15"/>
      <c r="SLJ84" s="15"/>
      <c r="SLK84" s="15"/>
      <c r="SLL84" s="15"/>
      <c r="SLM84" s="15"/>
      <c r="SLN84" s="15"/>
      <c r="SLO84" s="15"/>
      <c r="SLP84" s="15"/>
      <c r="SLQ84" s="15"/>
      <c r="SLR84" s="15"/>
      <c r="SLS84" s="15"/>
      <c r="SLT84" s="15"/>
      <c r="SLU84" s="15"/>
      <c r="SLV84" s="15"/>
      <c r="SLW84" s="15"/>
      <c r="SLX84" s="15"/>
      <c r="SLY84" s="15"/>
      <c r="SLZ84" s="15"/>
      <c r="SMA84" s="15"/>
      <c r="SMB84" s="15"/>
      <c r="SMC84" s="15"/>
      <c r="SMD84" s="15"/>
      <c r="SME84" s="15"/>
      <c r="SMF84" s="15"/>
      <c r="SMG84" s="15"/>
      <c r="SMH84" s="15"/>
      <c r="SMI84" s="15"/>
      <c r="SMJ84" s="15"/>
      <c r="SMK84" s="15"/>
      <c r="SML84" s="15"/>
      <c r="SMM84" s="15"/>
      <c r="SMN84" s="15"/>
      <c r="SMO84" s="15"/>
      <c r="SMP84" s="15"/>
      <c r="SMQ84" s="15"/>
      <c r="SMR84" s="15"/>
      <c r="SMS84" s="15"/>
      <c r="SMT84" s="15"/>
      <c r="SMU84" s="15"/>
      <c r="SMV84" s="15"/>
      <c r="SMW84" s="15"/>
      <c r="SMX84" s="15"/>
      <c r="SMY84" s="15"/>
      <c r="SMZ84" s="15"/>
      <c r="SNA84" s="15"/>
      <c r="SNB84" s="15"/>
      <c r="SNC84" s="15"/>
      <c r="SND84" s="15"/>
      <c r="SNE84" s="15"/>
      <c r="SNF84" s="15"/>
      <c r="SNG84" s="15"/>
      <c r="SNH84" s="15"/>
      <c r="SNI84" s="15"/>
      <c r="SNJ84" s="15"/>
      <c r="SNK84" s="15"/>
      <c r="SNL84" s="15"/>
      <c r="SNM84" s="15"/>
      <c r="SNN84" s="15"/>
      <c r="SNO84" s="15"/>
      <c r="SNP84" s="15"/>
      <c r="SNQ84" s="15"/>
      <c r="SNR84" s="15"/>
      <c r="SNS84" s="15"/>
      <c r="SNT84" s="15"/>
      <c r="SNU84" s="15"/>
      <c r="SNV84" s="15"/>
      <c r="SNW84" s="15"/>
      <c r="SNX84" s="15"/>
      <c r="SNY84" s="15"/>
      <c r="SNZ84" s="15"/>
      <c r="SOA84" s="15"/>
      <c r="SOB84" s="15"/>
      <c r="SOC84" s="15"/>
      <c r="SOD84" s="15"/>
      <c r="SOE84" s="15"/>
      <c r="SOF84" s="15"/>
      <c r="SOG84" s="15"/>
      <c r="SOH84" s="15"/>
      <c r="SOI84" s="15"/>
      <c r="SOJ84" s="15"/>
      <c r="SOK84" s="15"/>
      <c r="SOL84" s="15"/>
      <c r="SOM84" s="15"/>
      <c r="SON84" s="15"/>
      <c r="SOO84" s="15"/>
      <c r="SOP84" s="15"/>
      <c r="SOQ84" s="15"/>
      <c r="SOR84" s="15"/>
      <c r="SOS84" s="15"/>
      <c r="SOT84" s="15"/>
      <c r="SOU84" s="15"/>
      <c r="SOV84" s="15"/>
      <c r="SOW84" s="15"/>
      <c r="SOX84" s="15"/>
      <c r="SOY84" s="15"/>
      <c r="SOZ84" s="15"/>
      <c r="SPA84" s="15"/>
      <c r="SPB84" s="15"/>
      <c r="SPC84" s="15"/>
      <c r="SPD84" s="15"/>
      <c r="SPE84" s="15"/>
      <c r="SPF84" s="15"/>
      <c r="SPG84" s="15"/>
      <c r="SPH84" s="15"/>
      <c r="SPI84" s="15"/>
      <c r="SPJ84" s="15"/>
      <c r="SPK84" s="15"/>
      <c r="SPL84" s="15"/>
      <c r="SPM84" s="15"/>
      <c r="SPN84" s="15"/>
      <c r="SPO84" s="15"/>
      <c r="SPP84" s="15"/>
      <c r="SPQ84" s="15"/>
      <c r="SPR84" s="15"/>
      <c r="SPS84" s="15"/>
      <c r="SPT84" s="15"/>
      <c r="SPU84" s="15"/>
      <c r="SPV84" s="15"/>
      <c r="SPW84" s="15"/>
      <c r="SPX84" s="15"/>
      <c r="SPY84" s="15"/>
      <c r="SPZ84" s="15"/>
      <c r="SQA84" s="15"/>
      <c r="SQB84" s="15"/>
      <c r="SQC84" s="15"/>
      <c r="SQD84" s="15"/>
      <c r="SQE84" s="15"/>
      <c r="SQF84" s="15"/>
      <c r="SQG84" s="15"/>
      <c r="SQH84" s="15"/>
      <c r="SQI84" s="15"/>
      <c r="SQJ84" s="15"/>
      <c r="SQK84" s="15"/>
      <c r="SQL84" s="15"/>
      <c r="SQM84" s="15"/>
      <c r="SQN84" s="15"/>
      <c r="SQO84" s="15"/>
      <c r="SQP84" s="15"/>
      <c r="SQQ84" s="15"/>
      <c r="SQR84" s="15"/>
      <c r="SQS84" s="15"/>
      <c r="SQT84" s="15"/>
      <c r="SQU84" s="15"/>
      <c r="SQV84" s="15"/>
      <c r="SQW84" s="15"/>
      <c r="SQX84" s="15"/>
      <c r="SQY84" s="15"/>
      <c r="SQZ84" s="15"/>
      <c r="SRA84" s="15"/>
      <c r="SRB84" s="15"/>
      <c r="SRC84" s="15"/>
      <c r="SRD84" s="15"/>
      <c r="SRE84" s="15"/>
      <c r="SRF84" s="15"/>
      <c r="SRG84" s="15"/>
      <c r="SRH84" s="15"/>
      <c r="SRI84" s="15"/>
      <c r="SRJ84" s="15"/>
      <c r="SRK84" s="15"/>
      <c r="SRL84" s="15"/>
      <c r="SRM84" s="15"/>
      <c r="SRN84" s="15"/>
      <c r="SRO84" s="15"/>
      <c r="SRP84" s="15"/>
      <c r="SRQ84" s="15"/>
      <c r="SRR84" s="15"/>
      <c r="SRS84" s="15"/>
      <c r="SRT84" s="15"/>
      <c r="SRU84" s="15"/>
      <c r="SRV84" s="15"/>
      <c r="SRW84" s="15"/>
      <c r="SRX84" s="15"/>
      <c r="SRY84" s="15"/>
      <c r="SRZ84" s="15"/>
      <c r="SSA84" s="15"/>
      <c r="SSB84" s="15"/>
      <c r="SSC84" s="15"/>
      <c r="SSD84" s="15"/>
      <c r="SSE84" s="15"/>
      <c r="SSF84" s="15"/>
      <c r="SSG84" s="15"/>
      <c r="SSH84" s="15"/>
      <c r="SSI84" s="15"/>
      <c r="SSJ84" s="15"/>
      <c r="SSK84" s="15"/>
      <c r="SSL84" s="15"/>
      <c r="SSM84" s="15"/>
      <c r="SSN84" s="15"/>
      <c r="SSO84" s="15"/>
      <c r="SSP84" s="15"/>
      <c r="SSQ84" s="15"/>
      <c r="SSR84" s="15"/>
      <c r="SSS84" s="15"/>
      <c r="SST84" s="15"/>
      <c r="SSU84" s="15"/>
      <c r="SSV84" s="15"/>
      <c r="SSW84" s="15"/>
      <c r="SSX84" s="15"/>
      <c r="SSY84" s="15"/>
      <c r="SSZ84" s="15"/>
      <c r="STA84" s="15"/>
      <c r="STB84" s="15"/>
      <c r="STC84" s="15"/>
      <c r="STD84" s="15"/>
      <c r="STE84" s="15"/>
      <c r="STF84" s="15"/>
      <c r="STG84" s="15"/>
      <c r="STH84" s="15"/>
      <c r="STI84" s="15"/>
      <c r="STJ84" s="15"/>
      <c r="STK84" s="15"/>
      <c r="STL84" s="15"/>
      <c r="STM84" s="15"/>
      <c r="STN84" s="15"/>
      <c r="STO84" s="15"/>
      <c r="STP84" s="15"/>
      <c r="STQ84" s="15"/>
      <c r="STR84" s="15"/>
      <c r="STS84" s="15"/>
      <c r="STT84" s="15"/>
      <c r="STU84" s="15"/>
      <c r="STV84" s="15"/>
      <c r="STW84" s="15"/>
      <c r="STX84" s="15"/>
      <c r="STY84" s="15"/>
      <c r="STZ84" s="15"/>
      <c r="SUA84" s="15"/>
      <c r="SUB84" s="15"/>
      <c r="SUC84" s="15"/>
      <c r="SUD84" s="15"/>
      <c r="SUE84" s="15"/>
      <c r="SUF84" s="15"/>
      <c r="SUG84" s="15"/>
      <c r="SUH84" s="15"/>
      <c r="SUI84" s="15"/>
      <c r="SUJ84" s="15"/>
      <c r="SUK84" s="15"/>
      <c r="SUL84" s="15"/>
      <c r="SUM84" s="15"/>
      <c r="SUN84" s="15"/>
      <c r="SUO84" s="15"/>
      <c r="SUP84" s="15"/>
      <c r="SUQ84" s="15"/>
      <c r="SUR84" s="15"/>
      <c r="SUS84" s="15"/>
      <c r="SUT84" s="15"/>
      <c r="SUU84" s="15"/>
      <c r="SUV84" s="15"/>
      <c r="SUW84" s="15"/>
      <c r="SUX84" s="15"/>
      <c r="SUY84" s="15"/>
      <c r="SUZ84" s="15"/>
      <c r="SVA84" s="15"/>
      <c r="SVB84" s="15"/>
      <c r="SVC84" s="15"/>
      <c r="SVD84" s="15"/>
      <c r="SVE84" s="15"/>
      <c r="SVF84" s="15"/>
      <c r="SVG84" s="15"/>
      <c r="SVH84" s="15"/>
      <c r="SVI84" s="15"/>
      <c r="SVJ84" s="15"/>
      <c r="SVK84" s="15"/>
      <c r="SVL84" s="15"/>
      <c r="SVM84" s="15"/>
      <c r="SVN84" s="15"/>
      <c r="SVO84" s="15"/>
      <c r="SVP84" s="15"/>
      <c r="SVQ84" s="15"/>
      <c r="SVR84" s="15"/>
      <c r="SVS84" s="15"/>
      <c r="SVT84" s="15"/>
      <c r="SVU84" s="15"/>
      <c r="SVV84" s="15"/>
      <c r="SVW84" s="15"/>
      <c r="SVX84" s="15"/>
      <c r="SVY84" s="15"/>
      <c r="SVZ84" s="15"/>
      <c r="SWA84" s="15"/>
      <c r="SWB84" s="15"/>
      <c r="SWC84" s="15"/>
      <c r="SWD84" s="15"/>
      <c r="SWE84" s="15"/>
      <c r="SWF84" s="15"/>
      <c r="SWG84" s="15"/>
      <c r="SWH84" s="15"/>
      <c r="SWI84" s="15"/>
      <c r="SWJ84" s="15"/>
      <c r="SWK84" s="15"/>
      <c r="SWL84" s="15"/>
      <c r="SWM84" s="15"/>
      <c r="SWN84" s="15"/>
      <c r="SWO84" s="15"/>
      <c r="SWP84" s="15"/>
      <c r="SWQ84" s="15"/>
      <c r="SWR84" s="15"/>
      <c r="SWS84" s="15"/>
      <c r="SWT84" s="15"/>
      <c r="SWU84" s="15"/>
      <c r="SWV84" s="15"/>
      <c r="SWW84" s="15"/>
      <c r="SWX84" s="15"/>
      <c r="SWY84" s="15"/>
      <c r="SWZ84" s="15"/>
      <c r="SXA84" s="15"/>
      <c r="SXB84" s="15"/>
      <c r="SXC84" s="15"/>
      <c r="SXD84" s="15"/>
      <c r="SXE84" s="15"/>
      <c r="SXF84" s="15"/>
      <c r="SXG84" s="15"/>
      <c r="SXH84" s="15"/>
      <c r="SXI84" s="15"/>
      <c r="SXJ84" s="15"/>
      <c r="SXK84" s="15"/>
      <c r="SXL84" s="15"/>
      <c r="SXM84" s="15"/>
      <c r="SXN84" s="15"/>
      <c r="SXO84" s="15"/>
      <c r="SXP84" s="15"/>
      <c r="SXQ84" s="15"/>
      <c r="SXR84" s="15"/>
      <c r="SXS84" s="15"/>
      <c r="SXT84" s="15"/>
      <c r="SXU84" s="15"/>
      <c r="SXV84" s="15"/>
      <c r="SXW84" s="15"/>
      <c r="SXX84" s="15"/>
      <c r="SXY84" s="15"/>
      <c r="SXZ84" s="15"/>
      <c r="SYA84" s="15"/>
      <c r="SYB84" s="15"/>
      <c r="SYC84" s="15"/>
      <c r="SYD84" s="15"/>
      <c r="SYE84" s="15"/>
      <c r="SYF84" s="15"/>
      <c r="SYG84" s="15"/>
      <c r="SYH84" s="15"/>
      <c r="SYI84" s="15"/>
      <c r="SYJ84" s="15"/>
      <c r="SYK84" s="15"/>
      <c r="SYL84" s="15"/>
      <c r="SYM84" s="15"/>
      <c r="SYN84" s="15"/>
      <c r="SYO84" s="15"/>
      <c r="SYP84" s="15"/>
      <c r="SYQ84" s="15"/>
      <c r="SYR84" s="15"/>
      <c r="SYS84" s="15"/>
      <c r="SYT84" s="15"/>
      <c r="SYU84" s="15"/>
      <c r="SYV84" s="15"/>
      <c r="SYW84" s="15"/>
      <c r="SYX84" s="15"/>
      <c r="SYY84" s="15"/>
      <c r="SYZ84" s="15"/>
      <c r="SZA84" s="15"/>
      <c r="SZB84" s="15"/>
      <c r="SZC84" s="15"/>
      <c r="SZD84" s="15"/>
      <c r="SZE84" s="15"/>
      <c r="SZF84" s="15"/>
      <c r="SZG84" s="15"/>
      <c r="SZH84" s="15"/>
      <c r="SZI84" s="15"/>
      <c r="SZJ84" s="15"/>
      <c r="SZK84" s="15"/>
      <c r="SZL84" s="15"/>
      <c r="SZM84" s="15"/>
      <c r="SZN84" s="15"/>
      <c r="SZO84" s="15"/>
      <c r="SZP84" s="15"/>
      <c r="SZQ84" s="15"/>
      <c r="SZR84" s="15"/>
      <c r="SZS84" s="15"/>
      <c r="SZT84" s="15"/>
      <c r="SZU84" s="15"/>
      <c r="SZV84" s="15"/>
      <c r="SZW84" s="15"/>
      <c r="SZX84" s="15"/>
      <c r="SZY84" s="15"/>
      <c r="SZZ84" s="15"/>
      <c r="TAA84" s="15"/>
      <c r="TAB84" s="15"/>
      <c r="TAC84" s="15"/>
      <c r="TAD84" s="15"/>
      <c r="TAE84" s="15"/>
      <c r="TAF84" s="15"/>
      <c r="TAG84" s="15"/>
      <c r="TAH84" s="15"/>
      <c r="TAI84" s="15"/>
      <c r="TAJ84" s="15"/>
      <c r="TAK84" s="15"/>
      <c r="TAL84" s="15"/>
      <c r="TAM84" s="15"/>
      <c r="TAN84" s="15"/>
      <c r="TAO84" s="15"/>
      <c r="TAP84" s="15"/>
      <c r="TAQ84" s="15"/>
      <c r="TAR84" s="15"/>
      <c r="TAS84" s="15"/>
      <c r="TAT84" s="15"/>
      <c r="TAU84" s="15"/>
      <c r="TAV84" s="15"/>
      <c r="TAW84" s="15"/>
      <c r="TAX84" s="15"/>
      <c r="TAY84" s="15"/>
      <c r="TAZ84" s="15"/>
      <c r="TBA84" s="15"/>
      <c r="TBB84" s="15"/>
      <c r="TBC84" s="15"/>
      <c r="TBD84" s="15"/>
      <c r="TBE84" s="15"/>
      <c r="TBF84" s="15"/>
      <c r="TBG84" s="15"/>
      <c r="TBH84" s="15"/>
      <c r="TBI84" s="15"/>
      <c r="TBJ84" s="15"/>
      <c r="TBK84" s="15"/>
      <c r="TBL84" s="15"/>
      <c r="TBM84" s="15"/>
      <c r="TBN84" s="15"/>
      <c r="TBO84" s="15"/>
      <c r="TBP84" s="15"/>
      <c r="TBQ84" s="15"/>
      <c r="TBR84" s="15"/>
      <c r="TBS84" s="15"/>
      <c r="TBT84" s="15"/>
      <c r="TBU84" s="15"/>
      <c r="TBV84" s="15"/>
      <c r="TBW84" s="15"/>
      <c r="TBX84" s="15"/>
      <c r="TBY84" s="15"/>
      <c r="TBZ84" s="15"/>
      <c r="TCA84" s="15"/>
      <c r="TCB84" s="15"/>
      <c r="TCC84" s="15"/>
      <c r="TCD84" s="15"/>
      <c r="TCE84" s="15"/>
      <c r="TCF84" s="15"/>
      <c r="TCG84" s="15"/>
      <c r="TCH84" s="15"/>
      <c r="TCI84" s="15"/>
      <c r="TCJ84" s="15"/>
      <c r="TCK84" s="15"/>
      <c r="TCL84" s="15"/>
      <c r="TCM84" s="15"/>
      <c r="TCN84" s="15"/>
      <c r="TCO84" s="15"/>
      <c r="TCP84" s="15"/>
      <c r="TCQ84" s="15"/>
      <c r="TCR84" s="15"/>
      <c r="TCS84" s="15"/>
      <c r="TCT84" s="15"/>
      <c r="TCU84" s="15"/>
      <c r="TCV84" s="15"/>
      <c r="TCW84" s="15"/>
      <c r="TCX84" s="15"/>
      <c r="TCY84" s="15"/>
      <c r="TCZ84" s="15"/>
      <c r="TDA84" s="15"/>
      <c r="TDB84" s="15"/>
      <c r="TDC84" s="15"/>
      <c r="TDD84" s="15"/>
      <c r="TDE84" s="15"/>
      <c r="TDF84" s="15"/>
      <c r="TDG84" s="15"/>
      <c r="TDH84" s="15"/>
      <c r="TDI84" s="15"/>
      <c r="TDJ84" s="15"/>
      <c r="TDK84" s="15"/>
      <c r="TDL84" s="15"/>
      <c r="TDM84" s="15"/>
      <c r="TDN84" s="15"/>
      <c r="TDO84" s="15"/>
      <c r="TDP84" s="15"/>
      <c r="TDQ84" s="15"/>
      <c r="TDR84" s="15"/>
      <c r="TDS84" s="15"/>
      <c r="TDT84" s="15"/>
      <c r="TDU84" s="15"/>
      <c r="TDV84" s="15"/>
      <c r="TDW84" s="15"/>
      <c r="TDX84" s="15"/>
      <c r="TDY84" s="15"/>
      <c r="TDZ84" s="15"/>
      <c r="TEA84" s="15"/>
      <c r="TEB84" s="15"/>
      <c r="TEC84" s="15"/>
      <c r="TED84" s="15"/>
      <c r="TEE84" s="15"/>
      <c r="TEF84" s="15"/>
      <c r="TEG84" s="15"/>
      <c r="TEH84" s="15"/>
      <c r="TEI84" s="15"/>
      <c r="TEJ84" s="15"/>
      <c r="TEK84" s="15"/>
      <c r="TEL84" s="15"/>
      <c r="TEM84" s="15"/>
      <c r="TEN84" s="15"/>
      <c r="TEO84" s="15"/>
      <c r="TEP84" s="15"/>
      <c r="TEQ84" s="15"/>
      <c r="TER84" s="15"/>
      <c r="TES84" s="15"/>
      <c r="TET84" s="15"/>
      <c r="TEU84" s="15"/>
      <c r="TEV84" s="15"/>
      <c r="TEW84" s="15"/>
      <c r="TEX84" s="15"/>
      <c r="TEY84" s="15"/>
      <c r="TEZ84" s="15"/>
      <c r="TFA84" s="15"/>
      <c r="TFB84" s="15"/>
      <c r="TFC84" s="15"/>
      <c r="TFD84" s="15"/>
      <c r="TFE84" s="15"/>
      <c r="TFF84" s="15"/>
      <c r="TFG84" s="15"/>
      <c r="TFH84" s="15"/>
      <c r="TFI84" s="15"/>
      <c r="TFJ84" s="15"/>
      <c r="TFK84" s="15"/>
      <c r="TFL84" s="15"/>
      <c r="TFM84" s="15"/>
      <c r="TFN84" s="15"/>
      <c r="TFO84" s="15"/>
      <c r="TFP84" s="15"/>
      <c r="TFQ84" s="15"/>
      <c r="TFR84" s="15"/>
      <c r="TFS84" s="15"/>
      <c r="TFT84" s="15"/>
      <c r="TFU84" s="15"/>
      <c r="TFV84" s="15"/>
      <c r="TFW84" s="15"/>
      <c r="TFX84" s="15"/>
      <c r="TFY84" s="15"/>
      <c r="TFZ84" s="15"/>
      <c r="TGA84" s="15"/>
      <c r="TGB84" s="15"/>
      <c r="TGC84" s="15"/>
      <c r="TGD84" s="15"/>
      <c r="TGE84" s="15"/>
      <c r="TGF84" s="15"/>
      <c r="TGG84" s="15"/>
      <c r="TGH84" s="15"/>
      <c r="TGI84" s="15"/>
      <c r="TGJ84" s="15"/>
      <c r="TGK84" s="15"/>
      <c r="TGL84" s="15"/>
      <c r="TGM84" s="15"/>
      <c r="TGN84" s="15"/>
      <c r="TGO84" s="15"/>
      <c r="TGP84" s="15"/>
      <c r="TGQ84" s="15"/>
      <c r="TGR84" s="15"/>
      <c r="TGS84" s="15"/>
      <c r="TGT84" s="15"/>
      <c r="TGU84" s="15"/>
      <c r="TGV84" s="15"/>
      <c r="TGW84" s="15"/>
      <c r="TGX84" s="15"/>
      <c r="TGY84" s="15"/>
      <c r="TGZ84" s="15"/>
      <c r="THA84" s="15"/>
      <c r="THB84" s="15"/>
      <c r="THC84" s="15"/>
      <c r="THD84" s="15"/>
      <c r="THE84" s="15"/>
      <c r="THF84" s="15"/>
      <c r="THG84" s="15"/>
      <c r="THH84" s="15"/>
      <c r="THI84" s="15"/>
      <c r="THJ84" s="15"/>
      <c r="THK84" s="15"/>
      <c r="THL84" s="15"/>
      <c r="THM84" s="15"/>
      <c r="THN84" s="15"/>
      <c r="THO84" s="15"/>
      <c r="THP84" s="15"/>
      <c r="THQ84" s="15"/>
      <c r="THR84" s="15"/>
      <c r="THS84" s="15"/>
      <c r="THT84" s="15"/>
      <c r="THU84" s="15"/>
      <c r="THV84" s="15"/>
      <c r="THW84" s="15"/>
      <c r="THX84" s="15"/>
      <c r="THY84" s="15"/>
      <c r="THZ84" s="15"/>
      <c r="TIA84" s="15"/>
      <c r="TIB84" s="15"/>
      <c r="TIC84" s="15"/>
      <c r="TID84" s="15"/>
      <c r="TIE84" s="15"/>
      <c r="TIF84" s="15"/>
      <c r="TIG84" s="15"/>
      <c r="TIH84" s="15"/>
      <c r="TII84" s="15"/>
      <c r="TIJ84" s="15"/>
      <c r="TIK84" s="15"/>
      <c r="TIL84" s="15"/>
      <c r="TIM84" s="15"/>
      <c r="TIN84" s="15"/>
      <c r="TIO84" s="15"/>
      <c r="TIP84" s="15"/>
      <c r="TIQ84" s="15"/>
      <c r="TIR84" s="15"/>
      <c r="TIS84" s="15"/>
      <c r="TIT84" s="15"/>
      <c r="TIU84" s="15"/>
      <c r="TIV84" s="15"/>
      <c r="TIW84" s="15"/>
      <c r="TIX84" s="15"/>
      <c r="TIY84" s="15"/>
      <c r="TIZ84" s="15"/>
      <c r="TJA84" s="15"/>
      <c r="TJB84" s="15"/>
      <c r="TJC84" s="15"/>
      <c r="TJD84" s="15"/>
      <c r="TJE84" s="15"/>
      <c r="TJF84" s="15"/>
      <c r="TJG84" s="15"/>
      <c r="TJH84" s="15"/>
      <c r="TJI84" s="15"/>
      <c r="TJJ84" s="15"/>
      <c r="TJK84" s="15"/>
      <c r="TJL84" s="15"/>
      <c r="TJM84" s="15"/>
      <c r="TJN84" s="15"/>
      <c r="TJO84" s="15"/>
      <c r="TJP84" s="15"/>
      <c r="TJQ84" s="15"/>
      <c r="TJR84" s="15"/>
      <c r="TJS84" s="15"/>
      <c r="TJT84" s="15"/>
      <c r="TJU84" s="15"/>
      <c r="TJV84" s="15"/>
      <c r="TJW84" s="15"/>
      <c r="TJX84" s="15"/>
      <c r="TJY84" s="15"/>
      <c r="TJZ84" s="15"/>
      <c r="TKA84" s="15"/>
      <c r="TKB84" s="15"/>
      <c r="TKC84" s="15"/>
      <c r="TKD84" s="15"/>
      <c r="TKE84" s="15"/>
      <c r="TKF84" s="15"/>
      <c r="TKG84" s="15"/>
      <c r="TKH84" s="15"/>
      <c r="TKI84" s="15"/>
      <c r="TKJ84" s="15"/>
      <c r="TKK84" s="15"/>
      <c r="TKL84" s="15"/>
      <c r="TKM84" s="15"/>
      <c r="TKN84" s="15"/>
      <c r="TKO84" s="15"/>
      <c r="TKP84" s="15"/>
      <c r="TKQ84" s="15"/>
      <c r="TKR84" s="15"/>
      <c r="TKS84" s="15"/>
      <c r="TKT84" s="15"/>
      <c r="TKU84" s="15"/>
      <c r="TKV84" s="15"/>
      <c r="TKW84" s="15"/>
      <c r="TKX84" s="15"/>
      <c r="TKY84" s="15"/>
      <c r="TKZ84" s="15"/>
      <c r="TLA84" s="15"/>
      <c r="TLB84" s="15"/>
      <c r="TLC84" s="15"/>
      <c r="TLD84" s="15"/>
      <c r="TLE84" s="15"/>
      <c r="TLF84" s="15"/>
      <c r="TLG84" s="15"/>
      <c r="TLH84" s="15"/>
      <c r="TLI84" s="15"/>
      <c r="TLJ84" s="15"/>
      <c r="TLK84" s="15"/>
      <c r="TLL84" s="15"/>
      <c r="TLM84" s="15"/>
      <c r="TLN84" s="15"/>
      <c r="TLO84" s="15"/>
      <c r="TLP84" s="15"/>
      <c r="TLQ84" s="15"/>
      <c r="TLR84" s="15"/>
      <c r="TLS84" s="15"/>
      <c r="TLT84" s="15"/>
      <c r="TLU84" s="15"/>
      <c r="TLV84" s="15"/>
      <c r="TLW84" s="15"/>
      <c r="TLX84" s="15"/>
      <c r="TLY84" s="15"/>
      <c r="TLZ84" s="15"/>
      <c r="TMA84" s="15"/>
      <c r="TMB84" s="15"/>
      <c r="TMC84" s="15"/>
      <c r="TMD84" s="15"/>
      <c r="TME84" s="15"/>
      <c r="TMF84" s="15"/>
      <c r="TMG84" s="15"/>
      <c r="TMH84" s="15"/>
      <c r="TMI84" s="15"/>
      <c r="TMJ84" s="15"/>
      <c r="TMK84" s="15"/>
      <c r="TML84" s="15"/>
      <c r="TMM84" s="15"/>
      <c r="TMN84" s="15"/>
      <c r="TMO84" s="15"/>
      <c r="TMP84" s="15"/>
      <c r="TMQ84" s="15"/>
      <c r="TMR84" s="15"/>
      <c r="TMS84" s="15"/>
      <c r="TMT84" s="15"/>
      <c r="TMU84" s="15"/>
      <c r="TMV84" s="15"/>
      <c r="TMW84" s="15"/>
      <c r="TMX84" s="15"/>
      <c r="TMY84" s="15"/>
      <c r="TMZ84" s="15"/>
      <c r="TNA84" s="15"/>
      <c r="TNB84" s="15"/>
      <c r="TNC84" s="15"/>
      <c r="TND84" s="15"/>
      <c r="TNE84" s="15"/>
      <c r="TNF84" s="15"/>
      <c r="TNG84" s="15"/>
      <c r="TNH84" s="15"/>
      <c r="TNI84" s="15"/>
      <c r="TNJ84" s="15"/>
      <c r="TNK84" s="15"/>
      <c r="TNL84" s="15"/>
      <c r="TNM84" s="15"/>
      <c r="TNN84" s="15"/>
      <c r="TNO84" s="15"/>
      <c r="TNP84" s="15"/>
      <c r="TNQ84" s="15"/>
      <c r="TNR84" s="15"/>
      <c r="TNS84" s="15"/>
      <c r="TNT84" s="15"/>
      <c r="TNU84" s="15"/>
      <c r="TNV84" s="15"/>
      <c r="TNW84" s="15"/>
      <c r="TNX84" s="15"/>
      <c r="TNY84" s="15"/>
      <c r="TNZ84" s="15"/>
      <c r="TOA84" s="15"/>
      <c r="TOB84" s="15"/>
      <c r="TOC84" s="15"/>
      <c r="TOD84" s="15"/>
      <c r="TOE84" s="15"/>
      <c r="TOF84" s="15"/>
      <c r="TOG84" s="15"/>
      <c r="TOH84" s="15"/>
      <c r="TOI84" s="15"/>
      <c r="TOJ84" s="15"/>
      <c r="TOK84" s="15"/>
      <c r="TOL84" s="15"/>
      <c r="TOM84" s="15"/>
      <c r="TON84" s="15"/>
      <c r="TOO84" s="15"/>
      <c r="TOP84" s="15"/>
      <c r="TOQ84" s="15"/>
      <c r="TOR84" s="15"/>
      <c r="TOS84" s="15"/>
      <c r="TOT84" s="15"/>
      <c r="TOU84" s="15"/>
      <c r="TOV84" s="15"/>
      <c r="TOW84" s="15"/>
      <c r="TOX84" s="15"/>
      <c r="TOY84" s="15"/>
      <c r="TOZ84" s="15"/>
      <c r="TPA84" s="15"/>
      <c r="TPB84" s="15"/>
      <c r="TPC84" s="15"/>
      <c r="TPD84" s="15"/>
      <c r="TPE84" s="15"/>
      <c r="TPF84" s="15"/>
      <c r="TPG84" s="15"/>
      <c r="TPH84" s="15"/>
      <c r="TPI84" s="15"/>
      <c r="TPJ84" s="15"/>
      <c r="TPK84" s="15"/>
      <c r="TPL84" s="15"/>
      <c r="TPM84" s="15"/>
      <c r="TPN84" s="15"/>
      <c r="TPO84" s="15"/>
      <c r="TPP84" s="15"/>
      <c r="TPQ84" s="15"/>
      <c r="TPR84" s="15"/>
      <c r="TPS84" s="15"/>
      <c r="TPT84" s="15"/>
      <c r="TPU84" s="15"/>
      <c r="TPV84" s="15"/>
      <c r="TPW84" s="15"/>
      <c r="TPX84" s="15"/>
      <c r="TPY84" s="15"/>
      <c r="TPZ84" s="15"/>
      <c r="TQA84" s="15"/>
      <c r="TQB84" s="15"/>
      <c r="TQC84" s="15"/>
      <c r="TQD84" s="15"/>
      <c r="TQE84" s="15"/>
      <c r="TQF84" s="15"/>
      <c r="TQG84" s="15"/>
      <c r="TQH84" s="15"/>
      <c r="TQI84" s="15"/>
      <c r="TQJ84" s="15"/>
      <c r="TQK84" s="15"/>
      <c r="TQL84" s="15"/>
      <c r="TQM84" s="15"/>
      <c r="TQN84" s="15"/>
      <c r="TQO84" s="15"/>
      <c r="TQP84" s="15"/>
      <c r="TQQ84" s="15"/>
      <c r="TQR84" s="15"/>
      <c r="TQS84" s="15"/>
      <c r="TQT84" s="15"/>
      <c r="TQU84" s="15"/>
      <c r="TQV84" s="15"/>
      <c r="TQW84" s="15"/>
      <c r="TQX84" s="15"/>
      <c r="TQY84" s="15"/>
      <c r="TQZ84" s="15"/>
      <c r="TRA84" s="15"/>
      <c r="TRB84" s="15"/>
      <c r="TRC84" s="15"/>
      <c r="TRD84" s="15"/>
      <c r="TRE84" s="15"/>
      <c r="TRF84" s="15"/>
      <c r="TRG84" s="15"/>
      <c r="TRH84" s="15"/>
      <c r="TRI84" s="15"/>
      <c r="TRJ84" s="15"/>
      <c r="TRK84" s="15"/>
      <c r="TRL84" s="15"/>
      <c r="TRM84" s="15"/>
      <c r="TRN84" s="15"/>
      <c r="TRO84" s="15"/>
      <c r="TRP84" s="15"/>
      <c r="TRQ84" s="15"/>
      <c r="TRR84" s="15"/>
      <c r="TRS84" s="15"/>
      <c r="TRT84" s="15"/>
      <c r="TRU84" s="15"/>
      <c r="TRV84" s="15"/>
      <c r="TRW84" s="15"/>
      <c r="TRX84" s="15"/>
      <c r="TRY84" s="15"/>
      <c r="TRZ84" s="15"/>
      <c r="TSA84" s="15"/>
      <c r="TSB84" s="15"/>
      <c r="TSC84" s="15"/>
      <c r="TSD84" s="15"/>
      <c r="TSE84" s="15"/>
      <c r="TSF84" s="15"/>
      <c r="TSG84" s="15"/>
      <c r="TSH84" s="15"/>
      <c r="TSI84" s="15"/>
      <c r="TSJ84" s="15"/>
      <c r="TSK84" s="15"/>
      <c r="TSL84" s="15"/>
      <c r="TSM84" s="15"/>
      <c r="TSN84" s="15"/>
      <c r="TSO84" s="15"/>
      <c r="TSP84" s="15"/>
      <c r="TSQ84" s="15"/>
      <c r="TSR84" s="15"/>
      <c r="TSS84" s="15"/>
      <c r="TST84" s="15"/>
      <c r="TSU84" s="15"/>
      <c r="TSV84" s="15"/>
      <c r="TSW84" s="15"/>
      <c r="TSX84" s="15"/>
      <c r="TSY84" s="15"/>
      <c r="TSZ84" s="15"/>
      <c r="TTA84" s="15"/>
      <c r="TTB84" s="15"/>
      <c r="TTC84" s="15"/>
      <c r="TTD84" s="15"/>
      <c r="TTE84" s="15"/>
      <c r="TTF84" s="15"/>
      <c r="TTG84" s="15"/>
      <c r="TTH84" s="15"/>
      <c r="TTI84" s="15"/>
      <c r="TTJ84" s="15"/>
      <c r="TTK84" s="15"/>
      <c r="TTL84" s="15"/>
      <c r="TTM84" s="15"/>
      <c r="TTN84" s="15"/>
      <c r="TTO84" s="15"/>
      <c r="TTP84" s="15"/>
      <c r="TTQ84" s="15"/>
      <c r="TTR84" s="15"/>
      <c r="TTS84" s="15"/>
      <c r="TTT84" s="15"/>
      <c r="TTU84" s="15"/>
      <c r="TTV84" s="15"/>
      <c r="TTW84" s="15"/>
      <c r="TTX84" s="15"/>
      <c r="TTY84" s="15"/>
      <c r="TTZ84" s="15"/>
      <c r="TUA84" s="15"/>
      <c r="TUB84" s="15"/>
      <c r="TUC84" s="15"/>
      <c r="TUD84" s="15"/>
      <c r="TUE84" s="15"/>
      <c r="TUF84" s="15"/>
      <c r="TUG84" s="15"/>
      <c r="TUH84" s="15"/>
      <c r="TUI84" s="15"/>
      <c r="TUJ84" s="15"/>
      <c r="TUK84" s="15"/>
      <c r="TUL84" s="15"/>
      <c r="TUM84" s="15"/>
      <c r="TUN84" s="15"/>
      <c r="TUO84" s="15"/>
      <c r="TUP84" s="15"/>
      <c r="TUQ84" s="15"/>
      <c r="TUR84" s="15"/>
      <c r="TUS84" s="15"/>
      <c r="TUT84" s="15"/>
      <c r="TUU84" s="15"/>
      <c r="TUV84" s="15"/>
      <c r="TUW84" s="15"/>
      <c r="TUX84" s="15"/>
      <c r="TUY84" s="15"/>
      <c r="TUZ84" s="15"/>
      <c r="TVA84" s="15"/>
      <c r="TVB84" s="15"/>
      <c r="TVC84" s="15"/>
      <c r="TVD84" s="15"/>
      <c r="TVE84" s="15"/>
      <c r="TVF84" s="15"/>
      <c r="TVG84" s="15"/>
      <c r="TVH84" s="15"/>
      <c r="TVI84" s="15"/>
      <c r="TVJ84" s="15"/>
      <c r="TVK84" s="15"/>
      <c r="TVL84" s="15"/>
      <c r="TVM84" s="15"/>
      <c r="TVN84" s="15"/>
      <c r="TVO84" s="15"/>
      <c r="TVP84" s="15"/>
      <c r="TVQ84" s="15"/>
      <c r="TVR84" s="15"/>
      <c r="TVS84" s="15"/>
      <c r="TVT84" s="15"/>
      <c r="TVU84" s="15"/>
      <c r="TVV84" s="15"/>
      <c r="TVW84" s="15"/>
      <c r="TVX84" s="15"/>
      <c r="TVY84" s="15"/>
      <c r="TVZ84" s="15"/>
      <c r="TWA84" s="15"/>
      <c r="TWB84" s="15"/>
      <c r="TWC84" s="15"/>
      <c r="TWD84" s="15"/>
      <c r="TWE84" s="15"/>
      <c r="TWF84" s="15"/>
      <c r="TWG84" s="15"/>
      <c r="TWH84" s="15"/>
      <c r="TWI84" s="15"/>
      <c r="TWJ84" s="15"/>
      <c r="TWK84" s="15"/>
      <c r="TWL84" s="15"/>
      <c r="TWM84" s="15"/>
      <c r="TWN84" s="15"/>
      <c r="TWO84" s="15"/>
      <c r="TWP84" s="15"/>
      <c r="TWQ84" s="15"/>
      <c r="TWR84" s="15"/>
      <c r="TWS84" s="15"/>
      <c r="TWT84" s="15"/>
      <c r="TWU84" s="15"/>
      <c r="TWV84" s="15"/>
      <c r="TWW84" s="15"/>
      <c r="TWX84" s="15"/>
      <c r="TWY84" s="15"/>
      <c r="TWZ84" s="15"/>
      <c r="TXA84" s="15"/>
      <c r="TXB84" s="15"/>
      <c r="TXC84" s="15"/>
      <c r="TXD84" s="15"/>
      <c r="TXE84" s="15"/>
      <c r="TXF84" s="15"/>
      <c r="TXG84" s="15"/>
      <c r="TXH84" s="15"/>
      <c r="TXI84" s="15"/>
      <c r="TXJ84" s="15"/>
      <c r="TXK84" s="15"/>
      <c r="TXL84" s="15"/>
      <c r="TXM84" s="15"/>
      <c r="TXN84" s="15"/>
      <c r="TXO84" s="15"/>
      <c r="TXP84" s="15"/>
      <c r="TXQ84" s="15"/>
      <c r="TXR84" s="15"/>
      <c r="TXS84" s="15"/>
      <c r="TXT84" s="15"/>
      <c r="TXU84" s="15"/>
      <c r="TXV84" s="15"/>
      <c r="TXW84" s="15"/>
      <c r="TXX84" s="15"/>
      <c r="TXY84" s="15"/>
      <c r="TXZ84" s="15"/>
      <c r="TYA84" s="15"/>
      <c r="TYB84" s="15"/>
      <c r="TYC84" s="15"/>
      <c r="TYD84" s="15"/>
      <c r="TYE84" s="15"/>
      <c r="TYF84" s="15"/>
      <c r="TYG84" s="15"/>
      <c r="TYH84" s="15"/>
      <c r="TYI84" s="15"/>
      <c r="TYJ84" s="15"/>
      <c r="TYK84" s="15"/>
      <c r="TYL84" s="15"/>
      <c r="TYM84" s="15"/>
      <c r="TYN84" s="15"/>
      <c r="TYO84" s="15"/>
      <c r="TYP84" s="15"/>
      <c r="TYQ84" s="15"/>
      <c r="TYR84" s="15"/>
      <c r="TYS84" s="15"/>
      <c r="TYT84" s="15"/>
      <c r="TYU84" s="15"/>
      <c r="TYV84" s="15"/>
      <c r="TYW84" s="15"/>
      <c r="TYX84" s="15"/>
      <c r="TYY84" s="15"/>
      <c r="TYZ84" s="15"/>
      <c r="TZA84" s="15"/>
      <c r="TZB84" s="15"/>
      <c r="TZC84" s="15"/>
      <c r="TZD84" s="15"/>
      <c r="TZE84" s="15"/>
      <c r="TZF84" s="15"/>
      <c r="TZG84" s="15"/>
      <c r="TZH84" s="15"/>
      <c r="TZI84" s="15"/>
      <c r="TZJ84" s="15"/>
      <c r="TZK84" s="15"/>
      <c r="TZL84" s="15"/>
      <c r="TZM84" s="15"/>
      <c r="TZN84" s="15"/>
      <c r="TZO84" s="15"/>
      <c r="TZP84" s="15"/>
      <c r="TZQ84" s="15"/>
      <c r="TZR84" s="15"/>
      <c r="TZS84" s="15"/>
      <c r="TZT84" s="15"/>
      <c r="TZU84" s="15"/>
      <c r="TZV84" s="15"/>
      <c r="TZW84" s="15"/>
      <c r="TZX84" s="15"/>
      <c r="TZY84" s="15"/>
      <c r="TZZ84" s="15"/>
      <c r="UAA84" s="15"/>
      <c r="UAB84" s="15"/>
      <c r="UAC84" s="15"/>
      <c r="UAD84" s="15"/>
      <c r="UAE84" s="15"/>
      <c r="UAF84" s="15"/>
      <c r="UAG84" s="15"/>
      <c r="UAH84" s="15"/>
      <c r="UAI84" s="15"/>
      <c r="UAJ84" s="15"/>
      <c r="UAK84" s="15"/>
      <c r="UAL84" s="15"/>
      <c r="UAM84" s="15"/>
      <c r="UAN84" s="15"/>
      <c r="UAO84" s="15"/>
      <c r="UAP84" s="15"/>
      <c r="UAQ84" s="15"/>
      <c r="UAR84" s="15"/>
      <c r="UAS84" s="15"/>
      <c r="UAT84" s="15"/>
      <c r="UAU84" s="15"/>
      <c r="UAV84" s="15"/>
      <c r="UAW84" s="15"/>
      <c r="UAX84" s="15"/>
      <c r="UAY84" s="15"/>
      <c r="UAZ84" s="15"/>
      <c r="UBA84" s="15"/>
      <c r="UBB84" s="15"/>
      <c r="UBC84" s="15"/>
      <c r="UBD84" s="15"/>
      <c r="UBE84" s="15"/>
      <c r="UBF84" s="15"/>
      <c r="UBG84" s="15"/>
      <c r="UBH84" s="15"/>
      <c r="UBI84" s="15"/>
      <c r="UBJ84" s="15"/>
      <c r="UBK84" s="15"/>
      <c r="UBL84" s="15"/>
      <c r="UBM84" s="15"/>
      <c r="UBN84" s="15"/>
      <c r="UBO84" s="15"/>
      <c r="UBP84" s="15"/>
      <c r="UBQ84" s="15"/>
      <c r="UBR84" s="15"/>
      <c r="UBS84" s="15"/>
      <c r="UBT84" s="15"/>
      <c r="UBU84" s="15"/>
      <c r="UBV84" s="15"/>
      <c r="UBW84" s="15"/>
      <c r="UBX84" s="15"/>
      <c r="UBY84" s="15"/>
      <c r="UBZ84" s="15"/>
      <c r="UCA84" s="15"/>
      <c r="UCB84" s="15"/>
      <c r="UCC84" s="15"/>
      <c r="UCD84" s="15"/>
      <c r="UCE84" s="15"/>
      <c r="UCF84" s="15"/>
      <c r="UCG84" s="15"/>
      <c r="UCH84" s="15"/>
      <c r="UCI84" s="15"/>
      <c r="UCJ84" s="15"/>
      <c r="UCK84" s="15"/>
      <c r="UCL84" s="15"/>
      <c r="UCM84" s="15"/>
      <c r="UCN84" s="15"/>
      <c r="UCO84" s="15"/>
      <c r="UCP84" s="15"/>
      <c r="UCQ84" s="15"/>
      <c r="UCR84" s="15"/>
      <c r="UCS84" s="15"/>
      <c r="UCT84" s="15"/>
      <c r="UCU84" s="15"/>
      <c r="UCV84" s="15"/>
      <c r="UCW84" s="15"/>
      <c r="UCX84" s="15"/>
      <c r="UCY84" s="15"/>
      <c r="UCZ84" s="15"/>
      <c r="UDA84" s="15"/>
      <c r="UDB84" s="15"/>
      <c r="UDC84" s="15"/>
      <c r="UDD84" s="15"/>
      <c r="UDE84" s="15"/>
      <c r="UDF84" s="15"/>
      <c r="UDG84" s="15"/>
      <c r="UDH84" s="15"/>
      <c r="UDI84" s="15"/>
      <c r="UDJ84" s="15"/>
      <c r="UDK84" s="15"/>
      <c r="UDL84" s="15"/>
      <c r="UDM84" s="15"/>
      <c r="UDN84" s="15"/>
      <c r="UDO84" s="15"/>
      <c r="UDP84" s="15"/>
      <c r="UDQ84" s="15"/>
      <c r="UDR84" s="15"/>
      <c r="UDS84" s="15"/>
      <c r="UDT84" s="15"/>
      <c r="UDU84" s="15"/>
      <c r="UDV84" s="15"/>
      <c r="UDW84" s="15"/>
      <c r="UDX84" s="15"/>
      <c r="UDY84" s="15"/>
      <c r="UDZ84" s="15"/>
      <c r="UEA84" s="15"/>
      <c r="UEB84" s="15"/>
      <c r="UEC84" s="15"/>
      <c r="UED84" s="15"/>
      <c r="UEE84" s="15"/>
      <c r="UEF84" s="15"/>
      <c r="UEG84" s="15"/>
      <c r="UEH84" s="15"/>
      <c r="UEI84" s="15"/>
      <c r="UEJ84" s="15"/>
      <c r="UEK84" s="15"/>
      <c r="UEL84" s="15"/>
      <c r="UEM84" s="15"/>
      <c r="UEN84" s="15"/>
      <c r="UEO84" s="15"/>
      <c r="UEP84" s="15"/>
      <c r="UEQ84" s="15"/>
      <c r="UER84" s="15"/>
      <c r="UES84" s="15"/>
      <c r="UET84" s="15"/>
      <c r="UEU84" s="15"/>
      <c r="UEV84" s="15"/>
      <c r="UEW84" s="15"/>
      <c r="UEX84" s="15"/>
      <c r="UEY84" s="15"/>
      <c r="UEZ84" s="15"/>
      <c r="UFA84" s="15"/>
      <c r="UFB84" s="15"/>
      <c r="UFC84" s="15"/>
      <c r="UFD84" s="15"/>
      <c r="UFE84" s="15"/>
      <c r="UFF84" s="15"/>
      <c r="UFG84" s="15"/>
      <c r="UFH84" s="15"/>
      <c r="UFI84" s="15"/>
      <c r="UFJ84" s="15"/>
      <c r="UFK84" s="15"/>
      <c r="UFL84" s="15"/>
      <c r="UFM84" s="15"/>
      <c r="UFN84" s="15"/>
      <c r="UFO84" s="15"/>
      <c r="UFP84" s="15"/>
      <c r="UFQ84" s="15"/>
      <c r="UFR84" s="15"/>
      <c r="UFS84" s="15"/>
      <c r="UFT84" s="15"/>
      <c r="UFU84" s="15"/>
      <c r="UFV84" s="15"/>
      <c r="UFW84" s="15"/>
      <c r="UFX84" s="15"/>
      <c r="UFY84" s="15"/>
      <c r="UFZ84" s="15"/>
      <c r="UGA84" s="15"/>
      <c r="UGB84" s="15"/>
      <c r="UGC84" s="15"/>
      <c r="UGD84" s="15"/>
      <c r="UGE84" s="15"/>
      <c r="UGF84" s="15"/>
      <c r="UGG84" s="15"/>
      <c r="UGH84" s="15"/>
      <c r="UGI84" s="15"/>
      <c r="UGJ84" s="15"/>
      <c r="UGK84" s="15"/>
      <c r="UGL84" s="15"/>
      <c r="UGM84" s="15"/>
      <c r="UGN84" s="15"/>
      <c r="UGO84" s="15"/>
      <c r="UGP84" s="15"/>
      <c r="UGQ84" s="15"/>
      <c r="UGR84" s="15"/>
      <c r="UGS84" s="15"/>
      <c r="UGT84" s="15"/>
      <c r="UGU84" s="15"/>
      <c r="UGV84" s="15"/>
      <c r="UGW84" s="15"/>
      <c r="UGX84" s="15"/>
      <c r="UGY84" s="15"/>
      <c r="UGZ84" s="15"/>
      <c r="UHA84" s="15"/>
      <c r="UHB84" s="15"/>
      <c r="UHC84" s="15"/>
      <c r="UHD84" s="15"/>
      <c r="UHE84" s="15"/>
      <c r="UHF84" s="15"/>
      <c r="UHG84" s="15"/>
      <c r="UHH84" s="15"/>
      <c r="UHI84" s="15"/>
      <c r="UHJ84" s="15"/>
      <c r="UHK84" s="15"/>
      <c r="UHL84" s="15"/>
      <c r="UHM84" s="15"/>
      <c r="UHN84" s="15"/>
      <c r="UHO84" s="15"/>
      <c r="UHP84" s="15"/>
      <c r="UHQ84" s="15"/>
      <c r="UHR84" s="15"/>
      <c r="UHS84" s="15"/>
      <c r="UHT84" s="15"/>
      <c r="UHU84" s="15"/>
      <c r="UHV84" s="15"/>
      <c r="UHW84" s="15"/>
      <c r="UHX84" s="15"/>
      <c r="UHY84" s="15"/>
      <c r="UHZ84" s="15"/>
      <c r="UIA84" s="15"/>
      <c r="UIB84" s="15"/>
      <c r="UIC84" s="15"/>
      <c r="UID84" s="15"/>
      <c r="UIE84" s="15"/>
      <c r="UIF84" s="15"/>
      <c r="UIG84" s="15"/>
      <c r="UIH84" s="15"/>
      <c r="UII84" s="15"/>
      <c r="UIJ84" s="15"/>
      <c r="UIK84" s="15"/>
      <c r="UIL84" s="15"/>
      <c r="UIM84" s="15"/>
      <c r="UIN84" s="15"/>
      <c r="UIO84" s="15"/>
      <c r="UIP84" s="15"/>
      <c r="UIQ84" s="15"/>
      <c r="UIR84" s="15"/>
      <c r="UIS84" s="15"/>
      <c r="UIT84" s="15"/>
      <c r="UIU84" s="15"/>
      <c r="UIV84" s="15"/>
      <c r="UIW84" s="15"/>
      <c r="UIX84" s="15"/>
      <c r="UIY84" s="15"/>
      <c r="UIZ84" s="15"/>
      <c r="UJA84" s="15"/>
      <c r="UJB84" s="15"/>
      <c r="UJC84" s="15"/>
      <c r="UJD84" s="15"/>
      <c r="UJE84" s="15"/>
      <c r="UJF84" s="15"/>
      <c r="UJG84" s="15"/>
      <c r="UJH84" s="15"/>
      <c r="UJI84" s="15"/>
      <c r="UJJ84" s="15"/>
      <c r="UJK84" s="15"/>
      <c r="UJL84" s="15"/>
      <c r="UJM84" s="15"/>
      <c r="UJN84" s="15"/>
      <c r="UJO84" s="15"/>
      <c r="UJP84" s="15"/>
      <c r="UJQ84" s="15"/>
      <c r="UJR84" s="15"/>
      <c r="UJS84" s="15"/>
      <c r="UJT84" s="15"/>
      <c r="UJU84" s="15"/>
      <c r="UJV84" s="15"/>
      <c r="UJW84" s="15"/>
      <c r="UJX84" s="15"/>
      <c r="UJY84" s="15"/>
      <c r="UJZ84" s="15"/>
      <c r="UKA84" s="15"/>
      <c r="UKB84" s="15"/>
      <c r="UKC84" s="15"/>
      <c r="UKD84" s="15"/>
      <c r="UKE84" s="15"/>
      <c r="UKF84" s="15"/>
      <c r="UKG84" s="15"/>
      <c r="UKH84" s="15"/>
      <c r="UKI84" s="15"/>
      <c r="UKJ84" s="15"/>
      <c r="UKK84" s="15"/>
      <c r="UKL84" s="15"/>
      <c r="UKM84" s="15"/>
      <c r="UKN84" s="15"/>
      <c r="UKO84" s="15"/>
      <c r="UKP84" s="15"/>
      <c r="UKQ84" s="15"/>
      <c r="UKR84" s="15"/>
      <c r="UKS84" s="15"/>
      <c r="UKT84" s="15"/>
      <c r="UKU84" s="15"/>
      <c r="UKV84" s="15"/>
      <c r="UKW84" s="15"/>
      <c r="UKX84" s="15"/>
      <c r="UKY84" s="15"/>
      <c r="UKZ84" s="15"/>
      <c r="ULA84" s="15"/>
      <c r="ULB84" s="15"/>
      <c r="ULC84" s="15"/>
      <c r="ULD84" s="15"/>
      <c r="ULE84" s="15"/>
      <c r="ULF84" s="15"/>
      <c r="ULG84" s="15"/>
      <c r="ULH84" s="15"/>
      <c r="ULI84" s="15"/>
      <c r="ULJ84" s="15"/>
      <c r="ULK84" s="15"/>
      <c r="ULL84" s="15"/>
      <c r="ULM84" s="15"/>
      <c r="ULN84" s="15"/>
      <c r="ULO84" s="15"/>
      <c r="ULP84" s="15"/>
      <c r="ULQ84" s="15"/>
      <c r="ULR84" s="15"/>
      <c r="ULS84" s="15"/>
      <c r="ULT84" s="15"/>
      <c r="ULU84" s="15"/>
      <c r="ULV84" s="15"/>
      <c r="ULW84" s="15"/>
      <c r="ULX84" s="15"/>
      <c r="ULY84" s="15"/>
      <c r="ULZ84" s="15"/>
      <c r="UMA84" s="15"/>
      <c r="UMB84" s="15"/>
      <c r="UMC84" s="15"/>
      <c r="UMD84" s="15"/>
      <c r="UME84" s="15"/>
      <c r="UMF84" s="15"/>
      <c r="UMG84" s="15"/>
      <c r="UMH84" s="15"/>
      <c r="UMI84" s="15"/>
      <c r="UMJ84" s="15"/>
      <c r="UMK84" s="15"/>
      <c r="UML84" s="15"/>
      <c r="UMM84" s="15"/>
      <c r="UMN84" s="15"/>
      <c r="UMO84" s="15"/>
      <c r="UMP84" s="15"/>
      <c r="UMQ84" s="15"/>
      <c r="UMR84" s="15"/>
      <c r="UMS84" s="15"/>
      <c r="UMT84" s="15"/>
      <c r="UMU84" s="15"/>
      <c r="UMV84" s="15"/>
      <c r="UMW84" s="15"/>
      <c r="UMX84" s="15"/>
      <c r="UMY84" s="15"/>
      <c r="UMZ84" s="15"/>
      <c r="UNA84" s="15"/>
      <c r="UNB84" s="15"/>
      <c r="UNC84" s="15"/>
      <c r="UND84" s="15"/>
      <c r="UNE84" s="15"/>
      <c r="UNF84" s="15"/>
      <c r="UNG84" s="15"/>
      <c r="UNH84" s="15"/>
      <c r="UNI84" s="15"/>
      <c r="UNJ84" s="15"/>
      <c r="UNK84" s="15"/>
      <c r="UNL84" s="15"/>
      <c r="UNM84" s="15"/>
      <c r="UNN84" s="15"/>
      <c r="UNO84" s="15"/>
      <c r="UNP84" s="15"/>
      <c r="UNQ84" s="15"/>
      <c r="UNR84" s="15"/>
      <c r="UNS84" s="15"/>
      <c r="UNT84" s="15"/>
      <c r="UNU84" s="15"/>
      <c r="UNV84" s="15"/>
      <c r="UNW84" s="15"/>
      <c r="UNX84" s="15"/>
      <c r="UNY84" s="15"/>
      <c r="UNZ84" s="15"/>
      <c r="UOA84" s="15"/>
      <c r="UOB84" s="15"/>
      <c r="UOC84" s="15"/>
      <c r="UOD84" s="15"/>
      <c r="UOE84" s="15"/>
      <c r="UOF84" s="15"/>
      <c r="UOG84" s="15"/>
      <c r="UOH84" s="15"/>
      <c r="UOI84" s="15"/>
      <c r="UOJ84" s="15"/>
      <c r="UOK84" s="15"/>
      <c r="UOL84" s="15"/>
      <c r="UOM84" s="15"/>
      <c r="UON84" s="15"/>
      <c r="UOO84" s="15"/>
      <c r="UOP84" s="15"/>
      <c r="UOQ84" s="15"/>
      <c r="UOR84" s="15"/>
      <c r="UOS84" s="15"/>
      <c r="UOT84" s="15"/>
      <c r="UOU84" s="15"/>
      <c r="UOV84" s="15"/>
      <c r="UOW84" s="15"/>
      <c r="UOX84" s="15"/>
      <c r="UOY84" s="15"/>
      <c r="UOZ84" s="15"/>
      <c r="UPA84" s="15"/>
      <c r="UPB84" s="15"/>
      <c r="UPC84" s="15"/>
      <c r="UPD84" s="15"/>
      <c r="UPE84" s="15"/>
      <c r="UPF84" s="15"/>
      <c r="UPG84" s="15"/>
      <c r="UPH84" s="15"/>
      <c r="UPI84" s="15"/>
      <c r="UPJ84" s="15"/>
      <c r="UPK84" s="15"/>
      <c r="UPL84" s="15"/>
      <c r="UPM84" s="15"/>
      <c r="UPN84" s="15"/>
      <c r="UPO84" s="15"/>
      <c r="UPP84" s="15"/>
      <c r="UPQ84" s="15"/>
      <c r="UPR84" s="15"/>
      <c r="UPS84" s="15"/>
      <c r="UPT84" s="15"/>
      <c r="UPU84" s="15"/>
      <c r="UPV84" s="15"/>
      <c r="UPW84" s="15"/>
      <c r="UPX84" s="15"/>
      <c r="UPY84" s="15"/>
      <c r="UPZ84" s="15"/>
      <c r="UQA84" s="15"/>
      <c r="UQB84" s="15"/>
      <c r="UQC84" s="15"/>
      <c r="UQD84" s="15"/>
      <c r="UQE84" s="15"/>
      <c r="UQF84" s="15"/>
      <c r="UQG84" s="15"/>
      <c r="UQH84" s="15"/>
      <c r="UQI84" s="15"/>
      <c r="UQJ84" s="15"/>
      <c r="UQK84" s="15"/>
      <c r="UQL84" s="15"/>
      <c r="UQM84" s="15"/>
      <c r="UQN84" s="15"/>
      <c r="UQO84" s="15"/>
      <c r="UQP84" s="15"/>
      <c r="UQQ84" s="15"/>
      <c r="UQR84" s="15"/>
      <c r="UQS84" s="15"/>
      <c r="UQT84" s="15"/>
      <c r="UQU84" s="15"/>
      <c r="UQV84" s="15"/>
      <c r="UQW84" s="15"/>
      <c r="UQX84" s="15"/>
      <c r="UQY84" s="15"/>
      <c r="UQZ84" s="15"/>
      <c r="URA84" s="15"/>
      <c r="URB84" s="15"/>
      <c r="URC84" s="15"/>
      <c r="URD84" s="15"/>
      <c r="URE84" s="15"/>
      <c r="URF84" s="15"/>
      <c r="URG84" s="15"/>
      <c r="URH84" s="15"/>
      <c r="URI84" s="15"/>
      <c r="URJ84" s="15"/>
      <c r="URK84" s="15"/>
      <c r="URL84" s="15"/>
      <c r="URM84" s="15"/>
      <c r="URN84" s="15"/>
      <c r="URO84" s="15"/>
      <c r="URP84" s="15"/>
      <c r="URQ84" s="15"/>
      <c r="URR84" s="15"/>
      <c r="URS84" s="15"/>
      <c r="URT84" s="15"/>
      <c r="URU84" s="15"/>
      <c r="URV84" s="15"/>
      <c r="URW84" s="15"/>
      <c r="URX84" s="15"/>
      <c r="URY84" s="15"/>
      <c r="URZ84" s="15"/>
      <c r="USA84" s="15"/>
      <c r="USB84" s="15"/>
      <c r="USC84" s="15"/>
      <c r="USD84" s="15"/>
      <c r="USE84" s="15"/>
      <c r="USF84" s="15"/>
      <c r="USG84" s="15"/>
      <c r="USH84" s="15"/>
      <c r="USI84" s="15"/>
      <c r="USJ84" s="15"/>
      <c r="USK84" s="15"/>
      <c r="USL84" s="15"/>
      <c r="USM84" s="15"/>
      <c r="USN84" s="15"/>
      <c r="USO84" s="15"/>
      <c r="USP84" s="15"/>
      <c r="USQ84" s="15"/>
      <c r="USR84" s="15"/>
      <c r="USS84" s="15"/>
      <c r="UST84" s="15"/>
      <c r="USU84" s="15"/>
      <c r="USV84" s="15"/>
      <c r="USW84" s="15"/>
      <c r="USX84" s="15"/>
      <c r="USY84" s="15"/>
      <c r="USZ84" s="15"/>
      <c r="UTA84" s="15"/>
      <c r="UTB84" s="15"/>
      <c r="UTC84" s="15"/>
      <c r="UTD84" s="15"/>
      <c r="UTE84" s="15"/>
      <c r="UTF84" s="15"/>
      <c r="UTG84" s="15"/>
      <c r="UTH84" s="15"/>
      <c r="UTI84" s="15"/>
      <c r="UTJ84" s="15"/>
      <c r="UTK84" s="15"/>
      <c r="UTL84" s="15"/>
      <c r="UTM84" s="15"/>
      <c r="UTN84" s="15"/>
      <c r="UTO84" s="15"/>
      <c r="UTP84" s="15"/>
      <c r="UTQ84" s="15"/>
      <c r="UTR84" s="15"/>
      <c r="UTS84" s="15"/>
      <c r="UTT84" s="15"/>
      <c r="UTU84" s="15"/>
      <c r="UTV84" s="15"/>
      <c r="UTW84" s="15"/>
      <c r="UTX84" s="15"/>
      <c r="UTY84" s="15"/>
      <c r="UTZ84" s="15"/>
      <c r="UUA84" s="15"/>
      <c r="UUB84" s="15"/>
      <c r="UUC84" s="15"/>
      <c r="UUD84" s="15"/>
      <c r="UUE84" s="15"/>
      <c r="UUF84" s="15"/>
      <c r="UUG84" s="15"/>
      <c r="UUH84" s="15"/>
      <c r="UUI84" s="15"/>
      <c r="UUJ84" s="15"/>
      <c r="UUK84" s="15"/>
      <c r="UUL84" s="15"/>
      <c r="UUM84" s="15"/>
      <c r="UUN84" s="15"/>
      <c r="UUO84" s="15"/>
      <c r="UUP84" s="15"/>
      <c r="UUQ84" s="15"/>
      <c r="UUR84" s="15"/>
      <c r="UUS84" s="15"/>
      <c r="UUT84" s="15"/>
      <c r="UUU84" s="15"/>
      <c r="UUV84" s="15"/>
      <c r="UUW84" s="15"/>
      <c r="UUX84" s="15"/>
      <c r="UUY84" s="15"/>
      <c r="UUZ84" s="15"/>
      <c r="UVA84" s="15"/>
      <c r="UVB84" s="15"/>
      <c r="UVC84" s="15"/>
      <c r="UVD84" s="15"/>
      <c r="UVE84" s="15"/>
      <c r="UVF84" s="15"/>
      <c r="UVG84" s="15"/>
      <c r="UVH84" s="15"/>
      <c r="UVI84" s="15"/>
      <c r="UVJ84" s="15"/>
      <c r="UVK84" s="15"/>
      <c r="UVL84" s="15"/>
      <c r="UVM84" s="15"/>
      <c r="UVN84" s="15"/>
      <c r="UVO84" s="15"/>
      <c r="UVP84" s="15"/>
      <c r="UVQ84" s="15"/>
      <c r="UVR84" s="15"/>
      <c r="UVS84" s="15"/>
      <c r="UVT84" s="15"/>
      <c r="UVU84" s="15"/>
      <c r="UVV84" s="15"/>
      <c r="UVW84" s="15"/>
      <c r="UVX84" s="15"/>
      <c r="UVY84" s="15"/>
      <c r="UVZ84" s="15"/>
      <c r="UWA84" s="15"/>
      <c r="UWB84" s="15"/>
      <c r="UWC84" s="15"/>
      <c r="UWD84" s="15"/>
      <c r="UWE84" s="15"/>
      <c r="UWF84" s="15"/>
      <c r="UWG84" s="15"/>
      <c r="UWH84" s="15"/>
      <c r="UWI84" s="15"/>
      <c r="UWJ84" s="15"/>
      <c r="UWK84" s="15"/>
      <c r="UWL84" s="15"/>
      <c r="UWM84" s="15"/>
      <c r="UWN84" s="15"/>
      <c r="UWO84" s="15"/>
      <c r="UWP84" s="15"/>
      <c r="UWQ84" s="15"/>
      <c r="UWR84" s="15"/>
      <c r="UWS84" s="15"/>
      <c r="UWT84" s="15"/>
      <c r="UWU84" s="15"/>
      <c r="UWV84" s="15"/>
      <c r="UWW84" s="15"/>
      <c r="UWX84" s="15"/>
      <c r="UWY84" s="15"/>
      <c r="UWZ84" s="15"/>
      <c r="UXA84" s="15"/>
      <c r="UXB84" s="15"/>
      <c r="UXC84" s="15"/>
      <c r="UXD84" s="15"/>
      <c r="UXE84" s="15"/>
      <c r="UXF84" s="15"/>
      <c r="UXG84" s="15"/>
      <c r="UXH84" s="15"/>
      <c r="UXI84" s="15"/>
      <c r="UXJ84" s="15"/>
      <c r="UXK84" s="15"/>
      <c r="UXL84" s="15"/>
      <c r="UXM84" s="15"/>
      <c r="UXN84" s="15"/>
      <c r="UXO84" s="15"/>
      <c r="UXP84" s="15"/>
      <c r="UXQ84" s="15"/>
      <c r="UXR84" s="15"/>
      <c r="UXS84" s="15"/>
      <c r="UXT84" s="15"/>
      <c r="UXU84" s="15"/>
      <c r="UXV84" s="15"/>
      <c r="UXW84" s="15"/>
      <c r="UXX84" s="15"/>
      <c r="UXY84" s="15"/>
      <c r="UXZ84" s="15"/>
      <c r="UYA84" s="15"/>
      <c r="UYB84" s="15"/>
      <c r="UYC84" s="15"/>
      <c r="UYD84" s="15"/>
      <c r="UYE84" s="15"/>
      <c r="UYF84" s="15"/>
      <c r="UYG84" s="15"/>
      <c r="UYH84" s="15"/>
      <c r="UYI84" s="15"/>
      <c r="UYJ84" s="15"/>
      <c r="UYK84" s="15"/>
      <c r="UYL84" s="15"/>
      <c r="UYM84" s="15"/>
      <c r="UYN84" s="15"/>
      <c r="UYO84" s="15"/>
      <c r="UYP84" s="15"/>
      <c r="UYQ84" s="15"/>
      <c r="UYR84" s="15"/>
      <c r="UYS84" s="15"/>
      <c r="UYT84" s="15"/>
      <c r="UYU84" s="15"/>
      <c r="UYV84" s="15"/>
      <c r="UYW84" s="15"/>
      <c r="UYX84" s="15"/>
      <c r="UYY84" s="15"/>
      <c r="UYZ84" s="15"/>
      <c r="UZA84" s="15"/>
      <c r="UZB84" s="15"/>
      <c r="UZC84" s="15"/>
      <c r="UZD84" s="15"/>
      <c r="UZE84" s="15"/>
      <c r="UZF84" s="15"/>
      <c r="UZG84" s="15"/>
      <c r="UZH84" s="15"/>
      <c r="UZI84" s="15"/>
      <c r="UZJ84" s="15"/>
      <c r="UZK84" s="15"/>
      <c r="UZL84" s="15"/>
      <c r="UZM84" s="15"/>
      <c r="UZN84" s="15"/>
      <c r="UZO84" s="15"/>
      <c r="UZP84" s="15"/>
      <c r="UZQ84" s="15"/>
      <c r="UZR84" s="15"/>
      <c r="UZS84" s="15"/>
      <c r="UZT84" s="15"/>
      <c r="UZU84" s="15"/>
      <c r="UZV84" s="15"/>
      <c r="UZW84" s="15"/>
      <c r="UZX84" s="15"/>
      <c r="UZY84" s="15"/>
      <c r="UZZ84" s="15"/>
      <c r="VAA84" s="15"/>
      <c r="VAB84" s="15"/>
      <c r="VAC84" s="15"/>
      <c r="VAD84" s="15"/>
      <c r="VAE84" s="15"/>
      <c r="VAF84" s="15"/>
      <c r="VAG84" s="15"/>
      <c r="VAH84" s="15"/>
      <c r="VAI84" s="15"/>
      <c r="VAJ84" s="15"/>
      <c r="VAK84" s="15"/>
      <c r="VAL84" s="15"/>
      <c r="VAM84" s="15"/>
      <c r="VAN84" s="15"/>
      <c r="VAO84" s="15"/>
      <c r="VAP84" s="15"/>
      <c r="VAQ84" s="15"/>
      <c r="VAR84" s="15"/>
      <c r="VAS84" s="15"/>
      <c r="VAT84" s="15"/>
      <c r="VAU84" s="15"/>
      <c r="VAV84" s="15"/>
      <c r="VAW84" s="15"/>
      <c r="VAX84" s="15"/>
      <c r="VAY84" s="15"/>
      <c r="VAZ84" s="15"/>
      <c r="VBA84" s="15"/>
      <c r="VBB84" s="15"/>
      <c r="VBC84" s="15"/>
      <c r="VBD84" s="15"/>
      <c r="VBE84" s="15"/>
      <c r="VBF84" s="15"/>
      <c r="VBG84" s="15"/>
      <c r="VBH84" s="15"/>
      <c r="VBI84" s="15"/>
      <c r="VBJ84" s="15"/>
      <c r="VBK84" s="15"/>
      <c r="VBL84" s="15"/>
      <c r="VBM84" s="15"/>
      <c r="VBN84" s="15"/>
      <c r="VBO84" s="15"/>
      <c r="VBP84" s="15"/>
      <c r="VBQ84" s="15"/>
      <c r="VBR84" s="15"/>
      <c r="VBS84" s="15"/>
      <c r="VBT84" s="15"/>
      <c r="VBU84" s="15"/>
      <c r="VBV84" s="15"/>
      <c r="VBW84" s="15"/>
      <c r="VBX84" s="15"/>
      <c r="VBY84" s="15"/>
      <c r="VBZ84" s="15"/>
      <c r="VCA84" s="15"/>
      <c r="VCB84" s="15"/>
      <c r="VCC84" s="15"/>
      <c r="VCD84" s="15"/>
      <c r="VCE84" s="15"/>
      <c r="VCF84" s="15"/>
      <c r="VCG84" s="15"/>
      <c r="VCH84" s="15"/>
      <c r="VCI84" s="15"/>
      <c r="VCJ84" s="15"/>
      <c r="VCK84" s="15"/>
      <c r="VCL84" s="15"/>
      <c r="VCM84" s="15"/>
      <c r="VCN84" s="15"/>
      <c r="VCO84" s="15"/>
      <c r="VCP84" s="15"/>
      <c r="VCQ84" s="15"/>
      <c r="VCR84" s="15"/>
      <c r="VCS84" s="15"/>
      <c r="VCT84" s="15"/>
      <c r="VCU84" s="15"/>
      <c r="VCV84" s="15"/>
      <c r="VCW84" s="15"/>
      <c r="VCX84" s="15"/>
      <c r="VCY84" s="15"/>
      <c r="VCZ84" s="15"/>
      <c r="VDA84" s="15"/>
      <c r="VDB84" s="15"/>
      <c r="VDC84" s="15"/>
      <c r="VDD84" s="15"/>
      <c r="VDE84" s="15"/>
      <c r="VDF84" s="15"/>
      <c r="VDG84" s="15"/>
      <c r="VDH84" s="15"/>
      <c r="VDI84" s="15"/>
      <c r="VDJ84" s="15"/>
      <c r="VDK84" s="15"/>
      <c r="VDL84" s="15"/>
      <c r="VDM84" s="15"/>
      <c r="VDN84" s="15"/>
      <c r="VDO84" s="15"/>
      <c r="VDP84" s="15"/>
      <c r="VDQ84" s="15"/>
      <c r="VDR84" s="15"/>
      <c r="VDS84" s="15"/>
      <c r="VDT84" s="15"/>
      <c r="VDU84" s="15"/>
      <c r="VDV84" s="15"/>
      <c r="VDW84" s="15"/>
      <c r="VDX84" s="15"/>
      <c r="VDY84" s="15"/>
      <c r="VDZ84" s="15"/>
      <c r="VEA84" s="15"/>
      <c r="VEB84" s="15"/>
      <c r="VEC84" s="15"/>
      <c r="VED84" s="15"/>
      <c r="VEE84" s="15"/>
      <c r="VEF84" s="15"/>
      <c r="VEG84" s="15"/>
      <c r="VEH84" s="15"/>
      <c r="VEI84" s="15"/>
      <c r="VEJ84" s="15"/>
      <c r="VEK84" s="15"/>
      <c r="VEL84" s="15"/>
      <c r="VEM84" s="15"/>
      <c r="VEN84" s="15"/>
      <c r="VEO84" s="15"/>
      <c r="VEP84" s="15"/>
      <c r="VEQ84" s="15"/>
      <c r="VER84" s="15"/>
      <c r="VES84" s="15"/>
      <c r="VET84" s="15"/>
      <c r="VEU84" s="15"/>
      <c r="VEV84" s="15"/>
      <c r="VEW84" s="15"/>
      <c r="VEX84" s="15"/>
      <c r="VEY84" s="15"/>
      <c r="VEZ84" s="15"/>
      <c r="VFA84" s="15"/>
      <c r="VFB84" s="15"/>
      <c r="VFC84" s="15"/>
      <c r="VFD84" s="15"/>
      <c r="VFE84" s="15"/>
      <c r="VFF84" s="15"/>
      <c r="VFG84" s="15"/>
      <c r="VFH84" s="15"/>
      <c r="VFI84" s="15"/>
      <c r="VFJ84" s="15"/>
      <c r="VFK84" s="15"/>
      <c r="VFL84" s="15"/>
      <c r="VFM84" s="15"/>
      <c r="VFN84" s="15"/>
      <c r="VFO84" s="15"/>
      <c r="VFP84" s="15"/>
      <c r="VFQ84" s="15"/>
      <c r="VFR84" s="15"/>
      <c r="VFS84" s="15"/>
      <c r="VFT84" s="15"/>
      <c r="VFU84" s="15"/>
      <c r="VFV84" s="15"/>
      <c r="VFW84" s="15"/>
      <c r="VFX84" s="15"/>
      <c r="VFY84" s="15"/>
      <c r="VFZ84" s="15"/>
      <c r="VGA84" s="15"/>
      <c r="VGB84" s="15"/>
      <c r="VGC84" s="15"/>
      <c r="VGD84" s="15"/>
      <c r="VGE84" s="15"/>
      <c r="VGF84" s="15"/>
      <c r="VGG84" s="15"/>
      <c r="VGH84" s="15"/>
      <c r="VGI84" s="15"/>
      <c r="VGJ84" s="15"/>
      <c r="VGK84" s="15"/>
      <c r="VGL84" s="15"/>
      <c r="VGM84" s="15"/>
      <c r="VGN84" s="15"/>
      <c r="VGO84" s="15"/>
      <c r="VGP84" s="15"/>
      <c r="VGQ84" s="15"/>
      <c r="VGR84" s="15"/>
      <c r="VGS84" s="15"/>
      <c r="VGT84" s="15"/>
      <c r="VGU84" s="15"/>
      <c r="VGV84" s="15"/>
      <c r="VGW84" s="15"/>
      <c r="VGX84" s="15"/>
      <c r="VGY84" s="15"/>
      <c r="VGZ84" s="15"/>
      <c r="VHA84" s="15"/>
      <c r="VHB84" s="15"/>
      <c r="VHC84" s="15"/>
      <c r="VHD84" s="15"/>
      <c r="VHE84" s="15"/>
      <c r="VHF84" s="15"/>
      <c r="VHG84" s="15"/>
      <c r="VHH84" s="15"/>
      <c r="VHI84" s="15"/>
      <c r="VHJ84" s="15"/>
      <c r="VHK84" s="15"/>
      <c r="VHL84" s="15"/>
      <c r="VHM84" s="15"/>
      <c r="VHN84" s="15"/>
      <c r="VHO84" s="15"/>
      <c r="VHP84" s="15"/>
      <c r="VHQ84" s="15"/>
      <c r="VHR84" s="15"/>
      <c r="VHS84" s="15"/>
      <c r="VHT84" s="15"/>
      <c r="VHU84" s="15"/>
      <c r="VHV84" s="15"/>
      <c r="VHW84" s="15"/>
      <c r="VHX84" s="15"/>
      <c r="VHY84" s="15"/>
      <c r="VHZ84" s="15"/>
      <c r="VIA84" s="15"/>
      <c r="VIB84" s="15"/>
      <c r="VIC84" s="15"/>
      <c r="VID84" s="15"/>
      <c r="VIE84" s="15"/>
      <c r="VIF84" s="15"/>
      <c r="VIG84" s="15"/>
      <c r="VIH84" s="15"/>
      <c r="VII84" s="15"/>
      <c r="VIJ84" s="15"/>
      <c r="VIK84" s="15"/>
      <c r="VIL84" s="15"/>
      <c r="VIM84" s="15"/>
      <c r="VIN84" s="15"/>
      <c r="VIO84" s="15"/>
      <c r="VIP84" s="15"/>
      <c r="VIQ84" s="15"/>
      <c r="VIR84" s="15"/>
      <c r="VIS84" s="15"/>
      <c r="VIT84" s="15"/>
      <c r="VIU84" s="15"/>
      <c r="VIV84" s="15"/>
      <c r="VIW84" s="15"/>
      <c r="VIX84" s="15"/>
      <c r="VIY84" s="15"/>
      <c r="VIZ84" s="15"/>
      <c r="VJA84" s="15"/>
      <c r="VJB84" s="15"/>
      <c r="VJC84" s="15"/>
      <c r="VJD84" s="15"/>
      <c r="VJE84" s="15"/>
      <c r="VJF84" s="15"/>
      <c r="VJG84" s="15"/>
      <c r="VJH84" s="15"/>
      <c r="VJI84" s="15"/>
      <c r="VJJ84" s="15"/>
      <c r="VJK84" s="15"/>
      <c r="VJL84" s="15"/>
      <c r="VJM84" s="15"/>
      <c r="VJN84" s="15"/>
      <c r="VJO84" s="15"/>
      <c r="VJP84" s="15"/>
      <c r="VJQ84" s="15"/>
      <c r="VJR84" s="15"/>
      <c r="VJS84" s="15"/>
      <c r="VJT84" s="15"/>
      <c r="VJU84" s="15"/>
      <c r="VJV84" s="15"/>
      <c r="VJW84" s="15"/>
      <c r="VJX84" s="15"/>
      <c r="VJY84" s="15"/>
      <c r="VJZ84" s="15"/>
      <c r="VKA84" s="15"/>
      <c r="VKB84" s="15"/>
      <c r="VKC84" s="15"/>
      <c r="VKD84" s="15"/>
      <c r="VKE84" s="15"/>
      <c r="VKF84" s="15"/>
      <c r="VKG84" s="15"/>
      <c r="VKH84" s="15"/>
      <c r="VKI84" s="15"/>
      <c r="VKJ84" s="15"/>
      <c r="VKK84" s="15"/>
      <c r="VKL84" s="15"/>
      <c r="VKM84" s="15"/>
      <c r="VKN84" s="15"/>
      <c r="VKO84" s="15"/>
      <c r="VKP84" s="15"/>
      <c r="VKQ84" s="15"/>
      <c r="VKR84" s="15"/>
      <c r="VKS84" s="15"/>
      <c r="VKT84" s="15"/>
      <c r="VKU84" s="15"/>
      <c r="VKV84" s="15"/>
      <c r="VKW84" s="15"/>
      <c r="VKX84" s="15"/>
      <c r="VKY84" s="15"/>
      <c r="VKZ84" s="15"/>
      <c r="VLA84" s="15"/>
      <c r="VLB84" s="15"/>
      <c r="VLC84" s="15"/>
      <c r="VLD84" s="15"/>
      <c r="VLE84" s="15"/>
      <c r="VLF84" s="15"/>
      <c r="VLG84" s="15"/>
      <c r="VLH84" s="15"/>
      <c r="VLI84" s="15"/>
      <c r="VLJ84" s="15"/>
      <c r="VLK84" s="15"/>
      <c r="VLL84" s="15"/>
      <c r="VLM84" s="15"/>
      <c r="VLN84" s="15"/>
      <c r="VLO84" s="15"/>
      <c r="VLP84" s="15"/>
      <c r="VLQ84" s="15"/>
      <c r="VLR84" s="15"/>
      <c r="VLS84" s="15"/>
      <c r="VLT84" s="15"/>
      <c r="VLU84" s="15"/>
      <c r="VLV84" s="15"/>
      <c r="VLW84" s="15"/>
      <c r="VLX84" s="15"/>
      <c r="VLY84" s="15"/>
      <c r="VLZ84" s="15"/>
      <c r="VMA84" s="15"/>
      <c r="VMB84" s="15"/>
      <c r="VMC84" s="15"/>
      <c r="VMD84" s="15"/>
      <c r="VME84" s="15"/>
      <c r="VMF84" s="15"/>
      <c r="VMG84" s="15"/>
      <c r="VMH84" s="15"/>
      <c r="VMI84" s="15"/>
      <c r="VMJ84" s="15"/>
      <c r="VMK84" s="15"/>
      <c r="VML84" s="15"/>
      <c r="VMM84" s="15"/>
      <c r="VMN84" s="15"/>
      <c r="VMO84" s="15"/>
      <c r="VMP84" s="15"/>
      <c r="VMQ84" s="15"/>
      <c r="VMR84" s="15"/>
      <c r="VMS84" s="15"/>
      <c r="VMT84" s="15"/>
      <c r="VMU84" s="15"/>
      <c r="VMV84" s="15"/>
      <c r="VMW84" s="15"/>
      <c r="VMX84" s="15"/>
      <c r="VMY84" s="15"/>
      <c r="VMZ84" s="15"/>
      <c r="VNA84" s="15"/>
      <c r="VNB84" s="15"/>
      <c r="VNC84" s="15"/>
      <c r="VND84" s="15"/>
      <c r="VNE84" s="15"/>
      <c r="VNF84" s="15"/>
      <c r="VNG84" s="15"/>
      <c r="VNH84" s="15"/>
      <c r="VNI84" s="15"/>
      <c r="VNJ84" s="15"/>
      <c r="VNK84" s="15"/>
      <c r="VNL84" s="15"/>
      <c r="VNM84" s="15"/>
      <c r="VNN84" s="15"/>
      <c r="VNO84" s="15"/>
      <c r="VNP84" s="15"/>
      <c r="VNQ84" s="15"/>
      <c r="VNR84" s="15"/>
      <c r="VNS84" s="15"/>
      <c r="VNT84" s="15"/>
      <c r="VNU84" s="15"/>
      <c r="VNV84" s="15"/>
      <c r="VNW84" s="15"/>
      <c r="VNX84" s="15"/>
      <c r="VNY84" s="15"/>
      <c r="VNZ84" s="15"/>
      <c r="VOA84" s="15"/>
      <c r="VOB84" s="15"/>
      <c r="VOC84" s="15"/>
      <c r="VOD84" s="15"/>
      <c r="VOE84" s="15"/>
      <c r="VOF84" s="15"/>
      <c r="VOG84" s="15"/>
      <c r="VOH84" s="15"/>
      <c r="VOI84" s="15"/>
      <c r="VOJ84" s="15"/>
      <c r="VOK84" s="15"/>
      <c r="VOL84" s="15"/>
      <c r="VOM84" s="15"/>
      <c r="VON84" s="15"/>
      <c r="VOO84" s="15"/>
      <c r="VOP84" s="15"/>
      <c r="VOQ84" s="15"/>
      <c r="VOR84" s="15"/>
      <c r="VOS84" s="15"/>
      <c r="VOT84" s="15"/>
      <c r="VOU84" s="15"/>
      <c r="VOV84" s="15"/>
      <c r="VOW84" s="15"/>
      <c r="VOX84" s="15"/>
      <c r="VOY84" s="15"/>
      <c r="VOZ84" s="15"/>
      <c r="VPA84" s="15"/>
      <c r="VPB84" s="15"/>
      <c r="VPC84" s="15"/>
      <c r="VPD84" s="15"/>
      <c r="VPE84" s="15"/>
      <c r="VPF84" s="15"/>
      <c r="VPG84" s="15"/>
      <c r="VPH84" s="15"/>
      <c r="VPI84" s="15"/>
      <c r="VPJ84" s="15"/>
      <c r="VPK84" s="15"/>
      <c r="VPL84" s="15"/>
      <c r="VPM84" s="15"/>
      <c r="VPN84" s="15"/>
      <c r="VPO84" s="15"/>
      <c r="VPP84" s="15"/>
      <c r="VPQ84" s="15"/>
      <c r="VPR84" s="15"/>
      <c r="VPS84" s="15"/>
      <c r="VPT84" s="15"/>
      <c r="VPU84" s="15"/>
      <c r="VPV84" s="15"/>
      <c r="VPW84" s="15"/>
      <c r="VPX84" s="15"/>
      <c r="VPY84" s="15"/>
      <c r="VPZ84" s="15"/>
      <c r="VQA84" s="15"/>
      <c r="VQB84" s="15"/>
      <c r="VQC84" s="15"/>
      <c r="VQD84" s="15"/>
      <c r="VQE84" s="15"/>
      <c r="VQF84" s="15"/>
      <c r="VQG84" s="15"/>
      <c r="VQH84" s="15"/>
      <c r="VQI84" s="15"/>
      <c r="VQJ84" s="15"/>
      <c r="VQK84" s="15"/>
      <c r="VQL84" s="15"/>
      <c r="VQM84" s="15"/>
      <c r="VQN84" s="15"/>
      <c r="VQO84" s="15"/>
      <c r="VQP84" s="15"/>
      <c r="VQQ84" s="15"/>
      <c r="VQR84" s="15"/>
      <c r="VQS84" s="15"/>
      <c r="VQT84" s="15"/>
      <c r="VQU84" s="15"/>
      <c r="VQV84" s="15"/>
      <c r="VQW84" s="15"/>
      <c r="VQX84" s="15"/>
      <c r="VQY84" s="15"/>
      <c r="VQZ84" s="15"/>
      <c r="VRA84" s="15"/>
      <c r="VRB84" s="15"/>
      <c r="VRC84" s="15"/>
      <c r="VRD84" s="15"/>
      <c r="VRE84" s="15"/>
      <c r="VRF84" s="15"/>
      <c r="VRG84" s="15"/>
      <c r="VRH84" s="15"/>
      <c r="VRI84" s="15"/>
      <c r="VRJ84" s="15"/>
      <c r="VRK84" s="15"/>
      <c r="VRL84" s="15"/>
      <c r="VRM84" s="15"/>
      <c r="VRN84" s="15"/>
      <c r="VRO84" s="15"/>
      <c r="VRP84" s="15"/>
      <c r="VRQ84" s="15"/>
      <c r="VRR84" s="15"/>
      <c r="VRS84" s="15"/>
      <c r="VRT84" s="15"/>
      <c r="VRU84" s="15"/>
      <c r="VRV84" s="15"/>
      <c r="VRW84" s="15"/>
      <c r="VRX84" s="15"/>
      <c r="VRY84" s="15"/>
      <c r="VRZ84" s="15"/>
      <c r="VSA84" s="15"/>
      <c r="VSB84" s="15"/>
      <c r="VSC84" s="15"/>
      <c r="VSD84" s="15"/>
      <c r="VSE84" s="15"/>
      <c r="VSF84" s="15"/>
      <c r="VSG84" s="15"/>
      <c r="VSH84" s="15"/>
      <c r="VSI84" s="15"/>
      <c r="VSJ84" s="15"/>
      <c r="VSK84" s="15"/>
      <c r="VSL84" s="15"/>
      <c r="VSM84" s="15"/>
      <c r="VSN84" s="15"/>
      <c r="VSO84" s="15"/>
      <c r="VSP84" s="15"/>
      <c r="VSQ84" s="15"/>
      <c r="VSR84" s="15"/>
      <c r="VSS84" s="15"/>
      <c r="VST84" s="15"/>
      <c r="VSU84" s="15"/>
      <c r="VSV84" s="15"/>
      <c r="VSW84" s="15"/>
      <c r="VSX84" s="15"/>
      <c r="VSY84" s="15"/>
      <c r="VSZ84" s="15"/>
      <c r="VTA84" s="15"/>
      <c r="VTB84" s="15"/>
      <c r="VTC84" s="15"/>
      <c r="VTD84" s="15"/>
      <c r="VTE84" s="15"/>
      <c r="VTF84" s="15"/>
      <c r="VTG84" s="15"/>
      <c r="VTH84" s="15"/>
      <c r="VTI84" s="15"/>
      <c r="VTJ84" s="15"/>
      <c r="VTK84" s="15"/>
      <c r="VTL84" s="15"/>
      <c r="VTM84" s="15"/>
      <c r="VTN84" s="15"/>
      <c r="VTO84" s="15"/>
      <c r="VTP84" s="15"/>
      <c r="VTQ84" s="15"/>
      <c r="VTR84" s="15"/>
      <c r="VTS84" s="15"/>
      <c r="VTT84" s="15"/>
      <c r="VTU84" s="15"/>
      <c r="VTV84" s="15"/>
      <c r="VTW84" s="15"/>
      <c r="VTX84" s="15"/>
      <c r="VTY84" s="15"/>
      <c r="VTZ84" s="15"/>
      <c r="VUA84" s="15"/>
      <c r="VUB84" s="15"/>
      <c r="VUC84" s="15"/>
      <c r="VUD84" s="15"/>
      <c r="VUE84" s="15"/>
      <c r="VUF84" s="15"/>
      <c r="VUG84" s="15"/>
      <c r="VUH84" s="15"/>
      <c r="VUI84" s="15"/>
      <c r="VUJ84" s="15"/>
      <c r="VUK84" s="15"/>
      <c r="VUL84" s="15"/>
      <c r="VUM84" s="15"/>
      <c r="VUN84" s="15"/>
      <c r="VUO84" s="15"/>
      <c r="VUP84" s="15"/>
      <c r="VUQ84" s="15"/>
      <c r="VUR84" s="15"/>
      <c r="VUS84" s="15"/>
      <c r="VUT84" s="15"/>
      <c r="VUU84" s="15"/>
      <c r="VUV84" s="15"/>
      <c r="VUW84" s="15"/>
      <c r="VUX84" s="15"/>
      <c r="VUY84" s="15"/>
      <c r="VUZ84" s="15"/>
      <c r="VVA84" s="15"/>
      <c r="VVB84" s="15"/>
      <c r="VVC84" s="15"/>
      <c r="VVD84" s="15"/>
      <c r="VVE84" s="15"/>
      <c r="VVF84" s="15"/>
      <c r="VVG84" s="15"/>
      <c r="VVH84" s="15"/>
      <c r="VVI84" s="15"/>
      <c r="VVJ84" s="15"/>
      <c r="VVK84" s="15"/>
      <c r="VVL84" s="15"/>
      <c r="VVM84" s="15"/>
      <c r="VVN84" s="15"/>
      <c r="VVO84" s="15"/>
      <c r="VVP84" s="15"/>
      <c r="VVQ84" s="15"/>
      <c r="VVR84" s="15"/>
      <c r="VVS84" s="15"/>
      <c r="VVT84" s="15"/>
      <c r="VVU84" s="15"/>
      <c r="VVV84" s="15"/>
      <c r="VVW84" s="15"/>
      <c r="VVX84" s="15"/>
      <c r="VVY84" s="15"/>
      <c r="VVZ84" s="15"/>
      <c r="VWA84" s="15"/>
      <c r="VWB84" s="15"/>
      <c r="VWC84" s="15"/>
      <c r="VWD84" s="15"/>
      <c r="VWE84" s="15"/>
      <c r="VWF84" s="15"/>
      <c r="VWG84" s="15"/>
      <c r="VWH84" s="15"/>
      <c r="VWI84" s="15"/>
      <c r="VWJ84" s="15"/>
      <c r="VWK84" s="15"/>
      <c r="VWL84" s="15"/>
      <c r="VWM84" s="15"/>
      <c r="VWN84" s="15"/>
      <c r="VWO84" s="15"/>
      <c r="VWP84" s="15"/>
      <c r="VWQ84" s="15"/>
      <c r="VWR84" s="15"/>
      <c r="VWS84" s="15"/>
      <c r="VWT84" s="15"/>
      <c r="VWU84" s="15"/>
      <c r="VWV84" s="15"/>
      <c r="VWW84" s="15"/>
      <c r="VWX84" s="15"/>
      <c r="VWY84" s="15"/>
      <c r="VWZ84" s="15"/>
      <c r="VXA84" s="15"/>
      <c r="VXB84" s="15"/>
      <c r="VXC84" s="15"/>
      <c r="VXD84" s="15"/>
      <c r="VXE84" s="15"/>
      <c r="VXF84" s="15"/>
      <c r="VXG84" s="15"/>
      <c r="VXH84" s="15"/>
      <c r="VXI84" s="15"/>
      <c r="VXJ84" s="15"/>
      <c r="VXK84" s="15"/>
      <c r="VXL84" s="15"/>
      <c r="VXM84" s="15"/>
      <c r="VXN84" s="15"/>
      <c r="VXO84" s="15"/>
      <c r="VXP84" s="15"/>
      <c r="VXQ84" s="15"/>
      <c r="VXR84" s="15"/>
      <c r="VXS84" s="15"/>
      <c r="VXT84" s="15"/>
      <c r="VXU84" s="15"/>
      <c r="VXV84" s="15"/>
      <c r="VXW84" s="15"/>
      <c r="VXX84" s="15"/>
      <c r="VXY84" s="15"/>
      <c r="VXZ84" s="15"/>
      <c r="VYA84" s="15"/>
      <c r="VYB84" s="15"/>
      <c r="VYC84" s="15"/>
      <c r="VYD84" s="15"/>
      <c r="VYE84" s="15"/>
      <c r="VYF84" s="15"/>
      <c r="VYG84" s="15"/>
      <c r="VYH84" s="15"/>
      <c r="VYI84" s="15"/>
      <c r="VYJ84" s="15"/>
      <c r="VYK84" s="15"/>
      <c r="VYL84" s="15"/>
      <c r="VYM84" s="15"/>
      <c r="VYN84" s="15"/>
      <c r="VYO84" s="15"/>
      <c r="VYP84" s="15"/>
      <c r="VYQ84" s="15"/>
      <c r="VYR84" s="15"/>
      <c r="VYS84" s="15"/>
      <c r="VYT84" s="15"/>
      <c r="VYU84" s="15"/>
      <c r="VYV84" s="15"/>
      <c r="VYW84" s="15"/>
      <c r="VYX84" s="15"/>
      <c r="VYY84" s="15"/>
      <c r="VYZ84" s="15"/>
      <c r="VZA84" s="15"/>
      <c r="VZB84" s="15"/>
      <c r="VZC84" s="15"/>
      <c r="VZD84" s="15"/>
      <c r="VZE84" s="15"/>
      <c r="VZF84" s="15"/>
      <c r="VZG84" s="15"/>
      <c r="VZH84" s="15"/>
      <c r="VZI84" s="15"/>
      <c r="VZJ84" s="15"/>
      <c r="VZK84" s="15"/>
      <c r="VZL84" s="15"/>
      <c r="VZM84" s="15"/>
      <c r="VZN84" s="15"/>
      <c r="VZO84" s="15"/>
      <c r="VZP84" s="15"/>
      <c r="VZQ84" s="15"/>
      <c r="VZR84" s="15"/>
      <c r="VZS84" s="15"/>
      <c r="VZT84" s="15"/>
      <c r="VZU84" s="15"/>
      <c r="VZV84" s="15"/>
      <c r="VZW84" s="15"/>
      <c r="VZX84" s="15"/>
      <c r="VZY84" s="15"/>
      <c r="VZZ84" s="15"/>
      <c r="WAA84" s="15"/>
      <c r="WAB84" s="15"/>
      <c r="WAC84" s="15"/>
      <c r="WAD84" s="15"/>
      <c r="WAE84" s="15"/>
      <c r="WAF84" s="15"/>
      <c r="WAG84" s="15"/>
      <c r="WAH84" s="15"/>
      <c r="WAI84" s="15"/>
      <c r="WAJ84" s="15"/>
      <c r="WAK84" s="15"/>
      <c r="WAL84" s="15"/>
      <c r="WAM84" s="15"/>
      <c r="WAN84" s="15"/>
      <c r="WAO84" s="15"/>
      <c r="WAP84" s="15"/>
      <c r="WAQ84" s="15"/>
      <c r="WAR84" s="15"/>
      <c r="WAS84" s="15"/>
      <c r="WAT84" s="15"/>
      <c r="WAU84" s="15"/>
      <c r="WAV84" s="15"/>
      <c r="WAW84" s="15"/>
      <c r="WAX84" s="15"/>
      <c r="WAY84" s="15"/>
      <c r="WAZ84" s="15"/>
      <c r="WBA84" s="15"/>
      <c r="WBB84" s="15"/>
      <c r="WBC84" s="15"/>
      <c r="WBD84" s="15"/>
      <c r="WBE84" s="15"/>
      <c r="WBF84" s="15"/>
      <c r="WBG84" s="15"/>
      <c r="WBH84" s="15"/>
      <c r="WBI84" s="15"/>
      <c r="WBJ84" s="15"/>
      <c r="WBK84" s="15"/>
      <c r="WBL84" s="15"/>
      <c r="WBM84" s="15"/>
      <c r="WBN84" s="15"/>
      <c r="WBO84" s="15"/>
      <c r="WBP84" s="15"/>
      <c r="WBQ84" s="15"/>
      <c r="WBR84" s="15"/>
      <c r="WBS84" s="15"/>
      <c r="WBT84" s="15"/>
      <c r="WBU84" s="15"/>
      <c r="WBV84" s="15"/>
      <c r="WBW84" s="15"/>
      <c r="WBX84" s="15"/>
      <c r="WBY84" s="15"/>
      <c r="WBZ84" s="15"/>
      <c r="WCA84" s="15"/>
      <c r="WCB84" s="15"/>
      <c r="WCC84" s="15"/>
      <c r="WCD84" s="15"/>
      <c r="WCE84" s="15"/>
      <c r="WCF84" s="15"/>
      <c r="WCG84" s="15"/>
      <c r="WCH84" s="15"/>
      <c r="WCI84" s="15"/>
      <c r="WCJ84" s="15"/>
      <c r="WCK84" s="15"/>
      <c r="WCL84" s="15"/>
      <c r="WCM84" s="15"/>
      <c r="WCN84" s="15"/>
      <c r="WCO84" s="15"/>
      <c r="WCP84" s="15"/>
      <c r="WCQ84" s="15"/>
      <c r="WCR84" s="15"/>
      <c r="WCS84" s="15"/>
      <c r="WCT84" s="15"/>
      <c r="WCU84" s="15"/>
      <c r="WCV84" s="15"/>
      <c r="WCW84" s="15"/>
      <c r="WCX84" s="15"/>
      <c r="WCY84" s="15"/>
      <c r="WCZ84" s="15"/>
      <c r="WDA84" s="15"/>
      <c r="WDB84" s="15"/>
      <c r="WDC84" s="15"/>
      <c r="WDD84" s="15"/>
      <c r="WDE84" s="15"/>
      <c r="WDF84" s="15"/>
      <c r="WDG84" s="15"/>
      <c r="WDH84" s="15"/>
      <c r="WDI84" s="15"/>
      <c r="WDJ84" s="15"/>
      <c r="WDK84" s="15"/>
      <c r="WDL84" s="15"/>
      <c r="WDM84" s="15"/>
      <c r="WDN84" s="15"/>
      <c r="WDO84" s="15"/>
      <c r="WDP84" s="15"/>
      <c r="WDQ84" s="15"/>
      <c r="WDR84" s="15"/>
      <c r="WDS84" s="15"/>
      <c r="WDT84" s="15"/>
      <c r="WDU84" s="15"/>
      <c r="WDV84" s="15"/>
      <c r="WDW84" s="15"/>
      <c r="WDX84" s="15"/>
      <c r="WDY84" s="15"/>
      <c r="WDZ84" s="15"/>
      <c r="WEA84" s="15"/>
      <c r="WEB84" s="15"/>
      <c r="WEC84" s="15"/>
      <c r="WED84" s="15"/>
      <c r="WEE84" s="15"/>
      <c r="WEF84" s="15"/>
      <c r="WEG84" s="15"/>
      <c r="WEH84" s="15"/>
      <c r="WEI84" s="15"/>
      <c r="WEJ84" s="15"/>
      <c r="WEK84" s="15"/>
      <c r="WEL84" s="15"/>
      <c r="WEM84" s="15"/>
      <c r="WEN84" s="15"/>
      <c r="WEO84" s="15"/>
      <c r="WEP84" s="15"/>
      <c r="WEQ84" s="15"/>
      <c r="WER84" s="15"/>
      <c r="WES84" s="15"/>
      <c r="WET84" s="15"/>
      <c r="WEU84" s="15"/>
      <c r="WEV84" s="15"/>
      <c r="WEW84" s="15"/>
      <c r="WEX84" s="15"/>
      <c r="WEY84" s="15"/>
      <c r="WEZ84" s="15"/>
      <c r="WFA84" s="15"/>
      <c r="WFB84" s="15"/>
      <c r="WFC84" s="15"/>
      <c r="WFD84" s="15"/>
      <c r="WFE84" s="15"/>
      <c r="WFF84" s="15"/>
      <c r="WFG84" s="15"/>
      <c r="WFH84" s="15"/>
      <c r="WFI84" s="15"/>
      <c r="WFJ84" s="15"/>
      <c r="WFK84" s="15"/>
      <c r="WFL84" s="15"/>
      <c r="WFM84" s="15"/>
      <c r="WFN84" s="15"/>
      <c r="WFO84" s="15"/>
      <c r="WFP84" s="15"/>
      <c r="WFQ84" s="15"/>
      <c r="WFR84" s="15"/>
      <c r="WFS84" s="15"/>
      <c r="WFT84" s="15"/>
      <c r="WFU84" s="15"/>
      <c r="WFV84" s="15"/>
      <c r="WFW84" s="15"/>
      <c r="WFX84" s="15"/>
      <c r="WFY84" s="15"/>
      <c r="WFZ84" s="15"/>
      <c r="WGA84" s="15"/>
      <c r="WGB84" s="15"/>
      <c r="WGC84" s="15"/>
      <c r="WGD84" s="15"/>
      <c r="WGE84" s="15"/>
      <c r="WGF84" s="15"/>
      <c r="WGG84" s="15"/>
      <c r="WGH84" s="15"/>
      <c r="WGI84" s="15"/>
      <c r="WGJ84" s="15"/>
      <c r="WGK84" s="15"/>
      <c r="WGL84" s="15"/>
      <c r="WGM84" s="15"/>
      <c r="WGN84" s="15"/>
      <c r="WGO84" s="15"/>
      <c r="WGP84" s="15"/>
      <c r="WGQ84" s="15"/>
      <c r="WGR84" s="15"/>
      <c r="WGS84" s="15"/>
      <c r="WGT84" s="15"/>
      <c r="WGU84" s="15"/>
      <c r="WGV84" s="15"/>
      <c r="WGW84" s="15"/>
      <c r="WGX84" s="15"/>
      <c r="WGY84" s="15"/>
      <c r="WGZ84" s="15"/>
      <c r="WHA84" s="15"/>
      <c r="WHB84" s="15"/>
      <c r="WHC84" s="15"/>
      <c r="WHD84" s="15"/>
      <c r="WHE84" s="15"/>
      <c r="WHF84" s="15"/>
      <c r="WHG84" s="15"/>
      <c r="WHH84" s="15"/>
      <c r="WHI84" s="15"/>
      <c r="WHJ84" s="15"/>
      <c r="WHK84" s="15"/>
      <c r="WHL84" s="15"/>
      <c r="WHM84" s="15"/>
      <c r="WHN84" s="15"/>
      <c r="WHO84" s="15"/>
      <c r="WHP84" s="15"/>
      <c r="WHQ84" s="15"/>
      <c r="WHR84" s="15"/>
      <c r="WHS84" s="15"/>
      <c r="WHT84" s="15"/>
      <c r="WHU84" s="15"/>
      <c r="WHV84" s="15"/>
      <c r="WHW84" s="15"/>
      <c r="WHX84" s="15"/>
      <c r="WHY84" s="15"/>
      <c r="WHZ84" s="15"/>
      <c r="WIA84" s="15"/>
      <c r="WIB84" s="15"/>
      <c r="WIC84" s="15"/>
      <c r="WID84" s="15"/>
      <c r="WIE84" s="15"/>
      <c r="WIF84" s="15"/>
      <c r="WIG84" s="15"/>
      <c r="WIH84" s="15"/>
      <c r="WII84" s="15"/>
      <c r="WIJ84" s="15"/>
      <c r="WIK84" s="15"/>
      <c r="WIL84" s="15"/>
      <c r="WIM84" s="15"/>
      <c r="WIN84" s="15"/>
      <c r="WIO84" s="15"/>
      <c r="WIP84" s="15"/>
      <c r="WIQ84" s="15"/>
      <c r="WIR84" s="15"/>
      <c r="WIS84" s="15"/>
      <c r="WIT84" s="15"/>
      <c r="WIU84" s="15"/>
      <c r="WIV84" s="15"/>
      <c r="WIW84" s="15"/>
      <c r="WIX84" s="15"/>
      <c r="WIY84" s="15"/>
      <c r="WIZ84" s="15"/>
      <c r="WJA84" s="15"/>
      <c r="WJB84" s="15"/>
      <c r="WJC84" s="15"/>
      <c r="WJD84" s="15"/>
      <c r="WJE84" s="15"/>
      <c r="WJF84" s="15"/>
      <c r="WJG84" s="15"/>
      <c r="WJH84" s="15"/>
      <c r="WJI84" s="15"/>
      <c r="WJJ84" s="15"/>
      <c r="WJK84" s="15"/>
      <c r="WJL84" s="15"/>
      <c r="WJM84" s="15"/>
      <c r="WJN84" s="15"/>
      <c r="WJO84" s="15"/>
      <c r="WJP84" s="15"/>
      <c r="WJQ84" s="15"/>
      <c r="WJR84" s="15"/>
      <c r="WJS84" s="15"/>
      <c r="WJT84" s="15"/>
      <c r="WJU84" s="15"/>
      <c r="WJV84" s="15"/>
      <c r="WJW84" s="15"/>
      <c r="WJX84" s="15"/>
      <c r="WJY84" s="15"/>
      <c r="WJZ84" s="15"/>
      <c r="WKA84" s="15"/>
      <c r="WKB84" s="15"/>
      <c r="WKC84" s="15"/>
      <c r="WKD84" s="15"/>
      <c r="WKE84" s="15"/>
      <c r="WKF84" s="15"/>
      <c r="WKG84" s="15"/>
      <c r="WKH84" s="15"/>
      <c r="WKI84" s="15"/>
      <c r="WKJ84" s="15"/>
      <c r="WKK84" s="15"/>
      <c r="WKL84" s="15"/>
      <c r="WKM84" s="15"/>
      <c r="WKN84" s="15"/>
      <c r="WKO84" s="15"/>
      <c r="WKP84" s="15"/>
      <c r="WKQ84" s="15"/>
      <c r="WKR84" s="15"/>
      <c r="WKS84" s="15"/>
      <c r="WKT84" s="15"/>
      <c r="WKU84" s="15"/>
      <c r="WKV84" s="15"/>
      <c r="WKW84" s="15"/>
      <c r="WKX84" s="15"/>
      <c r="WKY84" s="15"/>
      <c r="WKZ84" s="15"/>
      <c r="WLA84" s="15"/>
      <c r="WLB84" s="15"/>
      <c r="WLC84" s="15"/>
      <c r="WLD84" s="15"/>
      <c r="WLE84" s="15"/>
      <c r="WLF84" s="15"/>
      <c r="WLG84" s="15"/>
      <c r="WLH84" s="15"/>
      <c r="WLI84" s="15"/>
      <c r="WLJ84" s="15"/>
      <c r="WLK84" s="15"/>
      <c r="WLL84" s="15"/>
      <c r="WLM84" s="15"/>
      <c r="WLN84" s="15"/>
      <c r="WLO84" s="15"/>
      <c r="WLP84" s="15"/>
      <c r="WLQ84" s="15"/>
      <c r="WLR84" s="15"/>
      <c r="WLS84" s="15"/>
      <c r="WLT84" s="15"/>
      <c r="WLU84" s="15"/>
      <c r="WLV84" s="15"/>
      <c r="WLW84" s="15"/>
      <c r="WLX84" s="15"/>
      <c r="WLY84" s="15"/>
      <c r="WLZ84" s="15"/>
      <c r="WMA84" s="15"/>
      <c r="WMB84" s="15"/>
      <c r="WMC84" s="15"/>
      <c r="WMD84" s="15"/>
      <c r="WME84" s="15"/>
      <c r="WMF84" s="15"/>
      <c r="WMG84" s="15"/>
      <c r="WMH84" s="15"/>
      <c r="WMI84" s="15"/>
      <c r="WMJ84" s="15"/>
      <c r="WMK84" s="15"/>
      <c r="WML84" s="15"/>
      <c r="WMM84" s="15"/>
      <c r="WMN84" s="15"/>
      <c r="WMO84" s="15"/>
      <c r="WMP84" s="15"/>
      <c r="WMQ84" s="15"/>
      <c r="WMR84" s="15"/>
      <c r="WMS84" s="15"/>
      <c r="WMT84" s="15"/>
      <c r="WMU84" s="15"/>
      <c r="WMV84" s="15"/>
      <c r="WMW84" s="15"/>
      <c r="WMX84" s="15"/>
      <c r="WMY84" s="15"/>
      <c r="WMZ84" s="15"/>
      <c r="WNA84" s="15"/>
      <c r="WNB84" s="15"/>
      <c r="WNC84" s="15"/>
      <c r="WND84" s="15"/>
      <c r="WNE84" s="15"/>
      <c r="WNF84" s="15"/>
      <c r="WNG84" s="15"/>
      <c r="WNH84" s="15"/>
      <c r="WNI84" s="15"/>
      <c r="WNJ84" s="15"/>
      <c r="WNK84" s="15"/>
      <c r="WNL84" s="15"/>
      <c r="WNM84" s="15"/>
      <c r="WNN84" s="15"/>
      <c r="WNO84" s="15"/>
      <c r="WNP84" s="15"/>
      <c r="WNQ84" s="15"/>
      <c r="WNR84" s="15"/>
      <c r="WNS84" s="15"/>
      <c r="WNT84" s="15"/>
      <c r="WNU84" s="15"/>
      <c r="WNV84" s="15"/>
      <c r="WNW84" s="15"/>
      <c r="WNX84" s="15"/>
      <c r="WNY84" s="15"/>
      <c r="WNZ84" s="15"/>
      <c r="WOA84" s="15"/>
      <c r="WOB84" s="15"/>
      <c r="WOC84" s="15"/>
      <c r="WOD84" s="15"/>
      <c r="WOE84" s="15"/>
      <c r="WOF84" s="15"/>
      <c r="WOG84" s="15"/>
      <c r="WOH84" s="15"/>
      <c r="WOI84" s="15"/>
      <c r="WOJ84" s="15"/>
      <c r="WOK84" s="15"/>
      <c r="WOL84" s="15"/>
      <c r="WOM84" s="15"/>
      <c r="WON84" s="15"/>
      <c r="WOO84" s="15"/>
      <c r="WOP84" s="15"/>
      <c r="WOQ84" s="15"/>
      <c r="WOR84" s="15"/>
      <c r="WOS84" s="15"/>
      <c r="WOT84" s="15"/>
      <c r="WOU84" s="15"/>
      <c r="WOV84" s="15"/>
      <c r="WOW84" s="15"/>
      <c r="WOX84" s="15"/>
      <c r="WOY84" s="15"/>
      <c r="WOZ84" s="15"/>
      <c r="WPA84" s="15"/>
      <c r="WPB84" s="15"/>
      <c r="WPC84" s="15"/>
      <c r="WPD84" s="15"/>
      <c r="WPE84" s="15"/>
      <c r="WPF84" s="15"/>
      <c r="WPG84" s="15"/>
      <c r="WPH84" s="15"/>
      <c r="WPI84" s="15"/>
      <c r="WPJ84" s="15"/>
      <c r="WPK84" s="15"/>
      <c r="WPL84" s="15"/>
      <c r="WPM84" s="15"/>
      <c r="WPN84" s="15"/>
      <c r="WPO84" s="15"/>
      <c r="WPP84" s="15"/>
      <c r="WPQ84" s="15"/>
      <c r="WPR84" s="15"/>
      <c r="WPS84" s="15"/>
      <c r="WPT84" s="15"/>
      <c r="WPU84" s="15"/>
      <c r="WPV84" s="15"/>
      <c r="WPW84" s="15"/>
      <c r="WPX84" s="15"/>
      <c r="WPY84" s="15"/>
      <c r="WPZ84" s="15"/>
      <c r="WQA84" s="15"/>
      <c r="WQB84" s="15"/>
      <c r="WQC84" s="15"/>
      <c r="WQD84" s="15"/>
      <c r="WQE84" s="15"/>
      <c r="WQF84" s="15"/>
      <c r="WQG84" s="15"/>
      <c r="WQH84" s="15"/>
      <c r="WQI84" s="15"/>
      <c r="WQJ84" s="15"/>
      <c r="WQK84" s="15"/>
      <c r="WQL84" s="15"/>
      <c r="WQM84" s="15"/>
      <c r="WQN84" s="15"/>
      <c r="WQO84" s="15"/>
      <c r="WQP84" s="15"/>
      <c r="WQQ84" s="15"/>
      <c r="WQR84" s="15"/>
      <c r="WQS84" s="15"/>
      <c r="WQT84" s="15"/>
      <c r="WQU84" s="15"/>
      <c r="WQV84" s="15"/>
      <c r="WQW84" s="15"/>
      <c r="WQX84" s="15"/>
      <c r="WQY84" s="15"/>
      <c r="WQZ84" s="15"/>
      <c r="WRA84" s="15"/>
      <c r="WRB84" s="15"/>
      <c r="WRC84" s="15"/>
      <c r="WRD84" s="15"/>
      <c r="WRE84" s="15"/>
      <c r="WRF84" s="15"/>
      <c r="WRG84" s="15"/>
      <c r="WRH84" s="15"/>
      <c r="WRI84" s="15"/>
      <c r="WRJ84" s="15"/>
      <c r="WRK84" s="15"/>
      <c r="WRL84" s="15"/>
      <c r="WRM84" s="15"/>
      <c r="WRN84" s="15"/>
      <c r="WRO84" s="15"/>
      <c r="WRP84" s="15"/>
      <c r="WRQ84" s="15"/>
      <c r="WRR84" s="15"/>
      <c r="WRS84" s="15"/>
      <c r="WRT84" s="15"/>
      <c r="WRU84" s="15"/>
      <c r="WRV84" s="15"/>
      <c r="WRW84" s="15"/>
      <c r="WRX84" s="15"/>
      <c r="WRY84" s="15"/>
      <c r="WRZ84" s="15"/>
      <c r="WSA84" s="15"/>
      <c r="WSB84" s="15"/>
      <c r="WSC84" s="15"/>
      <c r="WSD84" s="15"/>
      <c r="WSE84" s="15"/>
      <c r="WSF84" s="15"/>
      <c r="WSG84" s="15"/>
      <c r="WSH84" s="15"/>
      <c r="WSI84" s="15"/>
      <c r="WSJ84" s="15"/>
      <c r="WSK84" s="15"/>
      <c r="WSL84" s="15"/>
      <c r="WSM84" s="15"/>
      <c r="WSN84" s="15"/>
      <c r="WSO84" s="15"/>
      <c r="WSP84" s="15"/>
      <c r="WSQ84" s="15"/>
      <c r="WSR84" s="15"/>
      <c r="WSS84" s="15"/>
      <c r="WST84" s="15"/>
      <c r="WSU84" s="15"/>
      <c r="WSV84" s="15"/>
      <c r="WSW84" s="15"/>
      <c r="WSX84" s="15"/>
      <c r="WSY84" s="15"/>
      <c r="WSZ84" s="15"/>
      <c r="WTA84" s="15"/>
      <c r="WTB84" s="15"/>
      <c r="WTC84" s="15"/>
      <c r="WTD84" s="15"/>
      <c r="WTE84" s="15"/>
      <c r="WTF84" s="15"/>
      <c r="WTG84" s="15"/>
      <c r="WTH84" s="15"/>
      <c r="WTI84" s="15"/>
      <c r="WTJ84" s="15"/>
      <c r="WTK84" s="15"/>
      <c r="WTL84" s="15"/>
      <c r="WTM84" s="15"/>
      <c r="WTN84" s="15"/>
      <c r="WTO84" s="15"/>
      <c r="WTP84" s="15"/>
      <c r="WTQ84" s="15"/>
      <c r="WTR84" s="15"/>
      <c r="WTS84" s="15"/>
      <c r="WTT84" s="15"/>
      <c r="WTU84" s="15"/>
      <c r="WTV84" s="15"/>
      <c r="WTW84" s="15"/>
      <c r="WTX84" s="15"/>
      <c r="WTY84" s="15"/>
      <c r="WTZ84" s="15"/>
      <c r="WUA84" s="15"/>
      <c r="WUB84" s="15"/>
      <c r="WUC84" s="15"/>
      <c r="WUD84" s="15"/>
      <c r="WUE84" s="15"/>
      <c r="WUF84" s="15"/>
      <c r="WUG84" s="15"/>
      <c r="WUH84" s="15"/>
      <c r="WUI84" s="15"/>
      <c r="WUJ84" s="15"/>
      <c r="WUK84" s="15"/>
      <c r="WUL84" s="15"/>
      <c r="WUM84" s="15"/>
      <c r="WUN84" s="15"/>
      <c r="WUO84" s="15"/>
      <c r="WUP84" s="15"/>
      <c r="WUQ84" s="15"/>
      <c r="WUR84" s="15"/>
      <c r="WUS84" s="15"/>
      <c r="WUT84" s="15"/>
      <c r="WUU84" s="15"/>
      <c r="WUV84" s="15"/>
      <c r="WUW84" s="15"/>
      <c r="WUX84" s="15"/>
      <c r="WUY84" s="15"/>
      <c r="WUZ84" s="15"/>
      <c r="WVA84" s="15"/>
      <c r="WVB84" s="15"/>
      <c r="WVC84" s="15"/>
      <c r="WVD84" s="15"/>
      <c r="WVE84" s="15"/>
      <c r="WVF84" s="15"/>
      <c r="WVG84" s="15"/>
      <c r="WVH84" s="15"/>
      <c r="WVI84" s="15"/>
      <c r="WVJ84" s="15"/>
      <c r="WVK84" s="15"/>
      <c r="WVL84" s="15"/>
      <c r="WVM84" s="15"/>
      <c r="WVN84" s="15"/>
      <c r="WVO84" s="15"/>
      <c r="WVP84" s="15"/>
      <c r="WVQ84" s="15"/>
      <c r="WVR84" s="15"/>
      <c r="WVS84" s="15"/>
      <c r="WVT84" s="15"/>
      <c r="WVU84" s="15"/>
      <c r="WVV84" s="15"/>
      <c r="WVW84" s="15"/>
      <c r="WVX84" s="15"/>
      <c r="WVY84" s="15"/>
      <c r="WVZ84" s="15"/>
      <c r="WWA84" s="15"/>
      <c r="WWB84" s="15"/>
      <c r="WWC84" s="15"/>
      <c r="WWD84" s="15"/>
      <c r="WWE84" s="15"/>
      <c r="WWF84" s="15"/>
      <c r="WWG84" s="15"/>
      <c r="WWH84" s="15"/>
      <c r="WWI84" s="15"/>
      <c r="WWJ84" s="15"/>
      <c r="WWK84" s="15"/>
      <c r="WWL84" s="15"/>
      <c r="WWM84" s="15"/>
      <c r="WWN84" s="15"/>
      <c r="WWO84" s="15"/>
      <c r="WWP84" s="15"/>
      <c r="WWQ84" s="15"/>
      <c r="WWR84" s="15"/>
      <c r="WWS84" s="15"/>
      <c r="WWT84" s="15"/>
      <c r="WWU84" s="15"/>
      <c r="WWV84" s="15"/>
      <c r="WWW84" s="15"/>
      <c r="WWX84" s="15"/>
      <c r="WWY84" s="15"/>
      <c r="WWZ84" s="15"/>
      <c r="WXA84" s="15"/>
      <c r="WXB84" s="15"/>
      <c r="WXC84" s="15"/>
      <c r="WXD84" s="15"/>
      <c r="WXE84" s="15"/>
      <c r="WXF84" s="15"/>
      <c r="WXG84" s="15"/>
      <c r="WXH84" s="15"/>
      <c r="WXI84" s="15"/>
      <c r="WXJ84" s="15"/>
      <c r="WXK84" s="15"/>
      <c r="WXL84" s="15"/>
      <c r="WXM84" s="15"/>
      <c r="WXN84" s="15"/>
      <c r="WXO84" s="15"/>
      <c r="WXP84" s="15"/>
      <c r="WXQ84" s="15"/>
      <c r="WXR84" s="15"/>
      <c r="WXS84" s="15"/>
      <c r="WXT84" s="15"/>
      <c r="WXU84" s="15"/>
      <c r="WXV84" s="15"/>
      <c r="WXW84" s="15"/>
      <c r="WXX84" s="15"/>
      <c r="WXY84" s="15"/>
      <c r="WXZ84" s="15"/>
      <c r="WYA84" s="15"/>
      <c r="WYB84" s="15"/>
      <c r="WYC84" s="15"/>
      <c r="WYD84" s="15"/>
      <c r="WYE84" s="15"/>
      <c r="WYF84" s="15"/>
      <c r="WYG84" s="15"/>
      <c r="WYH84" s="15"/>
      <c r="WYI84" s="15"/>
      <c r="WYJ84" s="15"/>
      <c r="WYK84" s="15"/>
      <c r="WYL84" s="15"/>
      <c r="WYM84" s="15"/>
      <c r="WYN84" s="15"/>
      <c r="WYO84" s="15"/>
      <c r="WYP84" s="15"/>
      <c r="WYQ84" s="15"/>
      <c r="WYR84" s="15"/>
      <c r="WYS84" s="15"/>
      <c r="WYT84" s="15"/>
      <c r="WYU84" s="15"/>
      <c r="WYV84" s="15"/>
      <c r="WYW84" s="15"/>
      <c r="WYX84" s="15"/>
      <c r="WYY84" s="15"/>
      <c r="WYZ84" s="15"/>
      <c r="WZA84" s="15"/>
      <c r="WZB84" s="15"/>
      <c r="WZC84" s="15"/>
      <c r="WZD84" s="15"/>
      <c r="WZE84" s="15"/>
      <c r="WZF84" s="15"/>
      <c r="WZG84" s="15"/>
      <c r="WZH84" s="15"/>
      <c r="WZI84" s="15"/>
      <c r="WZJ84" s="15"/>
      <c r="WZK84" s="15"/>
      <c r="WZL84" s="15"/>
      <c r="WZM84" s="15"/>
      <c r="WZN84" s="15"/>
      <c r="WZO84" s="15"/>
      <c r="WZP84" s="15"/>
      <c r="WZQ84" s="15"/>
      <c r="WZR84" s="15"/>
      <c r="WZS84" s="15"/>
      <c r="WZT84" s="15"/>
      <c r="WZU84" s="15"/>
      <c r="WZV84" s="15"/>
      <c r="WZW84" s="15"/>
      <c r="WZX84" s="15"/>
      <c r="WZY84" s="15"/>
      <c r="WZZ84" s="15"/>
      <c r="XAA84" s="15"/>
      <c r="XAB84" s="15"/>
      <c r="XAC84" s="15"/>
      <c r="XAD84" s="15"/>
      <c r="XAE84" s="15"/>
      <c r="XAF84" s="15"/>
      <c r="XAG84" s="15"/>
      <c r="XAH84" s="15"/>
      <c r="XAI84" s="15"/>
      <c r="XAJ84" s="15"/>
      <c r="XAK84" s="15"/>
      <c r="XAL84" s="15"/>
      <c r="XAM84" s="15"/>
      <c r="XAN84" s="15"/>
      <c r="XAO84" s="15"/>
      <c r="XAP84" s="15"/>
      <c r="XAQ84" s="15"/>
      <c r="XAR84" s="15"/>
      <c r="XAS84" s="15"/>
      <c r="XAT84" s="15"/>
      <c r="XAU84" s="15"/>
      <c r="XAV84" s="15"/>
      <c r="XAW84" s="15"/>
      <c r="XAX84" s="15"/>
      <c r="XAY84" s="15"/>
      <c r="XAZ84" s="15"/>
      <c r="XBA84" s="15"/>
      <c r="XBB84" s="15"/>
      <c r="XBC84" s="15"/>
      <c r="XBD84" s="15"/>
      <c r="XBE84" s="15"/>
      <c r="XBF84" s="15"/>
      <c r="XBG84" s="15"/>
      <c r="XBH84" s="15"/>
      <c r="XBI84" s="15"/>
      <c r="XBJ84" s="15"/>
      <c r="XBK84" s="15"/>
      <c r="XBL84" s="15"/>
      <c r="XBM84" s="15"/>
      <c r="XBN84" s="15"/>
      <c r="XBO84" s="15"/>
      <c r="XBP84" s="15"/>
      <c r="XBQ84" s="15"/>
      <c r="XBR84" s="15"/>
      <c r="XBS84" s="15"/>
      <c r="XBT84" s="15"/>
      <c r="XBU84" s="15"/>
      <c r="XBV84" s="15"/>
      <c r="XBW84" s="15"/>
      <c r="XBX84" s="15"/>
      <c r="XBY84" s="15"/>
      <c r="XBZ84" s="15"/>
      <c r="XCA84" s="15"/>
      <c r="XCB84" s="15"/>
      <c r="XCC84" s="15"/>
      <c r="XCD84" s="15"/>
      <c r="XCE84" s="15"/>
      <c r="XCF84" s="15"/>
      <c r="XCG84" s="15"/>
      <c r="XCH84" s="15"/>
      <c r="XCI84" s="15"/>
      <c r="XCJ84" s="15"/>
      <c r="XCK84" s="15"/>
      <c r="XCL84" s="15"/>
      <c r="XCM84" s="15"/>
      <c r="XCN84" s="15"/>
      <c r="XCO84" s="15"/>
      <c r="XCP84" s="15"/>
      <c r="XCQ84" s="15"/>
      <c r="XCR84" s="15"/>
      <c r="XCS84" s="15"/>
      <c r="XCT84" s="15"/>
      <c r="XCU84" s="15"/>
      <c r="XCV84" s="15"/>
      <c r="XCW84" s="15"/>
      <c r="XCX84" s="15"/>
      <c r="XCY84" s="15"/>
      <c r="XCZ84" s="15"/>
      <c r="XDA84" s="15"/>
      <c r="XDB84" s="15"/>
      <c r="XDC84" s="15"/>
      <c r="XDD84" s="15"/>
      <c r="XDE84" s="15"/>
      <c r="XDF84" s="15"/>
      <c r="XDG84" s="15"/>
      <c r="XDH84" s="15"/>
      <c r="XDI84" s="15"/>
      <c r="XDJ84" s="15"/>
      <c r="XDK84" s="15"/>
      <c r="XDL84" s="15"/>
      <c r="XDM84" s="15"/>
      <c r="XDN84" s="15"/>
      <c r="XDO84" s="15"/>
      <c r="XDP84" s="15"/>
      <c r="XDQ84" s="15"/>
      <c r="XDR84" s="15"/>
      <c r="XDS84" s="15"/>
      <c r="XDT84" s="15"/>
      <c r="XDU84" s="15"/>
      <c r="XDV84" s="15"/>
      <c r="XDW84" s="15"/>
      <c r="XDX84" s="15"/>
      <c r="XDY84" s="15"/>
      <c r="XDZ84" s="15"/>
      <c r="XEA84" s="15"/>
      <c r="XEB84" s="15"/>
      <c r="XEC84" s="15"/>
      <c r="XED84" s="15"/>
      <c r="XEE84" s="15"/>
      <c r="XEF84" s="15"/>
      <c r="XEG84" s="15"/>
      <c r="XEH84" s="15"/>
      <c r="XEI84" s="15"/>
      <c r="XEJ84" s="15"/>
      <c r="XEK84" s="15"/>
      <c r="XEL84" s="15"/>
      <c r="XEM84" s="15"/>
      <c r="XEN84" s="15"/>
      <c r="XEO84" s="15"/>
      <c r="XEP84" s="15"/>
      <c r="XEQ84" s="15"/>
      <c r="XER84" s="15"/>
      <c r="XES84" s="15"/>
      <c r="XET84" s="15"/>
      <c r="XEU84" s="15"/>
      <c r="XEV84" s="15"/>
      <c r="XEW84" s="15"/>
      <c r="XEX84" s="15"/>
      <c r="XEY84" s="15"/>
      <c r="XEZ84" s="15"/>
      <c r="XFA84" s="15"/>
      <c r="XFB84" s="15"/>
      <c r="XFC84" s="15"/>
      <c r="XFD84" s="15"/>
    </row>
    <row r="86" spans="1:16384" s="15" customFormat="1" ht="18">
      <c r="A86" s="7"/>
      <c r="B86" s="19" t="s">
        <v>216</v>
      </c>
      <c r="C86" s="17"/>
      <c r="D86" s="17"/>
      <c r="E86" s="17"/>
      <c r="F86" s="17"/>
      <c r="G86" s="1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7"/>
      <c r="BBG86" s="7"/>
      <c r="BBH86" s="7"/>
      <c r="BBI86" s="7"/>
      <c r="BBJ86" s="7"/>
      <c r="BBK86" s="7"/>
      <c r="BBL86" s="7"/>
      <c r="BBM86" s="7"/>
      <c r="BBN86" s="7"/>
      <c r="BBO86" s="7"/>
      <c r="BBP86" s="7"/>
      <c r="BBQ86" s="7"/>
      <c r="BBR86" s="7"/>
      <c r="BBS86" s="7"/>
      <c r="BBT86" s="7"/>
      <c r="BBU86" s="7"/>
      <c r="BBV86" s="7"/>
      <c r="BBW86" s="7"/>
      <c r="BBX86" s="7"/>
      <c r="BBY86" s="7"/>
      <c r="BBZ86" s="7"/>
      <c r="BCA86" s="7"/>
      <c r="BCB86" s="7"/>
      <c r="BCC86" s="7"/>
      <c r="BCD86" s="7"/>
      <c r="BCE86" s="7"/>
      <c r="BCF86" s="7"/>
      <c r="BCG86" s="7"/>
      <c r="BCH86" s="7"/>
      <c r="BCI86" s="7"/>
      <c r="BCJ86" s="7"/>
      <c r="BCK86" s="7"/>
      <c r="BCL86" s="7"/>
      <c r="BCM86" s="7"/>
      <c r="BCN86" s="7"/>
      <c r="BCO86" s="7"/>
      <c r="BCP86" s="7"/>
      <c r="BCQ86" s="7"/>
      <c r="BCR86" s="7"/>
      <c r="BCS86" s="7"/>
      <c r="BCT86" s="7"/>
      <c r="BCU86" s="7"/>
      <c r="BCV86" s="7"/>
      <c r="BCW86" s="7"/>
      <c r="BCX86" s="7"/>
      <c r="BCY86" s="7"/>
      <c r="BCZ86" s="7"/>
      <c r="BDA86" s="7"/>
      <c r="BDB86" s="7"/>
      <c r="BDC86" s="7"/>
      <c r="BDD86" s="7"/>
      <c r="BDE86" s="7"/>
      <c r="BDF86" s="7"/>
      <c r="BDG86" s="7"/>
      <c r="BDH86" s="7"/>
      <c r="BDI86" s="7"/>
      <c r="BDJ86" s="7"/>
      <c r="BDK86" s="7"/>
      <c r="BDL86" s="7"/>
      <c r="BDM86" s="7"/>
      <c r="BDN86" s="7"/>
      <c r="BDO86" s="7"/>
      <c r="BDP86" s="7"/>
      <c r="BDQ86" s="7"/>
      <c r="BDR86" s="7"/>
      <c r="BDS86" s="7"/>
      <c r="BDT86" s="7"/>
      <c r="BDU86" s="7"/>
      <c r="BDV86" s="7"/>
      <c r="BDW86" s="7"/>
      <c r="BDX86" s="7"/>
      <c r="BDY86" s="7"/>
      <c r="BDZ86" s="7"/>
      <c r="BEA86" s="7"/>
      <c r="BEB86" s="7"/>
      <c r="BEC86" s="7"/>
      <c r="BED86" s="7"/>
      <c r="BEE86" s="7"/>
      <c r="BEF86" s="7"/>
      <c r="BEG86" s="7"/>
      <c r="BEH86" s="7"/>
      <c r="BEI86" s="7"/>
      <c r="BEJ86" s="7"/>
      <c r="BEK86" s="7"/>
      <c r="BEL86" s="7"/>
      <c r="BEM86" s="7"/>
      <c r="BEN86" s="7"/>
      <c r="BEO86" s="7"/>
      <c r="BEP86" s="7"/>
      <c r="BEQ86" s="7"/>
      <c r="BER86" s="7"/>
      <c r="BES86" s="7"/>
      <c r="BET86" s="7"/>
      <c r="BEU86" s="7"/>
      <c r="BEV86" s="7"/>
      <c r="BEW86" s="7"/>
      <c r="BEX86" s="7"/>
      <c r="BEY86" s="7"/>
      <c r="BEZ86" s="7"/>
      <c r="BFA86" s="7"/>
      <c r="BFB86" s="7"/>
      <c r="BFC86" s="7"/>
      <c r="BFD86" s="7"/>
      <c r="BFE86" s="7"/>
      <c r="BFF86" s="7"/>
      <c r="BFG86" s="7"/>
      <c r="BFH86" s="7"/>
      <c r="BFI86" s="7"/>
      <c r="BFJ86" s="7"/>
      <c r="BFK86" s="7"/>
      <c r="BFL86" s="7"/>
      <c r="BFM86" s="7"/>
      <c r="BFN86" s="7"/>
      <c r="BFO86" s="7"/>
      <c r="BFP86" s="7"/>
      <c r="BFQ86" s="7"/>
      <c r="BFR86" s="7"/>
      <c r="BFS86" s="7"/>
      <c r="BFT86" s="7"/>
      <c r="BFU86" s="7"/>
      <c r="BFV86" s="7"/>
      <c r="BFW86" s="7"/>
      <c r="BFX86" s="7"/>
      <c r="BFY86" s="7"/>
      <c r="BFZ86" s="7"/>
      <c r="BGA86" s="7"/>
      <c r="BGB86" s="7"/>
      <c r="BGC86" s="7"/>
      <c r="BGD86" s="7"/>
      <c r="BGE86" s="7"/>
      <c r="BGF86" s="7"/>
      <c r="BGG86" s="7"/>
      <c r="BGH86" s="7"/>
      <c r="BGI86" s="7"/>
      <c r="BGJ86" s="7"/>
      <c r="BGK86" s="7"/>
      <c r="BGL86" s="7"/>
      <c r="BGM86" s="7"/>
      <c r="BGN86" s="7"/>
      <c r="BGO86" s="7"/>
      <c r="BGP86" s="7"/>
      <c r="BGQ86" s="7"/>
      <c r="BGR86" s="7"/>
      <c r="BGS86" s="7"/>
      <c r="BGT86" s="7"/>
      <c r="BGU86" s="7"/>
      <c r="BGV86" s="7"/>
      <c r="BGW86" s="7"/>
      <c r="BGX86" s="7"/>
      <c r="BGY86" s="7"/>
      <c r="BGZ86" s="7"/>
      <c r="BHA86" s="7"/>
      <c r="BHB86" s="7"/>
      <c r="BHC86" s="7"/>
      <c r="BHD86" s="7"/>
      <c r="BHE86" s="7"/>
      <c r="BHF86" s="7"/>
      <c r="BHG86" s="7"/>
      <c r="BHH86" s="7"/>
      <c r="BHI86" s="7"/>
      <c r="BHJ86" s="7"/>
      <c r="BHK86" s="7"/>
      <c r="BHL86" s="7"/>
      <c r="BHM86" s="7"/>
      <c r="BHN86" s="7"/>
      <c r="BHO86" s="7"/>
      <c r="BHP86" s="7"/>
      <c r="BHQ86" s="7"/>
      <c r="BHR86" s="7"/>
      <c r="BHS86" s="7"/>
      <c r="BHT86" s="7"/>
      <c r="BHU86" s="7"/>
      <c r="BHV86" s="7"/>
      <c r="BHW86" s="7"/>
      <c r="BHX86" s="7"/>
      <c r="BHY86" s="7"/>
      <c r="BHZ86" s="7"/>
      <c r="BIA86" s="7"/>
      <c r="BIB86" s="7"/>
      <c r="BIC86" s="7"/>
      <c r="BID86" s="7"/>
      <c r="BIE86" s="7"/>
      <c r="BIF86" s="7"/>
      <c r="BIG86" s="7"/>
      <c r="BIH86" s="7"/>
      <c r="BII86" s="7"/>
      <c r="BIJ86" s="7"/>
      <c r="BIK86" s="7"/>
      <c r="BIL86" s="7"/>
      <c r="BIM86" s="7"/>
      <c r="BIN86" s="7"/>
      <c r="BIO86" s="7"/>
      <c r="BIP86" s="7"/>
      <c r="BIQ86" s="7"/>
      <c r="BIR86" s="7"/>
      <c r="BIS86" s="7"/>
      <c r="BIT86" s="7"/>
      <c r="BIU86" s="7"/>
      <c r="BIV86" s="7"/>
      <c r="BIW86" s="7"/>
      <c r="BIX86" s="7"/>
      <c r="BIY86" s="7"/>
      <c r="BIZ86" s="7"/>
      <c r="BJA86" s="7"/>
      <c r="BJB86" s="7"/>
      <c r="BJC86" s="7"/>
      <c r="BJD86" s="7"/>
      <c r="BJE86" s="7"/>
      <c r="BJF86" s="7"/>
      <c r="BJG86" s="7"/>
      <c r="BJH86" s="7"/>
      <c r="BJI86" s="7"/>
      <c r="BJJ86" s="7"/>
      <c r="BJK86" s="7"/>
      <c r="BJL86" s="7"/>
      <c r="BJM86" s="7"/>
      <c r="BJN86" s="7"/>
      <c r="BJO86" s="7"/>
      <c r="BJP86" s="7"/>
      <c r="BJQ86" s="7"/>
      <c r="BJR86" s="7"/>
      <c r="BJS86" s="7"/>
      <c r="BJT86" s="7"/>
      <c r="BJU86" s="7"/>
      <c r="BJV86" s="7"/>
      <c r="BJW86" s="7"/>
      <c r="BJX86" s="7"/>
      <c r="BJY86" s="7"/>
      <c r="BJZ86" s="7"/>
      <c r="BKA86" s="7"/>
      <c r="BKB86" s="7"/>
      <c r="BKC86" s="7"/>
      <c r="BKD86" s="7"/>
      <c r="BKE86" s="7"/>
      <c r="BKF86" s="7"/>
      <c r="BKG86" s="7"/>
      <c r="BKH86" s="7"/>
      <c r="BKI86" s="7"/>
      <c r="BKJ86" s="7"/>
      <c r="BKK86" s="7"/>
      <c r="BKL86" s="7"/>
      <c r="BKM86" s="7"/>
      <c r="BKN86" s="7"/>
      <c r="BKO86" s="7"/>
      <c r="BKP86" s="7"/>
      <c r="BKQ86" s="7"/>
      <c r="BKR86" s="7"/>
      <c r="BKS86" s="7"/>
      <c r="BKT86" s="7"/>
      <c r="BKU86" s="7"/>
      <c r="BKV86" s="7"/>
      <c r="BKW86" s="7"/>
      <c r="BKX86" s="7"/>
      <c r="BKY86" s="7"/>
      <c r="BKZ86" s="7"/>
      <c r="BLA86" s="7"/>
      <c r="BLB86" s="7"/>
      <c r="BLC86" s="7"/>
      <c r="BLD86" s="7"/>
      <c r="BLE86" s="7"/>
      <c r="BLF86" s="7"/>
      <c r="BLG86" s="7"/>
      <c r="BLH86" s="7"/>
      <c r="BLI86" s="7"/>
      <c r="BLJ86" s="7"/>
      <c r="BLK86" s="7"/>
      <c r="BLL86" s="7"/>
      <c r="BLM86" s="7"/>
      <c r="BLN86" s="7"/>
      <c r="BLO86" s="7"/>
      <c r="BLP86" s="7"/>
      <c r="BLQ86" s="7"/>
      <c r="BLR86" s="7"/>
      <c r="BLS86" s="7"/>
      <c r="BLT86" s="7"/>
      <c r="BLU86" s="7"/>
      <c r="BLV86" s="7"/>
      <c r="BLW86" s="7"/>
      <c r="BLX86" s="7"/>
      <c r="BLY86" s="7"/>
      <c r="BLZ86" s="7"/>
      <c r="BMA86" s="7"/>
      <c r="BMB86" s="7"/>
      <c r="BMC86" s="7"/>
      <c r="BMD86" s="7"/>
      <c r="BME86" s="7"/>
      <c r="BMF86" s="7"/>
      <c r="BMG86" s="7"/>
      <c r="BMH86" s="7"/>
      <c r="BMI86" s="7"/>
      <c r="BMJ86" s="7"/>
      <c r="BMK86" s="7"/>
      <c r="BML86" s="7"/>
      <c r="BMM86" s="7"/>
      <c r="BMN86" s="7"/>
      <c r="BMO86" s="7"/>
      <c r="BMP86" s="7"/>
      <c r="BMQ86" s="7"/>
      <c r="BMR86" s="7"/>
      <c r="BMS86" s="7"/>
      <c r="BMT86" s="7"/>
      <c r="BMU86" s="7"/>
      <c r="BMV86" s="7"/>
      <c r="BMW86" s="7"/>
      <c r="BMX86" s="7"/>
      <c r="BMY86" s="7"/>
      <c r="BMZ86" s="7"/>
      <c r="BNA86" s="7"/>
      <c r="BNB86" s="7"/>
      <c r="BNC86" s="7"/>
      <c r="BND86" s="7"/>
      <c r="BNE86" s="7"/>
      <c r="BNF86" s="7"/>
      <c r="BNG86" s="7"/>
      <c r="BNH86" s="7"/>
      <c r="BNI86" s="7"/>
      <c r="BNJ86" s="7"/>
      <c r="BNK86" s="7"/>
      <c r="BNL86" s="7"/>
      <c r="BNM86" s="7"/>
      <c r="BNN86" s="7"/>
      <c r="BNO86" s="7"/>
      <c r="BNP86" s="7"/>
      <c r="BNQ86" s="7"/>
      <c r="BNR86" s="7"/>
      <c r="BNS86" s="7"/>
      <c r="BNT86" s="7"/>
      <c r="BNU86" s="7"/>
      <c r="BNV86" s="7"/>
      <c r="BNW86" s="7"/>
      <c r="BNX86" s="7"/>
      <c r="BNY86" s="7"/>
      <c r="BNZ86" s="7"/>
      <c r="BOA86" s="7"/>
      <c r="BOB86" s="7"/>
      <c r="BOC86" s="7"/>
      <c r="BOD86" s="7"/>
      <c r="BOE86" s="7"/>
      <c r="BOF86" s="7"/>
      <c r="BOG86" s="7"/>
      <c r="BOH86" s="7"/>
      <c r="BOI86" s="7"/>
      <c r="BOJ86" s="7"/>
      <c r="BOK86" s="7"/>
      <c r="BOL86" s="7"/>
      <c r="BOM86" s="7"/>
      <c r="BON86" s="7"/>
      <c r="BOO86" s="7"/>
      <c r="BOP86" s="7"/>
      <c r="BOQ86" s="7"/>
      <c r="BOR86" s="7"/>
      <c r="BOS86" s="7"/>
      <c r="BOT86" s="7"/>
      <c r="BOU86" s="7"/>
      <c r="BOV86" s="7"/>
      <c r="BOW86" s="7"/>
      <c r="BOX86" s="7"/>
      <c r="BOY86" s="7"/>
      <c r="BOZ86" s="7"/>
      <c r="BPA86" s="7"/>
      <c r="BPB86" s="7"/>
      <c r="BPC86" s="7"/>
      <c r="BPD86" s="7"/>
      <c r="BPE86" s="7"/>
      <c r="BPF86" s="7"/>
      <c r="BPG86" s="7"/>
      <c r="BPH86" s="7"/>
      <c r="BPI86" s="7"/>
      <c r="BPJ86" s="7"/>
      <c r="BPK86" s="7"/>
      <c r="BPL86" s="7"/>
      <c r="BPM86" s="7"/>
      <c r="BPN86" s="7"/>
      <c r="BPO86" s="7"/>
      <c r="BPP86" s="7"/>
      <c r="BPQ86" s="7"/>
      <c r="BPR86" s="7"/>
      <c r="BPS86" s="7"/>
      <c r="BPT86" s="7"/>
      <c r="BPU86" s="7"/>
      <c r="BPV86" s="7"/>
      <c r="BPW86" s="7"/>
      <c r="BPX86" s="7"/>
      <c r="BPY86" s="7"/>
      <c r="BPZ86" s="7"/>
      <c r="BQA86" s="7"/>
      <c r="BQB86" s="7"/>
      <c r="BQC86" s="7"/>
      <c r="BQD86" s="7"/>
      <c r="BQE86" s="7"/>
      <c r="BQF86" s="7"/>
      <c r="BQG86" s="7"/>
      <c r="BQH86" s="7"/>
      <c r="BQI86" s="7"/>
      <c r="BQJ86" s="7"/>
      <c r="BQK86" s="7"/>
      <c r="BQL86" s="7"/>
      <c r="BQM86" s="7"/>
      <c r="BQN86" s="7"/>
      <c r="BQO86" s="7"/>
      <c r="BQP86" s="7"/>
      <c r="BQQ86" s="7"/>
      <c r="BQR86" s="7"/>
      <c r="BQS86" s="7"/>
      <c r="BQT86" s="7"/>
      <c r="BQU86" s="7"/>
      <c r="BQV86" s="7"/>
      <c r="BQW86" s="7"/>
      <c r="BQX86" s="7"/>
      <c r="BQY86" s="7"/>
      <c r="BQZ86" s="7"/>
      <c r="BRA86" s="7"/>
      <c r="BRB86" s="7"/>
      <c r="BRC86" s="7"/>
      <c r="BRD86" s="7"/>
      <c r="BRE86" s="7"/>
      <c r="BRF86" s="7"/>
      <c r="BRG86" s="7"/>
      <c r="BRH86" s="7"/>
      <c r="BRI86" s="7"/>
      <c r="BRJ86" s="7"/>
      <c r="BRK86" s="7"/>
      <c r="BRL86" s="7"/>
      <c r="BRM86" s="7"/>
      <c r="BRN86" s="7"/>
      <c r="BRO86" s="7"/>
      <c r="BRP86" s="7"/>
      <c r="BRQ86" s="7"/>
      <c r="BRR86" s="7"/>
      <c r="BRS86" s="7"/>
      <c r="BRT86" s="7"/>
      <c r="BRU86" s="7"/>
      <c r="BRV86" s="7"/>
      <c r="BRW86" s="7"/>
      <c r="BRX86" s="7"/>
      <c r="BRY86" s="7"/>
      <c r="BRZ86" s="7"/>
      <c r="BSA86" s="7"/>
      <c r="BSB86" s="7"/>
      <c r="BSC86" s="7"/>
      <c r="BSD86" s="7"/>
      <c r="BSE86" s="7"/>
      <c r="BSF86" s="7"/>
      <c r="BSG86" s="7"/>
      <c r="BSH86" s="7"/>
      <c r="BSI86" s="7"/>
      <c r="BSJ86" s="7"/>
      <c r="BSK86" s="7"/>
      <c r="BSL86" s="7"/>
      <c r="BSM86" s="7"/>
      <c r="BSN86" s="7"/>
      <c r="BSO86" s="7"/>
      <c r="BSP86" s="7"/>
      <c r="BSQ86" s="7"/>
      <c r="BSR86" s="7"/>
      <c r="BSS86" s="7"/>
      <c r="BST86" s="7"/>
      <c r="BSU86" s="7"/>
      <c r="BSV86" s="7"/>
      <c r="BSW86" s="7"/>
      <c r="BSX86" s="7"/>
      <c r="BSY86" s="7"/>
      <c r="BSZ86" s="7"/>
      <c r="BTA86" s="7"/>
      <c r="BTB86" s="7"/>
      <c r="BTC86" s="7"/>
      <c r="BTD86" s="7"/>
      <c r="BTE86" s="7"/>
      <c r="BTF86" s="7"/>
      <c r="BTG86" s="7"/>
      <c r="BTH86" s="7"/>
      <c r="BTI86" s="7"/>
      <c r="BTJ86" s="7"/>
      <c r="BTK86" s="7"/>
      <c r="BTL86" s="7"/>
      <c r="BTM86" s="7"/>
      <c r="BTN86" s="7"/>
      <c r="BTO86" s="7"/>
      <c r="BTP86" s="7"/>
      <c r="BTQ86" s="7"/>
      <c r="BTR86" s="7"/>
      <c r="BTS86" s="7"/>
      <c r="BTT86" s="7"/>
      <c r="BTU86" s="7"/>
      <c r="BTV86" s="7"/>
      <c r="BTW86" s="7"/>
      <c r="BTX86" s="7"/>
      <c r="BTY86" s="7"/>
      <c r="BTZ86" s="7"/>
      <c r="BUA86" s="7"/>
      <c r="BUB86" s="7"/>
      <c r="BUC86" s="7"/>
      <c r="BUD86" s="7"/>
      <c r="BUE86" s="7"/>
      <c r="BUF86" s="7"/>
      <c r="BUG86" s="7"/>
      <c r="BUH86" s="7"/>
      <c r="BUI86" s="7"/>
      <c r="BUJ86" s="7"/>
      <c r="BUK86" s="7"/>
      <c r="BUL86" s="7"/>
      <c r="BUM86" s="7"/>
      <c r="BUN86" s="7"/>
      <c r="BUO86" s="7"/>
      <c r="BUP86" s="7"/>
      <c r="BUQ86" s="7"/>
      <c r="BUR86" s="7"/>
      <c r="BUS86" s="7"/>
      <c r="BUT86" s="7"/>
      <c r="BUU86" s="7"/>
      <c r="BUV86" s="7"/>
      <c r="BUW86" s="7"/>
      <c r="BUX86" s="7"/>
      <c r="BUY86" s="7"/>
      <c r="BUZ86" s="7"/>
      <c r="BVA86" s="7"/>
      <c r="BVB86" s="7"/>
      <c r="BVC86" s="7"/>
      <c r="BVD86" s="7"/>
      <c r="BVE86" s="7"/>
      <c r="BVF86" s="7"/>
      <c r="BVG86" s="7"/>
      <c r="BVH86" s="7"/>
      <c r="BVI86" s="7"/>
      <c r="BVJ86" s="7"/>
      <c r="BVK86" s="7"/>
      <c r="BVL86" s="7"/>
      <c r="BVM86" s="7"/>
      <c r="BVN86" s="7"/>
      <c r="BVO86" s="7"/>
      <c r="BVP86" s="7"/>
      <c r="BVQ86" s="7"/>
      <c r="BVR86" s="7"/>
      <c r="BVS86" s="7"/>
      <c r="BVT86" s="7"/>
      <c r="BVU86" s="7"/>
      <c r="BVV86" s="7"/>
      <c r="BVW86" s="7"/>
      <c r="BVX86" s="7"/>
      <c r="BVY86" s="7"/>
      <c r="BVZ86" s="7"/>
      <c r="BWA86" s="7"/>
      <c r="BWB86" s="7"/>
      <c r="BWC86" s="7"/>
      <c r="BWD86" s="7"/>
      <c r="BWE86" s="7"/>
      <c r="BWF86" s="7"/>
      <c r="BWG86" s="7"/>
      <c r="BWH86" s="7"/>
      <c r="BWI86" s="7"/>
      <c r="BWJ86" s="7"/>
      <c r="BWK86" s="7"/>
      <c r="BWL86" s="7"/>
      <c r="BWM86" s="7"/>
      <c r="BWN86" s="7"/>
      <c r="BWO86" s="7"/>
      <c r="BWP86" s="7"/>
      <c r="BWQ86" s="7"/>
      <c r="BWR86" s="7"/>
      <c r="BWS86" s="7"/>
      <c r="BWT86" s="7"/>
      <c r="BWU86" s="7"/>
      <c r="BWV86" s="7"/>
      <c r="BWW86" s="7"/>
      <c r="BWX86" s="7"/>
      <c r="BWY86" s="7"/>
      <c r="BWZ86" s="7"/>
      <c r="BXA86" s="7"/>
      <c r="BXB86" s="7"/>
      <c r="BXC86" s="7"/>
      <c r="BXD86" s="7"/>
      <c r="BXE86" s="7"/>
      <c r="BXF86" s="7"/>
      <c r="BXG86" s="7"/>
      <c r="BXH86" s="7"/>
      <c r="BXI86" s="7"/>
      <c r="BXJ86" s="7"/>
      <c r="BXK86" s="7"/>
      <c r="BXL86" s="7"/>
      <c r="BXM86" s="7"/>
      <c r="BXN86" s="7"/>
      <c r="BXO86" s="7"/>
      <c r="BXP86" s="7"/>
      <c r="BXQ86" s="7"/>
      <c r="BXR86" s="7"/>
      <c r="BXS86" s="7"/>
      <c r="BXT86" s="7"/>
      <c r="BXU86" s="7"/>
      <c r="BXV86" s="7"/>
      <c r="BXW86" s="7"/>
      <c r="BXX86" s="7"/>
      <c r="BXY86" s="7"/>
      <c r="BXZ86" s="7"/>
      <c r="BYA86" s="7"/>
      <c r="BYB86" s="7"/>
      <c r="BYC86" s="7"/>
      <c r="BYD86" s="7"/>
      <c r="BYE86" s="7"/>
      <c r="BYF86" s="7"/>
      <c r="BYG86" s="7"/>
      <c r="BYH86" s="7"/>
      <c r="BYI86" s="7"/>
      <c r="BYJ86" s="7"/>
      <c r="BYK86" s="7"/>
      <c r="BYL86" s="7"/>
      <c r="BYM86" s="7"/>
      <c r="BYN86" s="7"/>
      <c r="BYO86" s="7"/>
      <c r="BYP86" s="7"/>
      <c r="BYQ86" s="7"/>
      <c r="BYR86" s="7"/>
      <c r="BYS86" s="7"/>
      <c r="BYT86" s="7"/>
      <c r="BYU86" s="7"/>
      <c r="BYV86" s="7"/>
      <c r="BYW86" s="7"/>
      <c r="BYX86" s="7"/>
      <c r="BYY86" s="7"/>
      <c r="BYZ86" s="7"/>
      <c r="BZA86" s="7"/>
      <c r="BZB86" s="7"/>
      <c r="BZC86" s="7"/>
      <c r="BZD86" s="7"/>
      <c r="BZE86" s="7"/>
      <c r="BZF86" s="7"/>
      <c r="BZG86" s="7"/>
      <c r="BZH86" s="7"/>
      <c r="BZI86" s="7"/>
      <c r="BZJ86" s="7"/>
      <c r="BZK86" s="7"/>
      <c r="BZL86" s="7"/>
      <c r="BZM86" s="7"/>
      <c r="BZN86" s="7"/>
      <c r="BZO86" s="7"/>
      <c r="BZP86" s="7"/>
      <c r="BZQ86" s="7"/>
      <c r="BZR86" s="7"/>
      <c r="BZS86" s="7"/>
      <c r="BZT86" s="7"/>
      <c r="BZU86" s="7"/>
      <c r="BZV86" s="7"/>
      <c r="BZW86" s="7"/>
      <c r="BZX86" s="7"/>
      <c r="BZY86" s="7"/>
      <c r="BZZ86" s="7"/>
      <c r="CAA86" s="7"/>
      <c r="CAB86" s="7"/>
      <c r="CAC86" s="7"/>
      <c r="CAD86" s="7"/>
      <c r="CAE86" s="7"/>
      <c r="CAF86" s="7"/>
      <c r="CAG86" s="7"/>
      <c r="CAH86" s="7"/>
      <c r="CAI86" s="7"/>
      <c r="CAJ86" s="7"/>
      <c r="CAK86" s="7"/>
      <c r="CAL86" s="7"/>
      <c r="CAM86" s="7"/>
      <c r="CAN86" s="7"/>
      <c r="CAO86" s="7"/>
      <c r="CAP86" s="7"/>
      <c r="CAQ86" s="7"/>
      <c r="CAR86" s="7"/>
      <c r="CAS86" s="7"/>
      <c r="CAT86" s="7"/>
      <c r="CAU86" s="7"/>
      <c r="CAV86" s="7"/>
      <c r="CAW86" s="7"/>
      <c r="CAX86" s="7"/>
      <c r="CAY86" s="7"/>
      <c r="CAZ86" s="7"/>
      <c r="CBA86" s="7"/>
      <c r="CBB86" s="7"/>
      <c r="CBC86" s="7"/>
      <c r="CBD86" s="7"/>
      <c r="CBE86" s="7"/>
      <c r="CBF86" s="7"/>
      <c r="CBG86" s="7"/>
      <c r="CBH86" s="7"/>
      <c r="CBI86" s="7"/>
      <c r="CBJ86" s="7"/>
      <c r="CBK86" s="7"/>
      <c r="CBL86" s="7"/>
      <c r="CBM86" s="7"/>
      <c r="CBN86" s="7"/>
      <c r="CBO86" s="7"/>
      <c r="CBP86" s="7"/>
      <c r="CBQ86" s="7"/>
      <c r="CBR86" s="7"/>
      <c r="CBS86" s="7"/>
      <c r="CBT86" s="7"/>
      <c r="CBU86" s="7"/>
      <c r="CBV86" s="7"/>
      <c r="CBW86" s="7"/>
      <c r="CBX86" s="7"/>
      <c r="CBY86" s="7"/>
      <c r="CBZ86" s="7"/>
      <c r="CCA86" s="7"/>
      <c r="CCB86" s="7"/>
      <c r="CCC86" s="7"/>
      <c r="CCD86" s="7"/>
      <c r="CCE86" s="7"/>
      <c r="CCF86" s="7"/>
      <c r="CCG86" s="7"/>
      <c r="CCH86" s="7"/>
      <c r="CCI86" s="7"/>
      <c r="CCJ86" s="7"/>
      <c r="CCK86" s="7"/>
      <c r="CCL86" s="7"/>
      <c r="CCM86" s="7"/>
      <c r="CCN86" s="7"/>
      <c r="CCO86" s="7"/>
      <c r="CCP86" s="7"/>
      <c r="CCQ86" s="7"/>
      <c r="CCR86" s="7"/>
      <c r="CCS86" s="7"/>
      <c r="CCT86" s="7"/>
      <c r="CCU86" s="7"/>
      <c r="CCV86" s="7"/>
      <c r="CCW86" s="7"/>
      <c r="CCX86" s="7"/>
      <c r="CCY86" s="7"/>
      <c r="CCZ86" s="7"/>
      <c r="CDA86" s="7"/>
      <c r="CDB86" s="7"/>
      <c r="CDC86" s="7"/>
      <c r="CDD86" s="7"/>
      <c r="CDE86" s="7"/>
      <c r="CDF86" s="7"/>
      <c r="CDG86" s="7"/>
      <c r="CDH86" s="7"/>
      <c r="CDI86" s="7"/>
      <c r="CDJ86" s="7"/>
      <c r="CDK86" s="7"/>
      <c r="CDL86" s="7"/>
      <c r="CDM86" s="7"/>
      <c r="CDN86" s="7"/>
      <c r="CDO86" s="7"/>
      <c r="CDP86" s="7"/>
      <c r="CDQ86" s="7"/>
      <c r="CDR86" s="7"/>
      <c r="CDS86" s="7"/>
      <c r="CDT86" s="7"/>
      <c r="CDU86" s="7"/>
      <c r="CDV86" s="7"/>
      <c r="CDW86" s="7"/>
      <c r="CDX86" s="7"/>
      <c r="CDY86" s="7"/>
      <c r="CDZ86" s="7"/>
      <c r="CEA86" s="7"/>
      <c r="CEB86" s="7"/>
      <c r="CEC86" s="7"/>
      <c r="CED86" s="7"/>
      <c r="CEE86" s="7"/>
      <c r="CEF86" s="7"/>
      <c r="CEG86" s="7"/>
      <c r="CEH86" s="7"/>
      <c r="CEI86" s="7"/>
      <c r="CEJ86" s="7"/>
      <c r="CEK86" s="7"/>
      <c r="CEL86" s="7"/>
      <c r="CEM86" s="7"/>
      <c r="CEN86" s="7"/>
      <c r="CEO86" s="7"/>
      <c r="CEP86" s="7"/>
      <c r="CEQ86" s="7"/>
      <c r="CER86" s="7"/>
      <c r="CES86" s="7"/>
      <c r="CET86" s="7"/>
      <c r="CEU86" s="7"/>
      <c r="CEV86" s="7"/>
      <c r="CEW86" s="7"/>
      <c r="CEX86" s="7"/>
      <c r="CEY86" s="7"/>
      <c r="CEZ86" s="7"/>
      <c r="CFA86" s="7"/>
      <c r="CFB86" s="7"/>
      <c r="CFC86" s="7"/>
      <c r="CFD86" s="7"/>
      <c r="CFE86" s="7"/>
      <c r="CFF86" s="7"/>
      <c r="CFG86" s="7"/>
      <c r="CFH86" s="7"/>
      <c r="CFI86" s="7"/>
      <c r="CFJ86" s="7"/>
      <c r="CFK86" s="7"/>
      <c r="CFL86" s="7"/>
      <c r="CFM86" s="7"/>
      <c r="CFN86" s="7"/>
      <c r="CFO86" s="7"/>
      <c r="CFP86" s="7"/>
      <c r="CFQ86" s="7"/>
      <c r="CFR86" s="7"/>
      <c r="CFS86" s="7"/>
      <c r="CFT86" s="7"/>
      <c r="CFU86" s="7"/>
      <c r="CFV86" s="7"/>
      <c r="CFW86" s="7"/>
      <c r="CFX86" s="7"/>
      <c r="CFY86" s="7"/>
      <c r="CFZ86" s="7"/>
      <c r="CGA86" s="7"/>
      <c r="CGB86" s="7"/>
      <c r="CGC86" s="7"/>
      <c r="CGD86" s="7"/>
      <c r="CGE86" s="7"/>
      <c r="CGF86" s="7"/>
      <c r="CGG86" s="7"/>
      <c r="CGH86" s="7"/>
      <c r="CGI86" s="7"/>
      <c r="CGJ86" s="7"/>
      <c r="CGK86" s="7"/>
      <c r="CGL86" s="7"/>
      <c r="CGM86" s="7"/>
      <c r="CGN86" s="7"/>
      <c r="CGO86" s="7"/>
      <c r="CGP86" s="7"/>
      <c r="CGQ86" s="7"/>
      <c r="CGR86" s="7"/>
      <c r="CGS86" s="7"/>
      <c r="CGT86" s="7"/>
      <c r="CGU86" s="7"/>
      <c r="CGV86" s="7"/>
      <c r="CGW86" s="7"/>
      <c r="CGX86" s="7"/>
      <c r="CGY86" s="7"/>
      <c r="CGZ86" s="7"/>
      <c r="CHA86" s="7"/>
      <c r="CHB86" s="7"/>
      <c r="CHC86" s="7"/>
      <c r="CHD86" s="7"/>
      <c r="CHE86" s="7"/>
      <c r="CHF86" s="7"/>
      <c r="CHG86" s="7"/>
      <c r="CHH86" s="7"/>
      <c r="CHI86" s="7"/>
      <c r="CHJ86" s="7"/>
      <c r="CHK86" s="7"/>
      <c r="CHL86" s="7"/>
      <c r="CHM86" s="7"/>
      <c r="CHN86" s="7"/>
      <c r="CHO86" s="7"/>
      <c r="CHP86" s="7"/>
      <c r="CHQ86" s="7"/>
      <c r="CHR86" s="7"/>
      <c r="CHS86" s="7"/>
      <c r="CHT86" s="7"/>
      <c r="CHU86" s="7"/>
      <c r="CHV86" s="7"/>
      <c r="CHW86" s="7"/>
      <c r="CHX86" s="7"/>
      <c r="CHY86" s="7"/>
      <c r="CHZ86" s="7"/>
      <c r="CIA86" s="7"/>
      <c r="CIB86" s="7"/>
      <c r="CIC86" s="7"/>
      <c r="CID86" s="7"/>
      <c r="CIE86" s="7"/>
      <c r="CIF86" s="7"/>
      <c r="CIG86" s="7"/>
      <c r="CIH86" s="7"/>
      <c r="CII86" s="7"/>
      <c r="CIJ86" s="7"/>
      <c r="CIK86" s="7"/>
      <c r="CIL86" s="7"/>
      <c r="CIM86" s="7"/>
      <c r="CIN86" s="7"/>
      <c r="CIO86" s="7"/>
      <c r="CIP86" s="7"/>
      <c r="CIQ86" s="7"/>
      <c r="CIR86" s="7"/>
      <c r="CIS86" s="7"/>
      <c r="CIT86" s="7"/>
      <c r="CIU86" s="7"/>
      <c r="CIV86" s="7"/>
      <c r="CIW86" s="7"/>
      <c r="CIX86" s="7"/>
      <c r="CIY86" s="7"/>
      <c r="CIZ86" s="7"/>
      <c r="CJA86" s="7"/>
      <c r="CJB86" s="7"/>
      <c r="CJC86" s="7"/>
      <c r="CJD86" s="7"/>
      <c r="CJE86" s="7"/>
      <c r="CJF86" s="7"/>
      <c r="CJG86" s="7"/>
      <c r="CJH86" s="7"/>
      <c r="CJI86" s="7"/>
      <c r="CJJ86" s="7"/>
      <c r="CJK86" s="7"/>
      <c r="CJL86" s="7"/>
      <c r="CJM86" s="7"/>
      <c r="CJN86" s="7"/>
      <c r="CJO86" s="7"/>
      <c r="CJP86" s="7"/>
      <c r="CJQ86" s="7"/>
      <c r="CJR86" s="7"/>
      <c r="CJS86" s="7"/>
      <c r="CJT86" s="7"/>
      <c r="CJU86" s="7"/>
      <c r="CJV86" s="7"/>
      <c r="CJW86" s="7"/>
      <c r="CJX86" s="7"/>
      <c r="CJY86" s="7"/>
      <c r="CJZ86" s="7"/>
      <c r="CKA86" s="7"/>
      <c r="CKB86" s="7"/>
      <c r="CKC86" s="7"/>
      <c r="CKD86" s="7"/>
      <c r="CKE86" s="7"/>
      <c r="CKF86" s="7"/>
      <c r="CKG86" s="7"/>
      <c r="CKH86" s="7"/>
      <c r="CKI86" s="7"/>
      <c r="CKJ86" s="7"/>
      <c r="CKK86" s="7"/>
      <c r="CKL86" s="7"/>
      <c r="CKM86" s="7"/>
      <c r="CKN86" s="7"/>
      <c r="CKO86" s="7"/>
      <c r="CKP86" s="7"/>
      <c r="CKQ86" s="7"/>
      <c r="CKR86" s="7"/>
      <c r="CKS86" s="7"/>
      <c r="CKT86" s="7"/>
      <c r="CKU86" s="7"/>
      <c r="CKV86" s="7"/>
      <c r="CKW86" s="7"/>
      <c r="CKX86" s="7"/>
      <c r="CKY86" s="7"/>
      <c r="CKZ86" s="7"/>
      <c r="CLA86" s="7"/>
      <c r="CLB86" s="7"/>
      <c r="CLC86" s="7"/>
      <c r="CLD86" s="7"/>
      <c r="CLE86" s="7"/>
      <c r="CLF86" s="7"/>
      <c r="CLG86" s="7"/>
      <c r="CLH86" s="7"/>
      <c r="CLI86" s="7"/>
      <c r="CLJ86" s="7"/>
      <c r="CLK86" s="7"/>
      <c r="CLL86" s="7"/>
      <c r="CLM86" s="7"/>
      <c r="CLN86" s="7"/>
      <c r="CLO86" s="7"/>
      <c r="CLP86" s="7"/>
      <c r="CLQ86" s="7"/>
      <c r="CLR86" s="7"/>
      <c r="CLS86" s="7"/>
      <c r="CLT86" s="7"/>
      <c r="CLU86" s="7"/>
      <c r="CLV86" s="7"/>
      <c r="CLW86" s="7"/>
      <c r="CLX86" s="7"/>
      <c r="CLY86" s="7"/>
      <c r="CLZ86" s="7"/>
      <c r="CMA86" s="7"/>
      <c r="CMB86" s="7"/>
      <c r="CMC86" s="7"/>
      <c r="CMD86" s="7"/>
      <c r="CME86" s="7"/>
      <c r="CMF86" s="7"/>
      <c r="CMG86" s="7"/>
      <c r="CMH86" s="7"/>
      <c r="CMI86" s="7"/>
      <c r="CMJ86" s="7"/>
      <c r="CMK86" s="7"/>
      <c r="CML86" s="7"/>
      <c r="CMM86" s="7"/>
      <c r="CMN86" s="7"/>
      <c r="CMO86" s="7"/>
      <c r="CMP86" s="7"/>
      <c r="CMQ86" s="7"/>
      <c r="CMR86" s="7"/>
      <c r="CMS86" s="7"/>
      <c r="CMT86" s="7"/>
      <c r="CMU86" s="7"/>
      <c r="CMV86" s="7"/>
      <c r="CMW86" s="7"/>
      <c r="CMX86" s="7"/>
      <c r="CMY86" s="7"/>
      <c r="CMZ86" s="7"/>
      <c r="CNA86" s="7"/>
      <c r="CNB86" s="7"/>
      <c r="CNC86" s="7"/>
      <c r="CND86" s="7"/>
      <c r="CNE86" s="7"/>
      <c r="CNF86" s="7"/>
      <c r="CNG86" s="7"/>
      <c r="CNH86" s="7"/>
      <c r="CNI86" s="7"/>
      <c r="CNJ86" s="7"/>
      <c r="CNK86" s="7"/>
      <c r="CNL86" s="7"/>
      <c r="CNM86" s="7"/>
      <c r="CNN86" s="7"/>
      <c r="CNO86" s="7"/>
      <c r="CNP86" s="7"/>
      <c r="CNQ86" s="7"/>
      <c r="CNR86" s="7"/>
      <c r="CNS86" s="7"/>
      <c r="CNT86" s="7"/>
      <c r="CNU86" s="7"/>
      <c r="CNV86" s="7"/>
      <c r="CNW86" s="7"/>
      <c r="CNX86" s="7"/>
      <c r="CNY86" s="7"/>
      <c r="CNZ86" s="7"/>
      <c r="COA86" s="7"/>
      <c r="COB86" s="7"/>
      <c r="COC86" s="7"/>
      <c r="COD86" s="7"/>
      <c r="COE86" s="7"/>
      <c r="COF86" s="7"/>
      <c r="COG86" s="7"/>
      <c r="COH86" s="7"/>
      <c r="COI86" s="7"/>
      <c r="COJ86" s="7"/>
      <c r="COK86" s="7"/>
      <c r="COL86" s="7"/>
      <c r="COM86" s="7"/>
      <c r="CON86" s="7"/>
      <c r="COO86" s="7"/>
      <c r="COP86" s="7"/>
      <c r="COQ86" s="7"/>
      <c r="COR86" s="7"/>
      <c r="COS86" s="7"/>
      <c r="COT86" s="7"/>
      <c r="COU86" s="7"/>
      <c r="COV86" s="7"/>
      <c r="COW86" s="7"/>
      <c r="COX86" s="7"/>
      <c r="COY86" s="7"/>
      <c r="COZ86" s="7"/>
      <c r="CPA86" s="7"/>
      <c r="CPB86" s="7"/>
      <c r="CPC86" s="7"/>
      <c r="CPD86" s="7"/>
      <c r="CPE86" s="7"/>
      <c r="CPF86" s="7"/>
      <c r="CPG86" s="7"/>
      <c r="CPH86" s="7"/>
      <c r="CPI86" s="7"/>
      <c r="CPJ86" s="7"/>
      <c r="CPK86" s="7"/>
      <c r="CPL86" s="7"/>
      <c r="CPM86" s="7"/>
      <c r="CPN86" s="7"/>
      <c r="CPO86" s="7"/>
      <c r="CPP86" s="7"/>
      <c r="CPQ86" s="7"/>
      <c r="CPR86" s="7"/>
      <c r="CPS86" s="7"/>
      <c r="CPT86" s="7"/>
      <c r="CPU86" s="7"/>
      <c r="CPV86" s="7"/>
      <c r="CPW86" s="7"/>
      <c r="CPX86" s="7"/>
      <c r="CPY86" s="7"/>
      <c r="CPZ86" s="7"/>
      <c r="CQA86" s="7"/>
      <c r="CQB86" s="7"/>
      <c r="CQC86" s="7"/>
      <c r="CQD86" s="7"/>
      <c r="CQE86" s="7"/>
      <c r="CQF86" s="7"/>
      <c r="CQG86" s="7"/>
      <c r="CQH86" s="7"/>
      <c r="CQI86" s="7"/>
      <c r="CQJ86" s="7"/>
      <c r="CQK86" s="7"/>
      <c r="CQL86" s="7"/>
      <c r="CQM86" s="7"/>
      <c r="CQN86" s="7"/>
      <c r="CQO86" s="7"/>
      <c r="CQP86" s="7"/>
      <c r="CQQ86" s="7"/>
      <c r="CQR86" s="7"/>
      <c r="CQS86" s="7"/>
      <c r="CQT86" s="7"/>
      <c r="CQU86" s="7"/>
      <c r="CQV86" s="7"/>
      <c r="CQW86" s="7"/>
      <c r="CQX86" s="7"/>
      <c r="CQY86" s="7"/>
      <c r="CQZ86" s="7"/>
      <c r="CRA86" s="7"/>
      <c r="CRB86" s="7"/>
      <c r="CRC86" s="7"/>
      <c r="CRD86" s="7"/>
      <c r="CRE86" s="7"/>
      <c r="CRF86" s="7"/>
      <c r="CRG86" s="7"/>
      <c r="CRH86" s="7"/>
      <c r="CRI86" s="7"/>
      <c r="CRJ86" s="7"/>
      <c r="CRK86" s="7"/>
      <c r="CRL86" s="7"/>
      <c r="CRM86" s="7"/>
      <c r="CRN86" s="7"/>
      <c r="CRO86" s="7"/>
      <c r="CRP86" s="7"/>
      <c r="CRQ86" s="7"/>
      <c r="CRR86" s="7"/>
      <c r="CRS86" s="7"/>
      <c r="CRT86" s="7"/>
      <c r="CRU86" s="7"/>
      <c r="CRV86" s="7"/>
      <c r="CRW86" s="7"/>
      <c r="CRX86" s="7"/>
      <c r="CRY86" s="7"/>
      <c r="CRZ86" s="7"/>
      <c r="CSA86" s="7"/>
      <c r="CSB86" s="7"/>
      <c r="CSC86" s="7"/>
      <c r="CSD86" s="7"/>
      <c r="CSE86" s="7"/>
      <c r="CSF86" s="7"/>
      <c r="CSG86" s="7"/>
      <c r="CSH86" s="7"/>
      <c r="CSI86" s="7"/>
      <c r="CSJ86" s="7"/>
      <c r="CSK86" s="7"/>
      <c r="CSL86" s="7"/>
      <c r="CSM86" s="7"/>
      <c r="CSN86" s="7"/>
      <c r="CSO86" s="7"/>
      <c r="CSP86" s="7"/>
      <c r="CSQ86" s="7"/>
      <c r="CSR86" s="7"/>
      <c r="CSS86" s="7"/>
      <c r="CST86" s="7"/>
      <c r="CSU86" s="7"/>
      <c r="CSV86" s="7"/>
      <c r="CSW86" s="7"/>
      <c r="CSX86" s="7"/>
      <c r="CSY86" s="7"/>
      <c r="CSZ86" s="7"/>
      <c r="CTA86" s="7"/>
      <c r="CTB86" s="7"/>
      <c r="CTC86" s="7"/>
      <c r="CTD86" s="7"/>
      <c r="CTE86" s="7"/>
      <c r="CTF86" s="7"/>
      <c r="CTG86" s="7"/>
      <c r="CTH86" s="7"/>
      <c r="CTI86" s="7"/>
      <c r="CTJ86" s="7"/>
      <c r="CTK86" s="7"/>
      <c r="CTL86" s="7"/>
      <c r="CTM86" s="7"/>
      <c r="CTN86" s="7"/>
      <c r="CTO86" s="7"/>
      <c r="CTP86" s="7"/>
      <c r="CTQ86" s="7"/>
      <c r="CTR86" s="7"/>
      <c r="CTS86" s="7"/>
      <c r="CTT86" s="7"/>
      <c r="CTU86" s="7"/>
      <c r="CTV86" s="7"/>
      <c r="CTW86" s="7"/>
      <c r="CTX86" s="7"/>
      <c r="CTY86" s="7"/>
      <c r="CTZ86" s="7"/>
      <c r="CUA86" s="7"/>
      <c r="CUB86" s="7"/>
      <c r="CUC86" s="7"/>
      <c r="CUD86" s="7"/>
      <c r="CUE86" s="7"/>
      <c r="CUF86" s="7"/>
      <c r="CUG86" s="7"/>
      <c r="CUH86" s="7"/>
      <c r="CUI86" s="7"/>
      <c r="CUJ86" s="7"/>
      <c r="CUK86" s="7"/>
      <c r="CUL86" s="7"/>
      <c r="CUM86" s="7"/>
      <c r="CUN86" s="7"/>
      <c r="CUO86" s="7"/>
      <c r="CUP86" s="7"/>
      <c r="CUQ86" s="7"/>
      <c r="CUR86" s="7"/>
      <c r="CUS86" s="7"/>
      <c r="CUT86" s="7"/>
      <c r="CUU86" s="7"/>
      <c r="CUV86" s="7"/>
      <c r="CUW86" s="7"/>
      <c r="CUX86" s="7"/>
      <c r="CUY86" s="7"/>
      <c r="CUZ86" s="7"/>
      <c r="CVA86" s="7"/>
      <c r="CVB86" s="7"/>
      <c r="CVC86" s="7"/>
      <c r="CVD86" s="7"/>
      <c r="CVE86" s="7"/>
      <c r="CVF86" s="7"/>
      <c r="CVG86" s="7"/>
      <c r="CVH86" s="7"/>
      <c r="CVI86" s="7"/>
      <c r="CVJ86" s="7"/>
      <c r="CVK86" s="7"/>
      <c r="CVL86" s="7"/>
      <c r="CVM86" s="7"/>
      <c r="CVN86" s="7"/>
      <c r="CVO86" s="7"/>
      <c r="CVP86" s="7"/>
      <c r="CVQ86" s="7"/>
      <c r="CVR86" s="7"/>
      <c r="CVS86" s="7"/>
      <c r="CVT86" s="7"/>
      <c r="CVU86" s="7"/>
      <c r="CVV86" s="7"/>
      <c r="CVW86" s="7"/>
      <c r="CVX86" s="7"/>
      <c r="CVY86" s="7"/>
      <c r="CVZ86" s="7"/>
      <c r="CWA86" s="7"/>
      <c r="CWB86" s="7"/>
      <c r="CWC86" s="7"/>
      <c r="CWD86" s="7"/>
      <c r="CWE86" s="7"/>
      <c r="CWF86" s="7"/>
      <c r="CWG86" s="7"/>
      <c r="CWH86" s="7"/>
      <c r="CWI86" s="7"/>
      <c r="CWJ86" s="7"/>
      <c r="CWK86" s="7"/>
      <c r="CWL86" s="7"/>
      <c r="CWM86" s="7"/>
      <c r="CWN86" s="7"/>
      <c r="CWO86" s="7"/>
      <c r="CWP86" s="7"/>
      <c r="CWQ86" s="7"/>
      <c r="CWR86" s="7"/>
      <c r="CWS86" s="7"/>
      <c r="CWT86" s="7"/>
      <c r="CWU86" s="7"/>
      <c r="CWV86" s="7"/>
      <c r="CWW86" s="7"/>
      <c r="CWX86" s="7"/>
      <c r="CWY86" s="7"/>
      <c r="CWZ86" s="7"/>
      <c r="CXA86" s="7"/>
      <c r="CXB86" s="7"/>
      <c r="CXC86" s="7"/>
      <c r="CXD86" s="7"/>
      <c r="CXE86" s="7"/>
      <c r="CXF86" s="7"/>
      <c r="CXG86" s="7"/>
      <c r="CXH86" s="7"/>
      <c r="CXI86" s="7"/>
      <c r="CXJ86" s="7"/>
      <c r="CXK86" s="7"/>
      <c r="CXL86" s="7"/>
      <c r="CXM86" s="7"/>
      <c r="CXN86" s="7"/>
      <c r="CXO86" s="7"/>
      <c r="CXP86" s="7"/>
      <c r="CXQ86" s="7"/>
      <c r="CXR86" s="7"/>
      <c r="CXS86" s="7"/>
      <c r="CXT86" s="7"/>
      <c r="CXU86" s="7"/>
      <c r="CXV86" s="7"/>
      <c r="CXW86" s="7"/>
      <c r="CXX86" s="7"/>
      <c r="CXY86" s="7"/>
      <c r="CXZ86" s="7"/>
      <c r="CYA86" s="7"/>
      <c r="CYB86" s="7"/>
      <c r="CYC86" s="7"/>
      <c r="CYD86" s="7"/>
      <c r="CYE86" s="7"/>
      <c r="CYF86" s="7"/>
      <c r="CYG86" s="7"/>
      <c r="CYH86" s="7"/>
      <c r="CYI86" s="7"/>
      <c r="CYJ86" s="7"/>
      <c r="CYK86" s="7"/>
      <c r="CYL86" s="7"/>
      <c r="CYM86" s="7"/>
      <c r="CYN86" s="7"/>
      <c r="CYO86" s="7"/>
      <c r="CYP86" s="7"/>
      <c r="CYQ86" s="7"/>
      <c r="CYR86" s="7"/>
      <c r="CYS86" s="7"/>
      <c r="CYT86" s="7"/>
      <c r="CYU86" s="7"/>
      <c r="CYV86" s="7"/>
      <c r="CYW86" s="7"/>
      <c r="CYX86" s="7"/>
      <c r="CYY86" s="7"/>
      <c r="CYZ86" s="7"/>
      <c r="CZA86" s="7"/>
      <c r="CZB86" s="7"/>
      <c r="CZC86" s="7"/>
      <c r="CZD86" s="7"/>
      <c r="CZE86" s="7"/>
      <c r="CZF86" s="7"/>
      <c r="CZG86" s="7"/>
      <c r="CZH86" s="7"/>
      <c r="CZI86" s="7"/>
      <c r="CZJ86" s="7"/>
      <c r="CZK86" s="7"/>
      <c r="CZL86" s="7"/>
      <c r="CZM86" s="7"/>
      <c r="CZN86" s="7"/>
      <c r="CZO86" s="7"/>
      <c r="CZP86" s="7"/>
      <c r="CZQ86" s="7"/>
      <c r="CZR86" s="7"/>
      <c r="CZS86" s="7"/>
      <c r="CZT86" s="7"/>
      <c r="CZU86" s="7"/>
      <c r="CZV86" s="7"/>
      <c r="CZW86" s="7"/>
      <c r="CZX86" s="7"/>
      <c r="CZY86" s="7"/>
      <c r="CZZ86" s="7"/>
      <c r="DAA86" s="7"/>
      <c r="DAB86" s="7"/>
      <c r="DAC86" s="7"/>
      <c r="DAD86" s="7"/>
      <c r="DAE86" s="7"/>
      <c r="DAF86" s="7"/>
      <c r="DAG86" s="7"/>
      <c r="DAH86" s="7"/>
      <c r="DAI86" s="7"/>
      <c r="DAJ86" s="7"/>
      <c r="DAK86" s="7"/>
      <c r="DAL86" s="7"/>
      <c r="DAM86" s="7"/>
      <c r="DAN86" s="7"/>
      <c r="DAO86" s="7"/>
      <c r="DAP86" s="7"/>
      <c r="DAQ86" s="7"/>
      <c r="DAR86" s="7"/>
      <c r="DAS86" s="7"/>
      <c r="DAT86" s="7"/>
      <c r="DAU86" s="7"/>
      <c r="DAV86" s="7"/>
      <c r="DAW86" s="7"/>
      <c r="DAX86" s="7"/>
      <c r="DAY86" s="7"/>
      <c r="DAZ86" s="7"/>
      <c r="DBA86" s="7"/>
      <c r="DBB86" s="7"/>
      <c r="DBC86" s="7"/>
      <c r="DBD86" s="7"/>
      <c r="DBE86" s="7"/>
      <c r="DBF86" s="7"/>
      <c r="DBG86" s="7"/>
      <c r="DBH86" s="7"/>
      <c r="DBI86" s="7"/>
      <c r="DBJ86" s="7"/>
      <c r="DBK86" s="7"/>
      <c r="DBL86" s="7"/>
      <c r="DBM86" s="7"/>
      <c r="DBN86" s="7"/>
      <c r="DBO86" s="7"/>
      <c r="DBP86" s="7"/>
      <c r="DBQ86" s="7"/>
      <c r="DBR86" s="7"/>
      <c r="DBS86" s="7"/>
      <c r="DBT86" s="7"/>
      <c r="DBU86" s="7"/>
      <c r="DBV86" s="7"/>
      <c r="DBW86" s="7"/>
      <c r="DBX86" s="7"/>
      <c r="DBY86" s="7"/>
      <c r="DBZ86" s="7"/>
      <c r="DCA86" s="7"/>
      <c r="DCB86" s="7"/>
      <c r="DCC86" s="7"/>
      <c r="DCD86" s="7"/>
      <c r="DCE86" s="7"/>
      <c r="DCF86" s="7"/>
      <c r="DCG86" s="7"/>
      <c r="DCH86" s="7"/>
      <c r="DCI86" s="7"/>
      <c r="DCJ86" s="7"/>
      <c r="DCK86" s="7"/>
      <c r="DCL86" s="7"/>
      <c r="DCM86" s="7"/>
      <c r="DCN86" s="7"/>
      <c r="DCO86" s="7"/>
      <c r="DCP86" s="7"/>
      <c r="DCQ86" s="7"/>
      <c r="DCR86" s="7"/>
      <c r="DCS86" s="7"/>
      <c r="DCT86" s="7"/>
      <c r="DCU86" s="7"/>
      <c r="DCV86" s="7"/>
      <c r="DCW86" s="7"/>
      <c r="DCX86" s="7"/>
      <c r="DCY86" s="7"/>
      <c r="DCZ86" s="7"/>
      <c r="DDA86" s="7"/>
      <c r="DDB86" s="7"/>
      <c r="DDC86" s="7"/>
      <c r="DDD86" s="7"/>
      <c r="DDE86" s="7"/>
      <c r="DDF86" s="7"/>
      <c r="DDG86" s="7"/>
      <c r="DDH86" s="7"/>
      <c r="DDI86" s="7"/>
      <c r="DDJ86" s="7"/>
      <c r="DDK86" s="7"/>
      <c r="DDL86" s="7"/>
      <c r="DDM86" s="7"/>
      <c r="DDN86" s="7"/>
      <c r="DDO86" s="7"/>
      <c r="DDP86" s="7"/>
      <c r="DDQ86" s="7"/>
      <c r="DDR86" s="7"/>
      <c r="DDS86" s="7"/>
      <c r="DDT86" s="7"/>
      <c r="DDU86" s="7"/>
      <c r="DDV86" s="7"/>
      <c r="DDW86" s="7"/>
      <c r="DDX86" s="7"/>
      <c r="DDY86" s="7"/>
      <c r="DDZ86" s="7"/>
      <c r="DEA86" s="7"/>
      <c r="DEB86" s="7"/>
      <c r="DEC86" s="7"/>
      <c r="DED86" s="7"/>
      <c r="DEE86" s="7"/>
      <c r="DEF86" s="7"/>
      <c r="DEG86" s="7"/>
      <c r="DEH86" s="7"/>
      <c r="DEI86" s="7"/>
      <c r="DEJ86" s="7"/>
      <c r="DEK86" s="7"/>
      <c r="DEL86" s="7"/>
      <c r="DEM86" s="7"/>
      <c r="DEN86" s="7"/>
      <c r="DEO86" s="7"/>
      <c r="DEP86" s="7"/>
      <c r="DEQ86" s="7"/>
      <c r="DER86" s="7"/>
      <c r="DES86" s="7"/>
      <c r="DET86" s="7"/>
      <c r="DEU86" s="7"/>
      <c r="DEV86" s="7"/>
      <c r="DEW86" s="7"/>
      <c r="DEX86" s="7"/>
      <c r="DEY86" s="7"/>
      <c r="DEZ86" s="7"/>
      <c r="DFA86" s="7"/>
      <c r="DFB86" s="7"/>
      <c r="DFC86" s="7"/>
      <c r="DFD86" s="7"/>
      <c r="DFE86" s="7"/>
      <c r="DFF86" s="7"/>
      <c r="DFG86" s="7"/>
      <c r="DFH86" s="7"/>
      <c r="DFI86" s="7"/>
      <c r="DFJ86" s="7"/>
      <c r="DFK86" s="7"/>
      <c r="DFL86" s="7"/>
      <c r="DFM86" s="7"/>
      <c r="DFN86" s="7"/>
      <c r="DFO86" s="7"/>
      <c r="DFP86" s="7"/>
      <c r="DFQ86" s="7"/>
      <c r="DFR86" s="7"/>
      <c r="DFS86" s="7"/>
      <c r="DFT86" s="7"/>
      <c r="DFU86" s="7"/>
      <c r="DFV86" s="7"/>
      <c r="DFW86" s="7"/>
      <c r="DFX86" s="7"/>
      <c r="DFY86" s="7"/>
      <c r="DFZ86" s="7"/>
      <c r="DGA86" s="7"/>
      <c r="DGB86" s="7"/>
      <c r="DGC86" s="7"/>
      <c r="DGD86" s="7"/>
      <c r="DGE86" s="7"/>
      <c r="DGF86" s="7"/>
      <c r="DGG86" s="7"/>
      <c r="DGH86" s="7"/>
      <c r="DGI86" s="7"/>
      <c r="DGJ86" s="7"/>
      <c r="DGK86" s="7"/>
      <c r="DGL86" s="7"/>
      <c r="DGM86" s="7"/>
      <c r="DGN86" s="7"/>
      <c r="DGO86" s="7"/>
      <c r="DGP86" s="7"/>
      <c r="DGQ86" s="7"/>
      <c r="DGR86" s="7"/>
      <c r="DGS86" s="7"/>
      <c r="DGT86" s="7"/>
      <c r="DGU86" s="7"/>
      <c r="DGV86" s="7"/>
      <c r="DGW86" s="7"/>
      <c r="DGX86" s="7"/>
      <c r="DGY86" s="7"/>
      <c r="DGZ86" s="7"/>
      <c r="DHA86" s="7"/>
      <c r="DHB86" s="7"/>
      <c r="DHC86" s="7"/>
      <c r="DHD86" s="7"/>
      <c r="DHE86" s="7"/>
      <c r="DHF86" s="7"/>
      <c r="DHG86" s="7"/>
      <c r="DHH86" s="7"/>
      <c r="DHI86" s="7"/>
      <c r="DHJ86" s="7"/>
      <c r="DHK86" s="7"/>
      <c r="DHL86" s="7"/>
      <c r="DHM86" s="7"/>
      <c r="DHN86" s="7"/>
      <c r="DHO86" s="7"/>
      <c r="DHP86" s="7"/>
      <c r="DHQ86" s="7"/>
      <c r="DHR86" s="7"/>
      <c r="DHS86" s="7"/>
      <c r="DHT86" s="7"/>
      <c r="DHU86" s="7"/>
      <c r="DHV86" s="7"/>
      <c r="DHW86" s="7"/>
      <c r="DHX86" s="7"/>
      <c r="DHY86" s="7"/>
      <c r="DHZ86" s="7"/>
      <c r="DIA86" s="7"/>
      <c r="DIB86" s="7"/>
      <c r="DIC86" s="7"/>
      <c r="DID86" s="7"/>
      <c r="DIE86" s="7"/>
      <c r="DIF86" s="7"/>
      <c r="DIG86" s="7"/>
      <c r="DIH86" s="7"/>
      <c r="DII86" s="7"/>
      <c r="DIJ86" s="7"/>
      <c r="DIK86" s="7"/>
      <c r="DIL86" s="7"/>
      <c r="DIM86" s="7"/>
      <c r="DIN86" s="7"/>
      <c r="DIO86" s="7"/>
      <c r="DIP86" s="7"/>
      <c r="DIQ86" s="7"/>
      <c r="DIR86" s="7"/>
      <c r="DIS86" s="7"/>
      <c r="DIT86" s="7"/>
      <c r="DIU86" s="7"/>
      <c r="DIV86" s="7"/>
      <c r="DIW86" s="7"/>
      <c r="DIX86" s="7"/>
      <c r="DIY86" s="7"/>
      <c r="DIZ86" s="7"/>
      <c r="DJA86" s="7"/>
      <c r="DJB86" s="7"/>
      <c r="DJC86" s="7"/>
      <c r="DJD86" s="7"/>
      <c r="DJE86" s="7"/>
      <c r="DJF86" s="7"/>
      <c r="DJG86" s="7"/>
      <c r="DJH86" s="7"/>
      <c r="DJI86" s="7"/>
      <c r="DJJ86" s="7"/>
      <c r="DJK86" s="7"/>
      <c r="DJL86" s="7"/>
      <c r="DJM86" s="7"/>
      <c r="DJN86" s="7"/>
      <c r="DJO86" s="7"/>
      <c r="DJP86" s="7"/>
      <c r="DJQ86" s="7"/>
      <c r="DJR86" s="7"/>
      <c r="DJS86" s="7"/>
      <c r="DJT86" s="7"/>
      <c r="DJU86" s="7"/>
      <c r="DJV86" s="7"/>
      <c r="DJW86" s="7"/>
      <c r="DJX86" s="7"/>
      <c r="DJY86" s="7"/>
      <c r="DJZ86" s="7"/>
      <c r="DKA86" s="7"/>
      <c r="DKB86" s="7"/>
      <c r="DKC86" s="7"/>
      <c r="DKD86" s="7"/>
      <c r="DKE86" s="7"/>
      <c r="DKF86" s="7"/>
      <c r="DKG86" s="7"/>
      <c r="DKH86" s="7"/>
      <c r="DKI86" s="7"/>
      <c r="DKJ86" s="7"/>
      <c r="DKK86" s="7"/>
      <c r="DKL86" s="7"/>
      <c r="DKM86" s="7"/>
      <c r="DKN86" s="7"/>
      <c r="DKO86" s="7"/>
      <c r="DKP86" s="7"/>
      <c r="DKQ86" s="7"/>
      <c r="DKR86" s="7"/>
      <c r="DKS86" s="7"/>
      <c r="DKT86" s="7"/>
      <c r="DKU86" s="7"/>
      <c r="DKV86" s="7"/>
      <c r="DKW86" s="7"/>
      <c r="DKX86" s="7"/>
      <c r="DKY86" s="7"/>
      <c r="DKZ86" s="7"/>
      <c r="DLA86" s="7"/>
      <c r="DLB86" s="7"/>
      <c r="DLC86" s="7"/>
      <c r="DLD86" s="7"/>
      <c r="DLE86" s="7"/>
      <c r="DLF86" s="7"/>
      <c r="DLG86" s="7"/>
      <c r="DLH86" s="7"/>
      <c r="DLI86" s="7"/>
      <c r="DLJ86" s="7"/>
      <c r="DLK86" s="7"/>
      <c r="DLL86" s="7"/>
      <c r="DLM86" s="7"/>
      <c r="DLN86" s="7"/>
      <c r="DLO86" s="7"/>
      <c r="DLP86" s="7"/>
      <c r="DLQ86" s="7"/>
      <c r="DLR86" s="7"/>
      <c r="DLS86" s="7"/>
      <c r="DLT86" s="7"/>
      <c r="DLU86" s="7"/>
      <c r="DLV86" s="7"/>
      <c r="DLW86" s="7"/>
      <c r="DLX86" s="7"/>
      <c r="DLY86" s="7"/>
      <c r="DLZ86" s="7"/>
      <c r="DMA86" s="7"/>
      <c r="DMB86" s="7"/>
      <c r="DMC86" s="7"/>
      <c r="DMD86" s="7"/>
      <c r="DME86" s="7"/>
      <c r="DMF86" s="7"/>
      <c r="DMG86" s="7"/>
      <c r="DMH86" s="7"/>
      <c r="DMI86" s="7"/>
      <c r="DMJ86" s="7"/>
      <c r="DMK86" s="7"/>
      <c r="DML86" s="7"/>
      <c r="DMM86" s="7"/>
      <c r="DMN86" s="7"/>
      <c r="DMO86" s="7"/>
      <c r="DMP86" s="7"/>
      <c r="DMQ86" s="7"/>
      <c r="DMR86" s="7"/>
      <c r="DMS86" s="7"/>
      <c r="DMT86" s="7"/>
      <c r="DMU86" s="7"/>
      <c r="DMV86" s="7"/>
      <c r="DMW86" s="7"/>
      <c r="DMX86" s="7"/>
      <c r="DMY86" s="7"/>
      <c r="DMZ86" s="7"/>
      <c r="DNA86" s="7"/>
      <c r="DNB86" s="7"/>
      <c r="DNC86" s="7"/>
      <c r="DND86" s="7"/>
      <c r="DNE86" s="7"/>
      <c r="DNF86" s="7"/>
      <c r="DNG86" s="7"/>
      <c r="DNH86" s="7"/>
      <c r="DNI86" s="7"/>
      <c r="DNJ86" s="7"/>
      <c r="DNK86" s="7"/>
      <c r="DNL86" s="7"/>
      <c r="DNM86" s="7"/>
      <c r="DNN86" s="7"/>
      <c r="DNO86" s="7"/>
      <c r="DNP86" s="7"/>
      <c r="DNQ86" s="7"/>
      <c r="DNR86" s="7"/>
      <c r="DNS86" s="7"/>
      <c r="DNT86" s="7"/>
      <c r="DNU86" s="7"/>
      <c r="DNV86" s="7"/>
      <c r="DNW86" s="7"/>
      <c r="DNX86" s="7"/>
      <c r="DNY86" s="7"/>
      <c r="DNZ86" s="7"/>
      <c r="DOA86" s="7"/>
      <c r="DOB86" s="7"/>
      <c r="DOC86" s="7"/>
      <c r="DOD86" s="7"/>
      <c r="DOE86" s="7"/>
      <c r="DOF86" s="7"/>
      <c r="DOG86" s="7"/>
      <c r="DOH86" s="7"/>
      <c r="DOI86" s="7"/>
      <c r="DOJ86" s="7"/>
      <c r="DOK86" s="7"/>
      <c r="DOL86" s="7"/>
      <c r="DOM86" s="7"/>
      <c r="DON86" s="7"/>
      <c r="DOO86" s="7"/>
      <c r="DOP86" s="7"/>
      <c r="DOQ86" s="7"/>
      <c r="DOR86" s="7"/>
      <c r="DOS86" s="7"/>
      <c r="DOT86" s="7"/>
      <c r="DOU86" s="7"/>
      <c r="DOV86" s="7"/>
      <c r="DOW86" s="7"/>
      <c r="DOX86" s="7"/>
      <c r="DOY86" s="7"/>
      <c r="DOZ86" s="7"/>
      <c r="DPA86" s="7"/>
      <c r="DPB86" s="7"/>
      <c r="DPC86" s="7"/>
      <c r="DPD86" s="7"/>
      <c r="DPE86" s="7"/>
      <c r="DPF86" s="7"/>
      <c r="DPG86" s="7"/>
      <c r="DPH86" s="7"/>
      <c r="DPI86" s="7"/>
      <c r="DPJ86" s="7"/>
      <c r="DPK86" s="7"/>
      <c r="DPL86" s="7"/>
      <c r="DPM86" s="7"/>
      <c r="DPN86" s="7"/>
      <c r="DPO86" s="7"/>
      <c r="DPP86" s="7"/>
      <c r="DPQ86" s="7"/>
      <c r="DPR86" s="7"/>
      <c r="DPS86" s="7"/>
      <c r="DPT86" s="7"/>
      <c r="DPU86" s="7"/>
      <c r="DPV86" s="7"/>
      <c r="DPW86" s="7"/>
      <c r="DPX86" s="7"/>
      <c r="DPY86" s="7"/>
      <c r="DPZ86" s="7"/>
      <c r="DQA86" s="7"/>
      <c r="DQB86" s="7"/>
      <c r="DQC86" s="7"/>
      <c r="DQD86" s="7"/>
      <c r="DQE86" s="7"/>
      <c r="DQF86" s="7"/>
      <c r="DQG86" s="7"/>
      <c r="DQH86" s="7"/>
      <c r="DQI86" s="7"/>
      <c r="DQJ86" s="7"/>
      <c r="DQK86" s="7"/>
      <c r="DQL86" s="7"/>
      <c r="DQM86" s="7"/>
      <c r="DQN86" s="7"/>
      <c r="DQO86" s="7"/>
      <c r="DQP86" s="7"/>
      <c r="DQQ86" s="7"/>
      <c r="DQR86" s="7"/>
      <c r="DQS86" s="7"/>
      <c r="DQT86" s="7"/>
      <c r="DQU86" s="7"/>
      <c r="DQV86" s="7"/>
      <c r="DQW86" s="7"/>
      <c r="DQX86" s="7"/>
      <c r="DQY86" s="7"/>
      <c r="DQZ86" s="7"/>
      <c r="DRA86" s="7"/>
      <c r="DRB86" s="7"/>
      <c r="DRC86" s="7"/>
      <c r="DRD86" s="7"/>
      <c r="DRE86" s="7"/>
      <c r="DRF86" s="7"/>
      <c r="DRG86" s="7"/>
      <c r="DRH86" s="7"/>
      <c r="DRI86" s="7"/>
      <c r="DRJ86" s="7"/>
      <c r="DRK86" s="7"/>
      <c r="DRL86" s="7"/>
      <c r="DRM86" s="7"/>
      <c r="DRN86" s="7"/>
      <c r="DRO86" s="7"/>
      <c r="DRP86" s="7"/>
      <c r="DRQ86" s="7"/>
      <c r="DRR86" s="7"/>
      <c r="DRS86" s="7"/>
      <c r="DRT86" s="7"/>
      <c r="DRU86" s="7"/>
      <c r="DRV86" s="7"/>
      <c r="DRW86" s="7"/>
      <c r="DRX86" s="7"/>
      <c r="DRY86" s="7"/>
      <c r="DRZ86" s="7"/>
      <c r="DSA86" s="7"/>
      <c r="DSB86" s="7"/>
      <c r="DSC86" s="7"/>
      <c r="DSD86" s="7"/>
      <c r="DSE86" s="7"/>
      <c r="DSF86" s="7"/>
      <c r="DSG86" s="7"/>
      <c r="DSH86" s="7"/>
      <c r="DSI86" s="7"/>
      <c r="DSJ86" s="7"/>
      <c r="DSK86" s="7"/>
      <c r="DSL86" s="7"/>
      <c r="DSM86" s="7"/>
      <c r="DSN86" s="7"/>
      <c r="DSO86" s="7"/>
      <c r="DSP86" s="7"/>
      <c r="DSQ86" s="7"/>
      <c r="DSR86" s="7"/>
      <c r="DSS86" s="7"/>
      <c r="DST86" s="7"/>
      <c r="DSU86" s="7"/>
      <c r="DSV86" s="7"/>
      <c r="DSW86" s="7"/>
      <c r="DSX86" s="7"/>
      <c r="DSY86" s="7"/>
      <c r="DSZ86" s="7"/>
      <c r="DTA86" s="7"/>
      <c r="DTB86" s="7"/>
      <c r="DTC86" s="7"/>
      <c r="DTD86" s="7"/>
      <c r="DTE86" s="7"/>
      <c r="DTF86" s="7"/>
      <c r="DTG86" s="7"/>
      <c r="DTH86" s="7"/>
      <c r="DTI86" s="7"/>
      <c r="DTJ86" s="7"/>
      <c r="DTK86" s="7"/>
      <c r="DTL86" s="7"/>
      <c r="DTM86" s="7"/>
      <c r="DTN86" s="7"/>
      <c r="DTO86" s="7"/>
      <c r="DTP86" s="7"/>
      <c r="DTQ86" s="7"/>
      <c r="DTR86" s="7"/>
      <c r="DTS86" s="7"/>
      <c r="DTT86" s="7"/>
      <c r="DTU86" s="7"/>
      <c r="DTV86" s="7"/>
      <c r="DTW86" s="7"/>
      <c r="DTX86" s="7"/>
      <c r="DTY86" s="7"/>
      <c r="DTZ86" s="7"/>
      <c r="DUA86" s="7"/>
      <c r="DUB86" s="7"/>
      <c r="DUC86" s="7"/>
      <c r="DUD86" s="7"/>
      <c r="DUE86" s="7"/>
      <c r="DUF86" s="7"/>
      <c r="DUG86" s="7"/>
      <c r="DUH86" s="7"/>
      <c r="DUI86" s="7"/>
      <c r="DUJ86" s="7"/>
      <c r="DUK86" s="7"/>
      <c r="DUL86" s="7"/>
      <c r="DUM86" s="7"/>
      <c r="DUN86" s="7"/>
      <c r="DUO86" s="7"/>
      <c r="DUP86" s="7"/>
      <c r="DUQ86" s="7"/>
      <c r="DUR86" s="7"/>
      <c r="DUS86" s="7"/>
      <c r="DUT86" s="7"/>
      <c r="DUU86" s="7"/>
      <c r="DUV86" s="7"/>
      <c r="DUW86" s="7"/>
      <c r="DUX86" s="7"/>
      <c r="DUY86" s="7"/>
      <c r="DUZ86" s="7"/>
      <c r="DVA86" s="7"/>
      <c r="DVB86" s="7"/>
      <c r="DVC86" s="7"/>
      <c r="DVD86" s="7"/>
      <c r="DVE86" s="7"/>
      <c r="DVF86" s="7"/>
      <c r="DVG86" s="7"/>
      <c r="DVH86" s="7"/>
      <c r="DVI86" s="7"/>
      <c r="DVJ86" s="7"/>
      <c r="DVK86" s="7"/>
      <c r="DVL86" s="7"/>
      <c r="DVM86" s="7"/>
      <c r="DVN86" s="7"/>
      <c r="DVO86" s="7"/>
      <c r="DVP86" s="7"/>
      <c r="DVQ86" s="7"/>
      <c r="DVR86" s="7"/>
      <c r="DVS86" s="7"/>
      <c r="DVT86" s="7"/>
      <c r="DVU86" s="7"/>
      <c r="DVV86" s="7"/>
      <c r="DVW86" s="7"/>
      <c r="DVX86" s="7"/>
      <c r="DVY86" s="7"/>
      <c r="DVZ86" s="7"/>
      <c r="DWA86" s="7"/>
      <c r="DWB86" s="7"/>
      <c r="DWC86" s="7"/>
      <c r="DWD86" s="7"/>
      <c r="DWE86" s="7"/>
      <c r="DWF86" s="7"/>
      <c r="DWG86" s="7"/>
      <c r="DWH86" s="7"/>
      <c r="DWI86" s="7"/>
      <c r="DWJ86" s="7"/>
      <c r="DWK86" s="7"/>
      <c r="DWL86" s="7"/>
      <c r="DWM86" s="7"/>
      <c r="DWN86" s="7"/>
      <c r="DWO86" s="7"/>
      <c r="DWP86" s="7"/>
      <c r="DWQ86" s="7"/>
      <c r="DWR86" s="7"/>
      <c r="DWS86" s="7"/>
      <c r="DWT86" s="7"/>
      <c r="DWU86" s="7"/>
      <c r="DWV86" s="7"/>
      <c r="DWW86" s="7"/>
      <c r="DWX86" s="7"/>
      <c r="DWY86" s="7"/>
      <c r="DWZ86" s="7"/>
      <c r="DXA86" s="7"/>
      <c r="DXB86" s="7"/>
      <c r="DXC86" s="7"/>
      <c r="DXD86" s="7"/>
      <c r="DXE86" s="7"/>
      <c r="DXF86" s="7"/>
      <c r="DXG86" s="7"/>
      <c r="DXH86" s="7"/>
      <c r="DXI86" s="7"/>
      <c r="DXJ86" s="7"/>
      <c r="DXK86" s="7"/>
      <c r="DXL86" s="7"/>
      <c r="DXM86" s="7"/>
      <c r="DXN86" s="7"/>
      <c r="DXO86" s="7"/>
      <c r="DXP86" s="7"/>
      <c r="DXQ86" s="7"/>
      <c r="DXR86" s="7"/>
      <c r="DXS86" s="7"/>
      <c r="DXT86" s="7"/>
      <c r="DXU86" s="7"/>
      <c r="DXV86" s="7"/>
      <c r="DXW86" s="7"/>
      <c r="DXX86" s="7"/>
      <c r="DXY86" s="7"/>
      <c r="DXZ86" s="7"/>
      <c r="DYA86" s="7"/>
      <c r="DYB86" s="7"/>
      <c r="DYC86" s="7"/>
      <c r="DYD86" s="7"/>
      <c r="DYE86" s="7"/>
      <c r="DYF86" s="7"/>
      <c r="DYG86" s="7"/>
      <c r="DYH86" s="7"/>
      <c r="DYI86" s="7"/>
      <c r="DYJ86" s="7"/>
      <c r="DYK86" s="7"/>
      <c r="DYL86" s="7"/>
      <c r="DYM86" s="7"/>
      <c r="DYN86" s="7"/>
      <c r="DYO86" s="7"/>
      <c r="DYP86" s="7"/>
      <c r="DYQ86" s="7"/>
      <c r="DYR86" s="7"/>
      <c r="DYS86" s="7"/>
      <c r="DYT86" s="7"/>
      <c r="DYU86" s="7"/>
      <c r="DYV86" s="7"/>
      <c r="DYW86" s="7"/>
      <c r="DYX86" s="7"/>
      <c r="DYY86" s="7"/>
      <c r="DYZ86" s="7"/>
      <c r="DZA86" s="7"/>
      <c r="DZB86" s="7"/>
      <c r="DZC86" s="7"/>
      <c r="DZD86" s="7"/>
      <c r="DZE86" s="7"/>
      <c r="DZF86" s="7"/>
      <c r="DZG86" s="7"/>
      <c r="DZH86" s="7"/>
      <c r="DZI86" s="7"/>
      <c r="DZJ86" s="7"/>
      <c r="DZK86" s="7"/>
      <c r="DZL86" s="7"/>
      <c r="DZM86" s="7"/>
      <c r="DZN86" s="7"/>
      <c r="DZO86" s="7"/>
      <c r="DZP86" s="7"/>
      <c r="DZQ86" s="7"/>
      <c r="DZR86" s="7"/>
      <c r="DZS86" s="7"/>
      <c r="DZT86" s="7"/>
      <c r="DZU86" s="7"/>
      <c r="DZV86" s="7"/>
      <c r="DZW86" s="7"/>
      <c r="DZX86" s="7"/>
      <c r="DZY86" s="7"/>
      <c r="DZZ86" s="7"/>
      <c r="EAA86" s="7"/>
      <c r="EAB86" s="7"/>
      <c r="EAC86" s="7"/>
      <c r="EAD86" s="7"/>
      <c r="EAE86" s="7"/>
      <c r="EAF86" s="7"/>
      <c r="EAG86" s="7"/>
      <c r="EAH86" s="7"/>
      <c r="EAI86" s="7"/>
      <c r="EAJ86" s="7"/>
      <c r="EAK86" s="7"/>
      <c r="EAL86" s="7"/>
      <c r="EAM86" s="7"/>
      <c r="EAN86" s="7"/>
      <c r="EAO86" s="7"/>
      <c r="EAP86" s="7"/>
      <c r="EAQ86" s="7"/>
      <c r="EAR86" s="7"/>
      <c r="EAS86" s="7"/>
      <c r="EAT86" s="7"/>
      <c r="EAU86" s="7"/>
      <c r="EAV86" s="7"/>
      <c r="EAW86" s="7"/>
      <c r="EAX86" s="7"/>
      <c r="EAY86" s="7"/>
      <c r="EAZ86" s="7"/>
      <c r="EBA86" s="7"/>
      <c r="EBB86" s="7"/>
      <c r="EBC86" s="7"/>
      <c r="EBD86" s="7"/>
      <c r="EBE86" s="7"/>
      <c r="EBF86" s="7"/>
      <c r="EBG86" s="7"/>
      <c r="EBH86" s="7"/>
      <c r="EBI86" s="7"/>
      <c r="EBJ86" s="7"/>
      <c r="EBK86" s="7"/>
      <c r="EBL86" s="7"/>
      <c r="EBM86" s="7"/>
      <c r="EBN86" s="7"/>
      <c r="EBO86" s="7"/>
      <c r="EBP86" s="7"/>
      <c r="EBQ86" s="7"/>
      <c r="EBR86" s="7"/>
      <c r="EBS86" s="7"/>
      <c r="EBT86" s="7"/>
      <c r="EBU86" s="7"/>
      <c r="EBV86" s="7"/>
      <c r="EBW86" s="7"/>
      <c r="EBX86" s="7"/>
      <c r="EBY86" s="7"/>
      <c r="EBZ86" s="7"/>
      <c r="ECA86" s="7"/>
      <c r="ECB86" s="7"/>
      <c r="ECC86" s="7"/>
      <c r="ECD86" s="7"/>
      <c r="ECE86" s="7"/>
      <c r="ECF86" s="7"/>
      <c r="ECG86" s="7"/>
      <c r="ECH86" s="7"/>
      <c r="ECI86" s="7"/>
      <c r="ECJ86" s="7"/>
      <c r="ECK86" s="7"/>
      <c r="ECL86" s="7"/>
      <c r="ECM86" s="7"/>
      <c r="ECN86" s="7"/>
      <c r="ECO86" s="7"/>
      <c r="ECP86" s="7"/>
      <c r="ECQ86" s="7"/>
      <c r="ECR86" s="7"/>
      <c r="ECS86" s="7"/>
      <c r="ECT86" s="7"/>
      <c r="ECU86" s="7"/>
      <c r="ECV86" s="7"/>
      <c r="ECW86" s="7"/>
      <c r="ECX86" s="7"/>
      <c r="ECY86" s="7"/>
      <c r="ECZ86" s="7"/>
      <c r="EDA86" s="7"/>
      <c r="EDB86" s="7"/>
      <c r="EDC86" s="7"/>
      <c r="EDD86" s="7"/>
      <c r="EDE86" s="7"/>
      <c r="EDF86" s="7"/>
      <c r="EDG86" s="7"/>
      <c r="EDH86" s="7"/>
      <c r="EDI86" s="7"/>
      <c r="EDJ86" s="7"/>
      <c r="EDK86" s="7"/>
      <c r="EDL86" s="7"/>
      <c r="EDM86" s="7"/>
      <c r="EDN86" s="7"/>
      <c r="EDO86" s="7"/>
      <c r="EDP86" s="7"/>
      <c r="EDQ86" s="7"/>
      <c r="EDR86" s="7"/>
      <c r="EDS86" s="7"/>
      <c r="EDT86" s="7"/>
      <c r="EDU86" s="7"/>
      <c r="EDV86" s="7"/>
      <c r="EDW86" s="7"/>
      <c r="EDX86" s="7"/>
      <c r="EDY86" s="7"/>
      <c r="EDZ86" s="7"/>
      <c r="EEA86" s="7"/>
      <c r="EEB86" s="7"/>
      <c r="EEC86" s="7"/>
      <c r="EED86" s="7"/>
      <c r="EEE86" s="7"/>
      <c r="EEF86" s="7"/>
      <c r="EEG86" s="7"/>
      <c r="EEH86" s="7"/>
      <c r="EEI86" s="7"/>
      <c r="EEJ86" s="7"/>
      <c r="EEK86" s="7"/>
      <c r="EEL86" s="7"/>
      <c r="EEM86" s="7"/>
      <c r="EEN86" s="7"/>
      <c r="EEO86" s="7"/>
      <c r="EEP86" s="7"/>
      <c r="EEQ86" s="7"/>
      <c r="EER86" s="7"/>
      <c r="EES86" s="7"/>
      <c r="EET86" s="7"/>
      <c r="EEU86" s="7"/>
      <c r="EEV86" s="7"/>
      <c r="EEW86" s="7"/>
      <c r="EEX86" s="7"/>
      <c r="EEY86" s="7"/>
      <c r="EEZ86" s="7"/>
      <c r="EFA86" s="7"/>
      <c r="EFB86" s="7"/>
      <c r="EFC86" s="7"/>
      <c r="EFD86" s="7"/>
      <c r="EFE86" s="7"/>
      <c r="EFF86" s="7"/>
      <c r="EFG86" s="7"/>
      <c r="EFH86" s="7"/>
      <c r="EFI86" s="7"/>
      <c r="EFJ86" s="7"/>
      <c r="EFK86" s="7"/>
      <c r="EFL86" s="7"/>
      <c r="EFM86" s="7"/>
      <c r="EFN86" s="7"/>
      <c r="EFO86" s="7"/>
      <c r="EFP86" s="7"/>
      <c r="EFQ86" s="7"/>
      <c r="EFR86" s="7"/>
      <c r="EFS86" s="7"/>
      <c r="EFT86" s="7"/>
      <c r="EFU86" s="7"/>
      <c r="EFV86" s="7"/>
      <c r="EFW86" s="7"/>
      <c r="EFX86" s="7"/>
      <c r="EFY86" s="7"/>
      <c r="EFZ86" s="7"/>
      <c r="EGA86" s="7"/>
      <c r="EGB86" s="7"/>
      <c r="EGC86" s="7"/>
      <c r="EGD86" s="7"/>
      <c r="EGE86" s="7"/>
      <c r="EGF86" s="7"/>
      <c r="EGG86" s="7"/>
      <c r="EGH86" s="7"/>
      <c r="EGI86" s="7"/>
      <c r="EGJ86" s="7"/>
      <c r="EGK86" s="7"/>
      <c r="EGL86" s="7"/>
      <c r="EGM86" s="7"/>
      <c r="EGN86" s="7"/>
      <c r="EGO86" s="7"/>
      <c r="EGP86" s="7"/>
      <c r="EGQ86" s="7"/>
      <c r="EGR86" s="7"/>
      <c r="EGS86" s="7"/>
      <c r="EGT86" s="7"/>
      <c r="EGU86" s="7"/>
      <c r="EGV86" s="7"/>
      <c r="EGW86" s="7"/>
      <c r="EGX86" s="7"/>
      <c r="EGY86" s="7"/>
      <c r="EGZ86" s="7"/>
      <c r="EHA86" s="7"/>
      <c r="EHB86" s="7"/>
      <c r="EHC86" s="7"/>
      <c r="EHD86" s="7"/>
      <c r="EHE86" s="7"/>
      <c r="EHF86" s="7"/>
      <c r="EHG86" s="7"/>
      <c r="EHH86" s="7"/>
      <c r="EHI86" s="7"/>
      <c r="EHJ86" s="7"/>
      <c r="EHK86" s="7"/>
      <c r="EHL86" s="7"/>
      <c r="EHM86" s="7"/>
      <c r="EHN86" s="7"/>
      <c r="EHO86" s="7"/>
      <c r="EHP86" s="7"/>
      <c r="EHQ86" s="7"/>
      <c r="EHR86" s="7"/>
      <c r="EHS86" s="7"/>
      <c r="EHT86" s="7"/>
      <c r="EHU86" s="7"/>
      <c r="EHV86" s="7"/>
      <c r="EHW86" s="7"/>
      <c r="EHX86" s="7"/>
      <c r="EHY86" s="7"/>
      <c r="EHZ86" s="7"/>
      <c r="EIA86" s="7"/>
      <c r="EIB86" s="7"/>
      <c r="EIC86" s="7"/>
      <c r="EID86" s="7"/>
      <c r="EIE86" s="7"/>
      <c r="EIF86" s="7"/>
      <c r="EIG86" s="7"/>
      <c r="EIH86" s="7"/>
      <c r="EII86" s="7"/>
      <c r="EIJ86" s="7"/>
      <c r="EIK86" s="7"/>
      <c r="EIL86" s="7"/>
      <c r="EIM86" s="7"/>
      <c r="EIN86" s="7"/>
      <c r="EIO86" s="7"/>
      <c r="EIP86" s="7"/>
      <c r="EIQ86" s="7"/>
      <c r="EIR86" s="7"/>
      <c r="EIS86" s="7"/>
      <c r="EIT86" s="7"/>
      <c r="EIU86" s="7"/>
      <c r="EIV86" s="7"/>
      <c r="EIW86" s="7"/>
      <c r="EIX86" s="7"/>
      <c r="EIY86" s="7"/>
      <c r="EIZ86" s="7"/>
      <c r="EJA86" s="7"/>
      <c r="EJB86" s="7"/>
      <c r="EJC86" s="7"/>
      <c r="EJD86" s="7"/>
      <c r="EJE86" s="7"/>
      <c r="EJF86" s="7"/>
      <c r="EJG86" s="7"/>
      <c r="EJH86" s="7"/>
      <c r="EJI86" s="7"/>
      <c r="EJJ86" s="7"/>
      <c r="EJK86" s="7"/>
      <c r="EJL86" s="7"/>
      <c r="EJM86" s="7"/>
      <c r="EJN86" s="7"/>
      <c r="EJO86" s="7"/>
      <c r="EJP86" s="7"/>
      <c r="EJQ86" s="7"/>
      <c r="EJR86" s="7"/>
      <c r="EJS86" s="7"/>
      <c r="EJT86" s="7"/>
      <c r="EJU86" s="7"/>
      <c r="EJV86" s="7"/>
      <c r="EJW86" s="7"/>
      <c r="EJX86" s="7"/>
      <c r="EJY86" s="7"/>
      <c r="EJZ86" s="7"/>
      <c r="EKA86" s="7"/>
      <c r="EKB86" s="7"/>
      <c r="EKC86" s="7"/>
      <c r="EKD86" s="7"/>
      <c r="EKE86" s="7"/>
      <c r="EKF86" s="7"/>
      <c r="EKG86" s="7"/>
      <c r="EKH86" s="7"/>
      <c r="EKI86" s="7"/>
      <c r="EKJ86" s="7"/>
      <c r="EKK86" s="7"/>
      <c r="EKL86" s="7"/>
      <c r="EKM86" s="7"/>
      <c r="EKN86" s="7"/>
      <c r="EKO86" s="7"/>
      <c r="EKP86" s="7"/>
      <c r="EKQ86" s="7"/>
      <c r="EKR86" s="7"/>
      <c r="EKS86" s="7"/>
      <c r="EKT86" s="7"/>
      <c r="EKU86" s="7"/>
      <c r="EKV86" s="7"/>
      <c r="EKW86" s="7"/>
      <c r="EKX86" s="7"/>
      <c r="EKY86" s="7"/>
      <c r="EKZ86" s="7"/>
      <c r="ELA86" s="7"/>
      <c r="ELB86" s="7"/>
      <c r="ELC86" s="7"/>
      <c r="ELD86" s="7"/>
      <c r="ELE86" s="7"/>
      <c r="ELF86" s="7"/>
      <c r="ELG86" s="7"/>
      <c r="ELH86" s="7"/>
      <c r="ELI86" s="7"/>
      <c r="ELJ86" s="7"/>
      <c r="ELK86" s="7"/>
      <c r="ELL86" s="7"/>
      <c r="ELM86" s="7"/>
      <c r="ELN86" s="7"/>
      <c r="ELO86" s="7"/>
      <c r="ELP86" s="7"/>
      <c r="ELQ86" s="7"/>
      <c r="ELR86" s="7"/>
      <c r="ELS86" s="7"/>
      <c r="ELT86" s="7"/>
      <c r="ELU86" s="7"/>
      <c r="ELV86" s="7"/>
      <c r="ELW86" s="7"/>
      <c r="ELX86" s="7"/>
      <c r="ELY86" s="7"/>
      <c r="ELZ86" s="7"/>
      <c r="EMA86" s="7"/>
      <c r="EMB86" s="7"/>
      <c r="EMC86" s="7"/>
      <c r="EMD86" s="7"/>
      <c r="EME86" s="7"/>
      <c r="EMF86" s="7"/>
      <c r="EMG86" s="7"/>
      <c r="EMH86" s="7"/>
      <c r="EMI86" s="7"/>
      <c r="EMJ86" s="7"/>
      <c r="EMK86" s="7"/>
      <c r="EML86" s="7"/>
      <c r="EMM86" s="7"/>
      <c r="EMN86" s="7"/>
      <c r="EMO86" s="7"/>
      <c r="EMP86" s="7"/>
      <c r="EMQ86" s="7"/>
      <c r="EMR86" s="7"/>
      <c r="EMS86" s="7"/>
      <c r="EMT86" s="7"/>
      <c r="EMU86" s="7"/>
      <c r="EMV86" s="7"/>
      <c r="EMW86" s="7"/>
      <c r="EMX86" s="7"/>
      <c r="EMY86" s="7"/>
      <c r="EMZ86" s="7"/>
      <c r="ENA86" s="7"/>
      <c r="ENB86" s="7"/>
      <c r="ENC86" s="7"/>
      <c r="END86" s="7"/>
      <c r="ENE86" s="7"/>
      <c r="ENF86" s="7"/>
      <c r="ENG86" s="7"/>
      <c r="ENH86" s="7"/>
      <c r="ENI86" s="7"/>
      <c r="ENJ86" s="7"/>
      <c r="ENK86" s="7"/>
      <c r="ENL86" s="7"/>
      <c r="ENM86" s="7"/>
      <c r="ENN86" s="7"/>
      <c r="ENO86" s="7"/>
      <c r="ENP86" s="7"/>
      <c r="ENQ86" s="7"/>
      <c r="ENR86" s="7"/>
      <c r="ENS86" s="7"/>
      <c r="ENT86" s="7"/>
      <c r="ENU86" s="7"/>
      <c r="ENV86" s="7"/>
      <c r="ENW86" s="7"/>
      <c r="ENX86" s="7"/>
      <c r="ENY86" s="7"/>
      <c r="ENZ86" s="7"/>
      <c r="EOA86" s="7"/>
      <c r="EOB86" s="7"/>
      <c r="EOC86" s="7"/>
      <c r="EOD86" s="7"/>
      <c r="EOE86" s="7"/>
      <c r="EOF86" s="7"/>
      <c r="EOG86" s="7"/>
      <c r="EOH86" s="7"/>
      <c r="EOI86" s="7"/>
      <c r="EOJ86" s="7"/>
      <c r="EOK86" s="7"/>
      <c r="EOL86" s="7"/>
      <c r="EOM86" s="7"/>
      <c r="EON86" s="7"/>
      <c r="EOO86" s="7"/>
      <c r="EOP86" s="7"/>
      <c r="EOQ86" s="7"/>
      <c r="EOR86" s="7"/>
      <c r="EOS86" s="7"/>
      <c r="EOT86" s="7"/>
      <c r="EOU86" s="7"/>
      <c r="EOV86" s="7"/>
      <c r="EOW86" s="7"/>
      <c r="EOX86" s="7"/>
      <c r="EOY86" s="7"/>
      <c r="EOZ86" s="7"/>
      <c r="EPA86" s="7"/>
      <c r="EPB86" s="7"/>
      <c r="EPC86" s="7"/>
      <c r="EPD86" s="7"/>
      <c r="EPE86" s="7"/>
      <c r="EPF86" s="7"/>
      <c r="EPG86" s="7"/>
      <c r="EPH86" s="7"/>
      <c r="EPI86" s="7"/>
      <c r="EPJ86" s="7"/>
      <c r="EPK86" s="7"/>
      <c r="EPL86" s="7"/>
      <c r="EPM86" s="7"/>
      <c r="EPN86" s="7"/>
      <c r="EPO86" s="7"/>
      <c r="EPP86" s="7"/>
      <c r="EPQ86" s="7"/>
      <c r="EPR86" s="7"/>
      <c r="EPS86" s="7"/>
      <c r="EPT86" s="7"/>
      <c r="EPU86" s="7"/>
      <c r="EPV86" s="7"/>
      <c r="EPW86" s="7"/>
      <c r="EPX86" s="7"/>
      <c r="EPY86" s="7"/>
      <c r="EPZ86" s="7"/>
      <c r="EQA86" s="7"/>
      <c r="EQB86" s="7"/>
      <c r="EQC86" s="7"/>
      <c r="EQD86" s="7"/>
      <c r="EQE86" s="7"/>
      <c r="EQF86" s="7"/>
      <c r="EQG86" s="7"/>
      <c r="EQH86" s="7"/>
      <c r="EQI86" s="7"/>
      <c r="EQJ86" s="7"/>
      <c r="EQK86" s="7"/>
      <c r="EQL86" s="7"/>
      <c r="EQM86" s="7"/>
      <c r="EQN86" s="7"/>
      <c r="EQO86" s="7"/>
      <c r="EQP86" s="7"/>
      <c r="EQQ86" s="7"/>
      <c r="EQR86" s="7"/>
      <c r="EQS86" s="7"/>
      <c r="EQT86" s="7"/>
      <c r="EQU86" s="7"/>
      <c r="EQV86" s="7"/>
      <c r="EQW86" s="7"/>
      <c r="EQX86" s="7"/>
      <c r="EQY86" s="7"/>
      <c r="EQZ86" s="7"/>
      <c r="ERA86" s="7"/>
      <c r="ERB86" s="7"/>
      <c r="ERC86" s="7"/>
      <c r="ERD86" s="7"/>
      <c r="ERE86" s="7"/>
      <c r="ERF86" s="7"/>
      <c r="ERG86" s="7"/>
      <c r="ERH86" s="7"/>
      <c r="ERI86" s="7"/>
      <c r="ERJ86" s="7"/>
      <c r="ERK86" s="7"/>
      <c r="ERL86" s="7"/>
      <c r="ERM86" s="7"/>
      <c r="ERN86" s="7"/>
      <c r="ERO86" s="7"/>
      <c r="ERP86" s="7"/>
      <c r="ERQ86" s="7"/>
      <c r="ERR86" s="7"/>
      <c r="ERS86" s="7"/>
      <c r="ERT86" s="7"/>
      <c r="ERU86" s="7"/>
      <c r="ERV86" s="7"/>
      <c r="ERW86" s="7"/>
      <c r="ERX86" s="7"/>
      <c r="ERY86" s="7"/>
      <c r="ERZ86" s="7"/>
      <c r="ESA86" s="7"/>
      <c r="ESB86" s="7"/>
      <c r="ESC86" s="7"/>
      <c r="ESD86" s="7"/>
      <c r="ESE86" s="7"/>
      <c r="ESF86" s="7"/>
      <c r="ESG86" s="7"/>
      <c r="ESH86" s="7"/>
      <c r="ESI86" s="7"/>
      <c r="ESJ86" s="7"/>
      <c r="ESK86" s="7"/>
      <c r="ESL86" s="7"/>
      <c r="ESM86" s="7"/>
      <c r="ESN86" s="7"/>
      <c r="ESO86" s="7"/>
      <c r="ESP86" s="7"/>
      <c r="ESQ86" s="7"/>
      <c r="ESR86" s="7"/>
      <c r="ESS86" s="7"/>
      <c r="EST86" s="7"/>
      <c r="ESU86" s="7"/>
      <c r="ESV86" s="7"/>
      <c r="ESW86" s="7"/>
      <c r="ESX86" s="7"/>
      <c r="ESY86" s="7"/>
      <c r="ESZ86" s="7"/>
      <c r="ETA86" s="7"/>
      <c r="ETB86" s="7"/>
      <c r="ETC86" s="7"/>
      <c r="ETD86" s="7"/>
      <c r="ETE86" s="7"/>
      <c r="ETF86" s="7"/>
      <c r="ETG86" s="7"/>
      <c r="ETH86" s="7"/>
      <c r="ETI86" s="7"/>
      <c r="ETJ86" s="7"/>
      <c r="ETK86" s="7"/>
      <c r="ETL86" s="7"/>
      <c r="ETM86" s="7"/>
      <c r="ETN86" s="7"/>
      <c r="ETO86" s="7"/>
      <c r="ETP86" s="7"/>
      <c r="ETQ86" s="7"/>
      <c r="ETR86" s="7"/>
      <c r="ETS86" s="7"/>
      <c r="ETT86" s="7"/>
      <c r="ETU86" s="7"/>
      <c r="ETV86" s="7"/>
      <c r="ETW86" s="7"/>
      <c r="ETX86" s="7"/>
      <c r="ETY86" s="7"/>
      <c r="ETZ86" s="7"/>
      <c r="EUA86" s="7"/>
      <c r="EUB86" s="7"/>
      <c r="EUC86" s="7"/>
      <c r="EUD86" s="7"/>
      <c r="EUE86" s="7"/>
      <c r="EUF86" s="7"/>
      <c r="EUG86" s="7"/>
      <c r="EUH86" s="7"/>
      <c r="EUI86" s="7"/>
      <c r="EUJ86" s="7"/>
      <c r="EUK86" s="7"/>
      <c r="EUL86" s="7"/>
      <c r="EUM86" s="7"/>
      <c r="EUN86" s="7"/>
      <c r="EUO86" s="7"/>
      <c r="EUP86" s="7"/>
      <c r="EUQ86" s="7"/>
      <c r="EUR86" s="7"/>
      <c r="EUS86" s="7"/>
      <c r="EUT86" s="7"/>
      <c r="EUU86" s="7"/>
      <c r="EUV86" s="7"/>
      <c r="EUW86" s="7"/>
      <c r="EUX86" s="7"/>
      <c r="EUY86" s="7"/>
      <c r="EUZ86" s="7"/>
      <c r="EVA86" s="7"/>
      <c r="EVB86" s="7"/>
      <c r="EVC86" s="7"/>
      <c r="EVD86" s="7"/>
      <c r="EVE86" s="7"/>
      <c r="EVF86" s="7"/>
      <c r="EVG86" s="7"/>
      <c r="EVH86" s="7"/>
      <c r="EVI86" s="7"/>
      <c r="EVJ86" s="7"/>
      <c r="EVK86" s="7"/>
      <c r="EVL86" s="7"/>
      <c r="EVM86" s="7"/>
      <c r="EVN86" s="7"/>
      <c r="EVO86" s="7"/>
      <c r="EVP86" s="7"/>
      <c r="EVQ86" s="7"/>
      <c r="EVR86" s="7"/>
      <c r="EVS86" s="7"/>
      <c r="EVT86" s="7"/>
      <c r="EVU86" s="7"/>
      <c r="EVV86" s="7"/>
      <c r="EVW86" s="7"/>
      <c r="EVX86" s="7"/>
      <c r="EVY86" s="7"/>
      <c r="EVZ86" s="7"/>
      <c r="EWA86" s="7"/>
      <c r="EWB86" s="7"/>
      <c r="EWC86" s="7"/>
      <c r="EWD86" s="7"/>
      <c r="EWE86" s="7"/>
      <c r="EWF86" s="7"/>
      <c r="EWG86" s="7"/>
      <c r="EWH86" s="7"/>
      <c r="EWI86" s="7"/>
      <c r="EWJ86" s="7"/>
      <c r="EWK86" s="7"/>
      <c r="EWL86" s="7"/>
      <c r="EWM86" s="7"/>
      <c r="EWN86" s="7"/>
      <c r="EWO86" s="7"/>
      <c r="EWP86" s="7"/>
      <c r="EWQ86" s="7"/>
      <c r="EWR86" s="7"/>
      <c r="EWS86" s="7"/>
      <c r="EWT86" s="7"/>
      <c r="EWU86" s="7"/>
      <c r="EWV86" s="7"/>
      <c r="EWW86" s="7"/>
      <c r="EWX86" s="7"/>
      <c r="EWY86" s="7"/>
      <c r="EWZ86" s="7"/>
      <c r="EXA86" s="7"/>
      <c r="EXB86" s="7"/>
      <c r="EXC86" s="7"/>
      <c r="EXD86" s="7"/>
      <c r="EXE86" s="7"/>
      <c r="EXF86" s="7"/>
      <c r="EXG86" s="7"/>
      <c r="EXH86" s="7"/>
      <c r="EXI86" s="7"/>
      <c r="EXJ86" s="7"/>
      <c r="EXK86" s="7"/>
      <c r="EXL86" s="7"/>
      <c r="EXM86" s="7"/>
      <c r="EXN86" s="7"/>
      <c r="EXO86" s="7"/>
      <c r="EXP86" s="7"/>
      <c r="EXQ86" s="7"/>
      <c r="EXR86" s="7"/>
      <c r="EXS86" s="7"/>
      <c r="EXT86" s="7"/>
      <c r="EXU86" s="7"/>
      <c r="EXV86" s="7"/>
      <c r="EXW86" s="7"/>
      <c r="EXX86" s="7"/>
      <c r="EXY86" s="7"/>
      <c r="EXZ86" s="7"/>
      <c r="EYA86" s="7"/>
      <c r="EYB86" s="7"/>
      <c r="EYC86" s="7"/>
      <c r="EYD86" s="7"/>
      <c r="EYE86" s="7"/>
      <c r="EYF86" s="7"/>
      <c r="EYG86" s="7"/>
      <c r="EYH86" s="7"/>
      <c r="EYI86" s="7"/>
      <c r="EYJ86" s="7"/>
      <c r="EYK86" s="7"/>
      <c r="EYL86" s="7"/>
      <c r="EYM86" s="7"/>
      <c r="EYN86" s="7"/>
      <c r="EYO86" s="7"/>
      <c r="EYP86" s="7"/>
      <c r="EYQ86" s="7"/>
      <c r="EYR86" s="7"/>
      <c r="EYS86" s="7"/>
      <c r="EYT86" s="7"/>
      <c r="EYU86" s="7"/>
      <c r="EYV86" s="7"/>
      <c r="EYW86" s="7"/>
      <c r="EYX86" s="7"/>
      <c r="EYY86" s="7"/>
      <c r="EYZ86" s="7"/>
      <c r="EZA86" s="7"/>
      <c r="EZB86" s="7"/>
      <c r="EZC86" s="7"/>
      <c r="EZD86" s="7"/>
      <c r="EZE86" s="7"/>
      <c r="EZF86" s="7"/>
      <c r="EZG86" s="7"/>
      <c r="EZH86" s="7"/>
      <c r="EZI86" s="7"/>
      <c r="EZJ86" s="7"/>
      <c r="EZK86" s="7"/>
      <c r="EZL86" s="7"/>
      <c r="EZM86" s="7"/>
      <c r="EZN86" s="7"/>
      <c r="EZO86" s="7"/>
      <c r="EZP86" s="7"/>
      <c r="EZQ86" s="7"/>
      <c r="EZR86" s="7"/>
      <c r="EZS86" s="7"/>
      <c r="EZT86" s="7"/>
      <c r="EZU86" s="7"/>
      <c r="EZV86" s="7"/>
      <c r="EZW86" s="7"/>
      <c r="EZX86" s="7"/>
      <c r="EZY86" s="7"/>
      <c r="EZZ86" s="7"/>
      <c r="FAA86" s="7"/>
      <c r="FAB86" s="7"/>
      <c r="FAC86" s="7"/>
      <c r="FAD86" s="7"/>
      <c r="FAE86" s="7"/>
      <c r="FAF86" s="7"/>
      <c r="FAG86" s="7"/>
      <c r="FAH86" s="7"/>
      <c r="FAI86" s="7"/>
      <c r="FAJ86" s="7"/>
      <c r="FAK86" s="7"/>
      <c r="FAL86" s="7"/>
      <c r="FAM86" s="7"/>
      <c r="FAN86" s="7"/>
      <c r="FAO86" s="7"/>
      <c r="FAP86" s="7"/>
      <c r="FAQ86" s="7"/>
      <c r="FAR86" s="7"/>
      <c r="FAS86" s="7"/>
      <c r="FAT86" s="7"/>
      <c r="FAU86" s="7"/>
      <c r="FAV86" s="7"/>
      <c r="FAW86" s="7"/>
      <c r="FAX86" s="7"/>
      <c r="FAY86" s="7"/>
      <c r="FAZ86" s="7"/>
      <c r="FBA86" s="7"/>
      <c r="FBB86" s="7"/>
      <c r="FBC86" s="7"/>
      <c r="FBD86" s="7"/>
      <c r="FBE86" s="7"/>
      <c r="FBF86" s="7"/>
      <c r="FBG86" s="7"/>
      <c r="FBH86" s="7"/>
      <c r="FBI86" s="7"/>
      <c r="FBJ86" s="7"/>
      <c r="FBK86" s="7"/>
      <c r="FBL86" s="7"/>
      <c r="FBM86" s="7"/>
      <c r="FBN86" s="7"/>
      <c r="FBO86" s="7"/>
      <c r="FBP86" s="7"/>
      <c r="FBQ86" s="7"/>
      <c r="FBR86" s="7"/>
      <c r="FBS86" s="7"/>
      <c r="FBT86" s="7"/>
      <c r="FBU86" s="7"/>
      <c r="FBV86" s="7"/>
      <c r="FBW86" s="7"/>
      <c r="FBX86" s="7"/>
      <c r="FBY86" s="7"/>
      <c r="FBZ86" s="7"/>
      <c r="FCA86" s="7"/>
      <c r="FCB86" s="7"/>
      <c r="FCC86" s="7"/>
      <c r="FCD86" s="7"/>
      <c r="FCE86" s="7"/>
      <c r="FCF86" s="7"/>
      <c r="FCG86" s="7"/>
      <c r="FCH86" s="7"/>
      <c r="FCI86" s="7"/>
      <c r="FCJ86" s="7"/>
      <c r="FCK86" s="7"/>
      <c r="FCL86" s="7"/>
      <c r="FCM86" s="7"/>
      <c r="FCN86" s="7"/>
      <c r="FCO86" s="7"/>
      <c r="FCP86" s="7"/>
      <c r="FCQ86" s="7"/>
      <c r="FCR86" s="7"/>
      <c r="FCS86" s="7"/>
      <c r="FCT86" s="7"/>
      <c r="FCU86" s="7"/>
      <c r="FCV86" s="7"/>
      <c r="FCW86" s="7"/>
      <c r="FCX86" s="7"/>
      <c r="FCY86" s="7"/>
      <c r="FCZ86" s="7"/>
      <c r="FDA86" s="7"/>
      <c r="FDB86" s="7"/>
      <c r="FDC86" s="7"/>
      <c r="FDD86" s="7"/>
      <c r="FDE86" s="7"/>
      <c r="FDF86" s="7"/>
      <c r="FDG86" s="7"/>
      <c r="FDH86" s="7"/>
      <c r="FDI86" s="7"/>
      <c r="FDJ86" s="7"/>
      <c r="FDK86" s="7"/>
      <c r="FDL86" s="7"/>
      <c r="FDM86" s="7"/>
      <c r="FDN86" s="7"/>
      <c r="FDO86" s="7"/>
      <c r="FDP86" s="7"/>
      <c r="FDQ86" s="7"/>
      <c r="FDR86" s="7"/>
      <c r="FDS86" s="7"/>
      <c r="FDT86" s="7"/>
      <c r="FDU86" s="7"/>
      <c r="FDV86" s="7"/>
      <c r="FDW86" s="7"/>
      <c r="FDX86" s="7"/>
      <c r="FDY86" s="7"/>
      <c r="FDZ86" s="7"/>
      <c r="FEA86" s="7"/>
      <c r="FEB86" s="7"/>
      <c r="FEC86" s="7"/>
      <c r="FED86" s="7"/>
      <c r="FEE86" s="7"/>
      <c r="FEF86" s="7"/>
      <c r="FEG86" s="7"/>
      <c r="FEH86" s="7"/>
      <c r="FEI86" s="7"/>
      <c r="FEJ86" s="7"/>
      <c r="FEK86" s="7"/>
      <c r="FEL86" s="7"/>
      <c r="FEM86" s="7"/>
      <c r="FEN86" s="7"/>
      <c r="FEO86" s="7"/>
      <c r="FEP86" s="7"/>
      <c r="FEQ86" s="7"/>
      <c r="FER86" s="7"/>
      <c r="FES86" s="7"/>
      <c r="FET86" s="7"/>
      <c r="FEU86" s="7"/>
      <c r="FEV86" s="7"/>
      <c r="FEW86" s="7"/>
      <c r="FEX86" s="7"/>
      <c r="FEY86" s="7"/>
      <c r="FEZ86" s="7"/>
      <c r="FFA86" s="7"/>
      <c r="FFB86" s="7"/>
      <c r="FFC86" s="7"/>
      <c r="FFD86" s="7"/>
      <c r="FFE86" s="7"/>
      <c r="FFF86" s="7"/>
      <c r="FFG86" s="7"/>
      <c r="FFH86" s="7"/>
      <c r="FFI86" s="7"/>
      <c r="FFJ86" s="7"/>
      <c r="FFK86" s="7"/>
      <c r="FFL86" s="7"/>
      <c r="FFM86" s="7"/>
      <c r="FFN86" s="7"/>
      <c r="FFO86" s="7"/>
      <c r="FFP86" s="7"/>
      <c r="FFQ86" s="7"/>
      <c r="FFR86" s="7"/>
      <c r="FFS86" s="7"/>
      <c r="FFT86" s="7"/>
      <c r="FFU86" s="7"/>
      <c r="FFV86" s="7"/>
      <c r="FFW86" s="7"/>
      <c r="FFX86" s="7"/>
      <c r="FFY86" s="7"/>
      <c r="FFZ86" s="7"/>
      <c r="FGA86" s="7"/>
      <c r="FGB86" s="7"/>
      <c r="FGC86" s="7"/>
      <c r="FGD86" s="7"/>
      <c r="FGE86" s="7"/>
      <c r="FGF86" s="7"/>
      <c r="FGG86" s="7"/>
      <c r="FGH86" s="7"/>
      <c r="FGI86" s="7"/>
      <c r="FGJ86" s="7"/>
      <c r="FGK86" s="7"/>
      <c r="FGL86" s="7"/>
      <c r="FGM86" s="7"/>
      <c r="FGN86" s="7"/>
      <c r="FGO86" s="7"/>
      <c r="FGP86" s="7"/>
      <c r="FGQ86" s="7"/>
      <c r="FGR86" s="7"/>
      <c r="FGS86" s="7"/>
      <c r="FGT86" s="7"/>
      <c r="FGU86" s="7"/>
      <c r="FGV86" s="7"/>
      <c r="FGW86" s="7"/>
      <c r="FGX86" s="7"/>
      <c r="FGY86" s="7"/>
      <c r="FGZ86" s="7"/>
      <c r="FHA86" s="7"/>
      <c r="FHB86" s="7"/>
      <c r="FHC86" s="7"/>
      <c r="FHD86" s="7"/>
      <c r="FHE86" s="7"/>
      <c r="FHF86" s="7"/>
      <c r="FHG86" s="7"/>
      <c r="FHH86" s="7"/>
      <c r="FHI86" s="7"/>
      <c r="FHJ86" s="7"/>
      <c r="FHK86" s="7"/>
      <c r="FHL86" s="7"/>
      <c r="FHM86" s="7"/>
      <c r="FHN86" s="7"/>
      <c r="FHO86" s="7"/>
      <c r="FHP86" s="7"/>
      <c r="FHQ86" s="7"/>
      <c r="FHR86" s="7"/>
      <c r="FHS86" s="7"/>
      <c r="FHT86" s="7"/>
      <c r="FHU86" s="7"/>
      <c r="FHV86" s="7"/>
      <c r="FHW86" s="7"/>
      <c r="FHX86" s="7"/>
      <c r="FHY86" s="7"/>
      <c r="FHZ86" s="7"/>
      <c r="FIA86" s="7"/>
      <c r="FIB86" s="7"/>
      <c r="FIC86" s="7"/>
      <c r="FID86" s="7"/>
      <c r="FIE86" s="7"/>
      <c r="FIF86" s="7"/>
      <c r="FIG86" s="7"/>
      <c r="FIH86" s="7"/>
      <c r="FII86" s="7"/>
      <c r="FIJ86" s="7"/>
      <c r="FIK86" s="7"/>
      <c r="FIL86" s="7"/>
      <c r="FIM86" s="7"/>
      <c r="FIN86" s="7"/>
      <c r="FIO86" s="7"/>
      <c r="FIP86" s="7"/>
      <c r="FIQ86" s="7"/>
      <c r="FIR86" s="7"/>
      <c r="FIS86" s="7"/>
      <c r="FIT86" s="7"/>
      <c r="FIU86" s="7"/>
      <c r="FIV86" s="7"/>
      <c r="FIW86" s="7"/>
      <c r="FIX86" s="7"/>
      <c r="FIY86" s="7"/>
      <c r="FIZ86" s="7"/>
      <c r="FJA86" s="7"/>
      <c r="FJB86" s="7"/>
      <c r="FJC86" s="7"/>
      <c r="FJD86" s="7"/>
      <c r="FJE86" s="7"/>
      <c r="FJF86" s="7"/>
      <c r="FJG86" s="7"/>
      <c r="FJH86" s="7"/>
      <c r="FJI86" s="7"/>
      <c r="FJJ86" s="7"/>
      <c r="FJK86" s="7"/>
      <c r="FJL86" s="7"/>
      <c r="FJM86" s="7"/>
      <c r="FJN86" s="7"/>
      <c r="FJO86" s="7"/>
      <c r="FJP86" s="7"/>
      <c r="FJQ86" s="7"/>
      <c r="FJR86" s="7"/>
      <c r="FJS86" s="7"/>
      <c r="FJT86" s="7"/>
      <c r="FJU86" s="7"/>
      <c r="FJV86" s="7"/>
      <c r="FJW86" s="7"/>
      <c r="FJX86" s="7"/>
      <c r="FJY86" s="7"/>
      <c r="FJZ86" s="7"/>
      <c r="FKA86" s="7"/>
      <c r="FKB86" s="7"/>
      <c r="FKC86" s="7"/>
      <c r="FKD86" s="7"/>
      <c r="FKE86" s="7"/>
      <c r="FKF86" s="7"/>
      <c r="FKG86" s="7"/>
      <c r="FKH86" s="7"/>
      <c r="FKI86" s="7"/>
      <c r="FKJ86" s="7"/>
      <c r="FKK86" s="7"/>
      <c r="FKL86" s="7"/>
      <c r="FKM86" s="7"/>
      <c r="FKN86" s="7"/>
      <c r="FKO86" s="7"/>
      <c r="FKP86" s="7"/>
      <c r="FKQ86" s="7"/>
      <c r="FKR86" s="7"/>
      <c r="FKS86" s="7"/>
      <c r="FKT86" s="7"/>
      <c r="FKU86" s="7"/>
      <c r="FKV86" s="7"/>
      <c r="FKW86" s="7"/>
      <c r="FKX86" s="7"/>
      <c r="FKY86" s="7"/>
      <c r="FKZ86" s="7"/>
      <c r="FLA86" s="7"/>
      <c r="FLB86" s="7"/>
      <c r="FLC86" s="7"/>
      <c r="FLD86" s="7"/>
      <c r="FLE86" s="7"/>
      <c r="FLF86" s="7"/>
      <c r="FLG86" s="7"/>
      <c r="FLH86" s="7"/>
      <c r="FLI86" s="7"/>
      <c r="FLJ86" s="7"/>
      <c r="FLK86" s="7"/>
      <c r="FLL86" s="7"/>
      <c r="FLM86" s="7"/>
      <c r="FLN86" s="7"/>
      <c r="FLO86" s="7"/>
      <c r="FLP86" s="7"/>
      <c r="FLQ86" s="7"/>
      <c r="FLR86" s="7"/>
      <c r="FLS86" s="7"/>
      <c r="FLT86" s="7"/>
      <c r="FLU86" s="7"/>
      <c r="FLV86" s="7"/>
      <c r="FLW86" s="7"/>
      <c r="FLX86" s="7"/>
      <c r="FLY86" s="7"/>
      <c r="FLZ86" s="7"/>
      <c r="FMA86" s="7"/>
      <c r="FMB86" s="7"/>
      <c r="FMC86" s="7"/>
      <c r="FMD86" s="7"/>
      <c r="FME86" s="7"/>
      <c r="FMF86" s="7"/>
      <c r="FMG86" s="7"/>
      <c r="FMH86" s="7"/>
      <c r="FMI86" s="7"/>
      <c r="FMJ86" s="7"/>
      <c r="FMK86" s="7"/>
      <c r="FML86" s="7"/>
      <c r="FMM86" s="7"/>
      <c r="FMN86" s="7"/>
      <c r="FMO86" s="7"/>
      <c r="FMP86" s="7"/>
      <c r="FMQ86" s="7"/>
      <c r="FMR86" s="7"/>
      <c r="FMS86" s="7"/>
      <c r="FMT86" s="7"/>
      <c r="FMU86" s="7"/>
      <c r="FMV86" s="7"/>
      <c r="FMW86" s="7"/>
      <c r="FMX86" s="7"/>
      <c r="FMY86" s="7"/>
      <c r="FMZ86" s="7"/>
      <c r="FNA86" s="7"/>
      <c r="FNB86" s="7"/>
      <c r="FNC86" s="7"/>
      <c r="FND86" s="7"/>
      <c r="FNE86" s="7"/>
      <c r="FNF86" s="7"/>
      <c r="FNG86" s="7"/>
      <c r="FNH86" s="7"/>
      <c r="FNI86" s="7"/>
      <c r="FNJ86" s="7"/>
      <c r="FNK86" s="7"/>
      <c r="FNL86" s="7"/>
      <c r="FNM86" s="7"/>
      <c r="FNN86" s="7"/>
      <c r="FNO86" s="7"/>
      <c r="FNP86" s="7"/>
      <c r="FNQ86" s="7"/>
      <c r="FNR86" s="7"/>
      <c r="FNS86" s="7"/>
      <c r="FNT86" s="7"/>
      <c r="FNU86" s="7"/>
      <c r="FNV86" s="7"/>
      <c r="FNW86" s="7"/>
      <c r="FNX86" s="7"/>
      <c r="FNY86" s="7"/>
      <c r="FNZ86" s="7"/>
      <c r="FOA86" s="7"/>
      <c r="FOB86" s="7"/>
      <c r="FOC86" s="7"/>
      <c r="FOD86" s="7"/>
      <c r="FOE86" s="7"/>
      <c r="FOF86" s="7"/>
      <c r="FOG86" s="7"/>
      <c r="FOH86" s="7"/>
      <c r="FOI86" s="7"/>
      <c r="FOJ86" s="7"/>
      <c r="FOK86" s="7"/>
      <c r="FOL86" s="7"/>
      <c r="FOM86" s="7"/>
      <c r="FON86" s="7"/>
      <c r="FOO86" s="7"/>
      <c r="FOP86" s="7"/>
      <c r="FOQ86" s="7"/>
      <c r="FOR86" s="7"/>
      <c r="FOS86" s="7"/>
      <c r="FOT86" s="7"/>
      <c r="FOU86" s="7"/>
      <c r="FOV86" s="7"/>
      <c r="FOW86" s="7"/>
      <c r="FOX86" s="7"/>
      <c r="FOY86" s="7"/>
      <c r="FOZ86" s="7"/>
      <c r="FPA86" s="7"/>
      <c r="FPB86" s="7"/>
      <c r="FPC86" s="7"/>
      <c r="FPD86" s="7"/>
      <c r="FPE86" s="7"/>
      <c r="FPF86" s="7"/>
      <c r="FPG86" s="7"/>
      <c r="FPH86" s="7"/>
      <c r="FPI86" s="7"/>
      <c r="FPJ86" s="7"/>
      <c r="FPK86" s="7"/>
      <c r="FPL86" s="7"/>
      <c r="FPM86" s="7"/>
      <c r="FPN86" s="7"/>
      <c r="FPO86" s="7"/>
      <c r="FPP86" s="7"/>
      <c r="FPQ86" s="7"/>
      <c r="FPR86" s="7"/>
      <c r="FPS86" s="7"/>
      <c r="FPT86" s="7"/>
      <c r="FPU86" s="7"/>
      <c r="FPV86" s="7"/>
      <c r="FPW86" s="7"/>
      <c r="FPX86" s="7"/>
      <c r="FPY86" s="7"/>
      <c r="FPZ86" s="7"/>
      <c r="FQA86" s="7"/>
      <c r="FQB86" s="7"/>
      <c r="FQC86" s="7"/>
      <c r="FQD86" s="7"/>
      <c r="FQE86" s="7"/>
      <c r="FQF86" s="7"/>
      <c r="FQG86" s="7"/>
      <c r="FQH86" s="7"/>
      <c r="FQI86" s="7"/>
      <c r="FQJ86" s="7"/>
      <c r="FQK86" s="7"/>
      <c r="FQL86" s="7"/>
      <c r="FQM86" s="7"/>
      <c r="FQN86" s="7"/>
      <c r="FQO86" s="7"/>
      <c r="FQP86" s="7"/>
      <c r="FQQ86" s="7"/>
      <c r="FQR86" s="7"/>
      <c r="FQS86" s="7"/>
      <c r="FQT86" s="7"/>
      <c r="FQU86" s="7"/>
      <c r="FQV86" s="7"/>
      <c r="FQW86" s="7"/>
      <c r="FQX86" s="7"/>
      <c r="FQY86" s="7"/>
      <c r="FQZ86" s="7"/>
      <c r="FRA86" s="7"/>
      <c r="FRB86" s="7"/>
      <c r="FRC86" s="7"/>
      <c r="FRD86" s="7"/>
      <c r="FRE86" s="7"/>
      <c r="FRF86" s="7"/>
      <c r="FRG86" s="7"/>
      <c r="FRH86" s="7"/>
      <c r="FRI86" s="7"/>
      <c r="FRJ86" s="7"/>
      <c r="FRK86" s="7"/>
      <c r="FRL86" s="7"/>
      <c r="FRM86" s="7"/>
      <c r="FRN86" s="7"/>
      <c r="FRO86" s="7"/>
      <c r="FRP86" s="7"/>
      <c r="FRQ86" s="7"/>
      <c r="FRR86" s="7"/>
      <c r="FRS86" s="7"/>
      <c r="FRT86" s="7"/>
      <c r="FRU86" s="7"/>
      <c r="FRV86" s="7"/>
      <c r="FRW86" s="7"/>
      <c r="FRX86" s="7"/>
      <c r="FRY86" s="7"/>
      <c r="FRZ86" s="7"/>
      <c r="FSA86" s="7"/>
      <c r="FSB86" s="7"/>
      <c r="FSC86" s="7"/>
      <c r="FSD86" s="7"/>
      <c r="FSE86" s="7"/>
      <c r="FSF86" s="7"/>
      <c r="FSG86" s="7"/>
      <c r="FSH86" s="7"/>
      <c r="FSI86" s="7"/>
      <c r="FSJ86" s="7"/>
      <c r="FSK86" s="7"/>
      <c r="FSL86" s="7"/>
      <c r="FSM86" s="7"/>
      <c r="FSN86" s="7"/>
      <c r="FSO86" s="7"/>
      <c r="FSP86" s="7"/>
      <c r="FSQ86" s="7"/>
      <c r="FSR86" s="7"/>
      <c r="FSS86" s="7"/>
      <c r="FST86" s="7"/>
      <c r="FSU86" s="7"/>
      <c r="FSV86" s="7"/>
      <c r="FSW86" s="7"/>
      <c r="FSX86" s="7"/>
      <c r="FSY86" s="7"/>
      <c r="FSZ86" s="7"/>
      <c r="FTA86" s="7"/>
      <c r="FTB86" s="7"/>
      <c r="FTC86" s="7"/>
      <c r="FTD86" s="7"/>
      <c r="FTE86" s="7"/>
      <c r="FTF86" s="7"/>
      <c r="FTG86" s="7"/>
      <c r="FTH86" s="7"/>
      <c r="FTI86" s="7"/>
      <c r="FTJ86" s="7"/>
      <c r="FTK86" s="7"/>
      <c r="FTL86" s="7"/>
      <c r="FTM86" s="7"/>
      <c r="FTN86" s="7"/>
      <c r="FTO86" s="7"/>
      <c r="FTP86" s="7"/>
      <c r="FTQ86" s="7"/>
      <c r="FTR86" s="7"/>
      <c r="FTS86" s="7"/>
      <c r="FTT86" s="7"/>
      <c r="FTU86" s="7"/>
      <c r="FTV86" s="7"/>
      <c r="FTW86" s="7"/>
      <c r="FTX86" s="7"/>
      <c r="FTY86" s="7"/>
      <c r="FTZ86" s="7"/>
      <c r="FUA86" s="7"/>
      <c r="FUB86" s="7"/>
      <c r="FUC86" s="7"/>
      <c r="FUD86" s="7"/>
      <c r="FUE86" s="7"/>
      <c r="FUF86" s="7"/>
      <c r="FUG86" s="7"/>
      <c r="FUH86" s="7"/>
      <c r="FUI86" s="7"/>
      <c r="FUJ86" s="7"/>
      <c r="FUK86" s="7"/>
      <c r="FUL86" s="7"/>
      <c r="FUM86" s="7"/>
      <c r="FUN86" s="7"/>
      <c r="FUO86" s="7"/>
      <c r="FUP86" s="7"/>
      <c r="FUQ86" s="7"/>
      <c r="FUR86" s="7"/>
      <c r="FUS86" s="7"/>
      <c r="FUT86" s="7"/>
      <c r="FUU86" s="7"/>
      <c r="FUV86" s="7"/>
      <c r="FUW86" s="7"/>
      <c r="FUX86" s="7"/>
      <c r="FUY86" s="7"/>
      <c r="FUZ86" s="7"/>
      <c r="FVA86" s="7"/>
      <c r="FVB86" s="7"/>
      <c r="FVC86" s="7"/>
      <c r="FVD86" s="7"/>
      <c r="FVE86" s="7"/>
      <c r="FVF86" s="7"/>
      <c r="FVG86" s="7"/>
      <c r="FVH86" s="7"/>
      <c r="FVI86" s="7"/>
      <c r="FVJ86" s="7"/>
      <c r="FVK86" s="7"/>
      <c r="FVL86" s="7"/>
      <c r="FVM86" s="7"/>
      <c r="FVN86" s="7"/>
      <c r="FVO86" s="7"/>
      <c r="FVP86" s="7"/>
      <c r="FVQ86" s="7"/>
      <c r="FVR86" s="7"/>
      <c r="FVS86" s="7"/>
      <c r="FVT86" s="7"/>
      <c r="FVU86" s="7"/>
      <c r="FVV86" s="7"/>
      <c r="FVW86" s="7"/>
      <c r="FVX86" s="7"/>
      <c r="FVY86" s="7"/>
      <c r="FVZ86" s="7"/>
      <c r="FWA86" s="7"/>
      <c r="FWB86" s="7"/>
      <c r="FWC86" s="7"/>
      <c r="FWD86" s="7"/>
      <c r="FWE86" s="7"/>
      <c r="FWF86" s="7"/>
      <c r="FWG86" s="7"/>
      <c r="FWH86" s="7"/>
      <c r="FWI86" s="7"/>
      <c r="FWJ86" s="7"/>
      <c r="FWK86" s="7"/>
      <c r="FWL86" s="7"/>
      <c r="FWM86" s="7"/>
      <c r="FWN86" s="7"/>
      <c r="FWO86" s="7"/>
      <c r="FWP86" s="7"/>
      <c r="FWQ86" s="7"/>
      <c r="FWR86" s="7"/>
      <c r="FWS86" s="7"/>
      <c r="FWT86" s="7"/>
      <c r="FWU86" s="7"/>
      <c r="FWV86" s="7"/>
      <c r="FWW86" s="7"/>
      <c r="FWX86" s="7"/>
      <c r="FWY86" s="7"/>
      <c r="FWZ86" s="7"/>
      <c r="FXA86" s="7"/>
      <c r="FXB86" s="7"/>
      <c r="FXC86" s="7"/>
      <c r="FXD86" s="7"/>
      <c r="FXE86" s="7"/>
      <c r="FXF86" s="7"/>
      <c r="FXG86" s="7"/>
      <c r="FXH86" s="7"/>
      <c r="FXI86" s="7"/>
      <c r="FXJ86" s="7"/>
      <c r="FXK86" s="7"/>
      <c r="FXL86" s="7"/>
      <c r="FXM86" s="7"/>
      <c r="FXN86" s="7"/>
      <c r="FXO86" s="7"/>
      <c r="FXP86" s="7"/>
      <c r="FXQ86" s="7"/>
      <c r="FXR86" s="7"/>
      <c r="FXS86" s="7"/>
      <c r="FXT86" s="7"/>
      <c r="FXU86" s="7"/>
      <c r="FXV86" s="7"/>
      <c r="FXW86" s="7"/>
      <c r="FXX86" s="7"/>
      <c r="FXY86" s="7"/>
      <c r="FXZ86" s="7"/>
      <c r="FYA86" s="7"/>
      <c r="FYB86" s="7"/>
      <c r="FYC86" s="7"/>
      <c r="FYD86" s="7"/>
      <c r="FYE86" s="7"/>
      <c r="FYF86" s="7"/>
      <c r="FYG86" s="7"/>
      <c r="FYH86" s="7"/>
      <c r="FYI86" s="7"/>
      <c r="FYJ86" s="7"/>
      <c r="FYK86" s="7"/>
      <c r="FYL86" s="7"/>
      <c r="FYM86" s="7"/>
      <c r="FYN86" s="7"/>
      <c r="FYO86" s="7"/>
      <c r="FYP86" s="7"/>
      <c r="FYQ86" s="7"/>
      <c r="FYR86" s="7"/>
      <c r="FYS86" s="7"/>
      <c r="FYT86" s="7"/>
      <c r="FYU86" s="7"/>
      <c r="FYV86" s="7"/>
      <c r="FYW86" s="7"/>
      <c r="FYX86" s="7"/>
      <c r="FYY86" s="7"/>
      <c r="FYZ86" s="7"/>
      <c r="FZA86" s="7"/>
      <c r="FZB86" s="7"/>
      <c r="FZC86" s="7"/>
      <c r="FZD86" s="7"/>
      <c r="FZE86" s="7"/>
      <c r="FZF86" s="7"/>
      <c r="FZG86" s="7"/>
      <c r="FZH86" s="7"/>
      <c r="FZI86" s="7"/>
      <c r="FZJ86" s="7"/>
      <c r="FZK86" s="7"/>
      <c r="FZL86" s="7"/>
      <c r="FZM86" s="7"/>
      <c r="FZN86" s="7"/>
      <c r="FZO86" s="7"/>
      <c r="FZP86" s="7"/>
      <c r="FZQ86" s="7"/>
      <c r="FZR86" s="7"/>
      <c r="FZS86" s="7"/>
      <c r="FZT86" s="7"/>
      <c r="FZU86" s="7"/>
      <c r="FZV86" s="7"/>
      <c r="FZW86" s="7"/>
      <c r="FZX86" s="7"/>
      <c r="FZY86" s="7"/>
      <c r="FZZ86" s="7"/>
      <c r="GAA86" s="7"/>
      <c r="GAB86" s="7"/>
      <c r="GAC86" s="7"/>
      <c r="GAD86" s="7"/>
      <c r="GAE86" s="7"/>
      <c r="GAF86" s="7"/>
      <c r="GAG86" s="7"/>
      <c r="GAH86" s="7"/>
      <c r="GAI86" s="7"/>
      <c r="GAJ86" s="7"/>
      <c r="GAK86" s="7"/>
      <c r="GAL86" s="7"/>
      <c r="GAM86" s="7"/>
      <c r="GAN86" s="7"/>
      <c r="GAO86" s="7"/>
      <c r="GAP86" s="7"/>
      <c r="GAQ86" s="7"/>
      <c r="GAR86" s="7"/>
      <c r="GAS86" s="7"/>
      <c r="GAT86" s="7"/>
      <c r="GAU86" s="7"/>
      <c r="GAV86" s="7"/>
      <c r="GAW86" s="7"/>
      <c r="GAX86" s="7"/>
      <c r="GAY86" s="7"/>
      <c r="GAZ86" s="7"/>
      <c r="GBA86" s="7"/>
      <c r="GBB86" s="7"/>
      <c r="GBC86" s="7"/>
      <c r="GBD86" s="7"/>
      <c r="GBE86" s="7"/>
      <c r="GBF86" s="7"/>
      <c r="GBG86" s="7"/>
      <c r="GBH86" s="7"/>
      <c r="GBI86" s="7"/>
      <c r="GBJ86" s="7"/>
      <c r="GBK86" s="7"/>
      <c r="GBL86" s="7"/>
      <c r="GBM86" s="7"/>
      <c r="GBN86" s="7"/>
      <c r="GBO86" s="7"/>
      <c r="GBP86" s="7"/>
      <c r="GBQ86" s="7"/>
      <c r="GBR86" s="7"/>
      <c r="GBS86" s="7"/>
      <c r="GBT86" s="7"/>
      <c r="GBU86" s="7"/>
      <c r="GBV86" s="7"/>
      <c r="GBW86" s="7"/>
      <c r="GBX86" s="7"/>
      <c r="GBY86" s="7"/>
      <c r="GBZ86" s="7"/>
      <c r="GCA86" s="7"/>
      <c r="GCB86" s="7"/>
      <c r="GCC86" s="7"/>
      <c r="GCD86" s="7"/>
      <c r="GCE86" s="7"/>
      <c r="GCF86" s="7"/>
      <c r="GCG86" s="7"/>
      <c r="GCH86" s="7"/>
      <c r="GCI86" s="7"/>
      <c r="GCJ86" s="7"/>
      <c r="GCK86" s="7"/>
      <c r="GCL86" s="7"/>
      <c r="GCM86" s="7"/>
      <c r="GCN86" s="7"/>
      <c r="GCO86" s="7"/>
      <c r="GCP86" s="7"/>
      <c r="GCQ86" s="7"/>
      <c r="GCR86" s="7"/>
      <c r="GCS86" s="7"/>
      <c r="GCT86" s="7"/>
      <c r="GCU86" s="7"/>
      <c r="GCV86" s="7"/>
      <c r="GCW86" s="7"/>
      <c r="GCX86" s="7"/>
      <c r="GCY86" s="7"/>
      <c r="GCZ86" s="7"/>
      <c r="GDA86" s="7"/>
      <c r="GDB86" s="7"/>
      <c r="GDC86" s="7"/>
      <c r="GDD86" s="7"/>
      <c r="GDE86" s="7"/>
      <c r="GDF86" s="7"/>
      <c r="GDG86" s="7"/>
      <c r="GDH86" s="7"/>
      <c r="GDI86" s="7"/>
      <c r="GDJ86" s="7"/>
      <c r="GDK86" s="7"/>
      <c r="GDL86" s="7"/>
      <c r="GDM86" s="7"/>
      <c r="GDN86" s="7"/>
      <c r="GDO86" s="7"/>
      <c r="GDP86" s="7"/>
      <c r="GDQ86" s="7"/>
      <c r="GDR86" s="7"/>
      <c r="GDS86" s="7"/>
      <c r="GDT86" s="7"/>
      <c r="GDU86" s="7"/>
      <c r="GDV86" s="7"/>
      <c r="GDW86" s="7"/>
      <c r="GDX86" s="7"/>
      <c r="GDY86" s="7"/>
      <c r="GDZ86" s="7"/>
      <c r="GEA86" s="7"/>
      <c r="GEB86" s="7"/>
      <c r="GEC86" s="7"/>
      <c r="GED86" s="7"/>
      <c r="GEE86" s="7"/>
      <c r="GEF86" s="7"/>
      <c r="GEG86" s="7"/>
      <c r="GEH86" s="7"/>
      <c r="GEI86" s="7"/>
      <c r="GEJ86" s="7"/>
      <c r="GEK86" s="7"/>
      <c r="GEL86" s="7"/>
      <c r="GEM86" s="7"/>
      <c r="GEN86" s="7"/>
      <c r="GEO86" s="7"/>
      <c r="GEP86" s="7"/>
      <c r="GEQ86" s="7"/>
      <c r="GER86" s="7"/>
      <c r="GES86" s="7"/>
      <c r="GET86" s="7"/>
      <c r="GEU86" s="7"/>
      <c r="GEV86" s="7"/>
      <c r="GEW86" s="7"/>
      <c r="GEX86" s="7"/>
      <c r="GEY86" s="7"/>
      <c r="GEZ86" s="7"/>
      <c r="GFA86" s="7"/>
      <c r="GFB86" s="7"/>
      <c r="GFC86" s="7"/>
      <c r="GFD86" s="7"/>
      <c r="GFE86" s="7"/>
      <c r="GFF86" s="7"/>
      <c r="GFG86" s="7"/>
      <c r="GFH86" s="7"/>
      <c r="GFI86" s="7"/>
      <c r="GFJ86" s="7"/>
      <c r="GFK86" s="7"/>
      <c r="GFL86" s="7"/>
      <c r="GFM86" s="7"/>
      <c r="GFN86" s="7"/>
      <c r="GFO86" s="7"/>
      <c r="GFP86" s="7"/>
      <c r="GFQ86" s="7"/>
      <c r="GFR86" s="7"/>
      <c r="GFS86" s="7"/>
      <c r="GFT86" s="7"/>
      <c r="GFU86" s="7"/>
      <c r="GFV86" s="7"/>
      <c r="GFW86" s="7"/>
      <c r="GFX86" s="7"/>
      <c r="GFY86" s="7"/>
      <c r="GFZ86" s="7"/>
      <c r="GGA86" s="7"/>
      <c r="GGB86" s="7"/>
      <c r="GGC86" s="7"/>
      <c r="GGD86" s="7"/>
      <c r="GGE86" s="7"/>
      <c r="GGF86" s="7"/>
      <c r="GGG86" s="7"/>
      <c r="GGH86" s="7"/>
      <c r="GGI86" s="7"/>
      <c r="GGJ86" s="7"/>
      <c r="GGK86" s="7"/>
      <c r="GGL86" s="7"/>
      <c r="GGM86" s="7"/>
      <c r="GGN86" s="7"/>
      <c r="GGO86" s="7"/>
      <c r="GGP86" s="7"/>
      <c r="GGQ86" s="7"/>
      <c r="GGR86" s="7"/>
      <c r="GGS86" s="7"/>
      <c r="GGT86" s="7"/>
      <c r="GGU86" s="7"/>
      <c r="GGV86" s="7"/>
      <c r="GGW86" s="7"/>
      <c r="GGX86" s="7"/>
      <c r="GGY86" s="7"/>
      <c r="GGZ86" s="7"/>
      <c r="GHA86" s="7"/>
      <c r="GHB86" s="7"/>
      <c r="GHC86" s="7"/>
      <c r="GHD86" s="7"/>
      <c r="GHE86" s="7"/>
      <c r="GHF86" s="7"/>
      <c r="GHG86" s="7"/>
      <c r="GHH86" s="7"/>
      <c r="GHI86" s="7"/>
      <c r="GHJ86" s="7"/>
      <c r="GHK86" s="7"/>
      <c r="GHL86" s="7"/>
      <c r="GHM86" s="7"/>
      <c r="GHN86" s="7"/>
      <c r="GHO86" s="7"/>
      <c r="GHP86" s="7"/>
      <c r="GHQ86" s="7"/>
      <c r="GHR86" s="7"/>
      <c r="GHS86" s="7"/>
      <c r="GHT86" s="7"/>
      <c r="GHU86" s="7"/>
      <c r="GHV86" s="7"/>
      <c r="GHW86" s="7"/>
      <c r="GHX86" s="7"/>
      <c r="GHY86" s="7"/>
      <c r="GHZ86" s="7"/>
      <c r="GIA86" s="7"/>
      <c r="GIB86" s="7"/>
      <c r="GIC86" s="7"/>
      <c r="GID86" s="7"/>
      <c r="GIE86" s="7"/>
      <c r="GIF86" s="7"/>
      <c r="GIG86" s="7"/>
      <c r="GIH86" s="7"/>
      <c r="GII86" s="7"/>
      <c r="GIJ86" s="7"/>
      <c r="GIK86" s="7"/>
      <c r="GIL86" s="7"/>
      <c r="GIM86" s="7"/>
      <c r="GIN86" s="7"/>
      <c r="GIO86" s="7"/>
      <c r="GIP86" s="7"/>
      <c r="GIQ86" s="7"/>
      <c r="GIR86" s="7"/>
      <c r="GIS86" s="7"/>
      <c r="GIT86" s="7"/>
      <c r="GIU86" s="7"/>
      <c r="GIV86" s="7"/>
      <c r="GIW86" s="7"/>
      <c r="GIX86" s="7"/>
      <c r="GIY86" s="7"/>
      <c r="GIZ86" s="7"/>
      <c r="GJA86" s="7"/>
      <c r="GJB86" s="7"/>
      <c r="GJC86" s="7"/>
      <c r="GJD86" s="7"/>
      <c r="GJE86" s="7"/>
      <c r="GJF86" s="7"/>
      <c r="GJG86" s="7"/>
      <c r="GJH86" s="7"/>
      <c r="GJI86" s="7"/>
      <c r="GJJ86" s="7"/>
      <c r="GJK86" s="7"/>
      <c r="GJL86" s="7"/>
      <c r="GJM86" s="7"/>
      <c r="GJN86" s="7"/>
      <c r="GJO86" s="7"/>
      <c r="GJP86" s="7"/>
      <c r="GJQ86" s="7"/>
      <c r="GJR86" s="7"/>
      <c r="GJS86" s="7"/>
      <c r="GJT86" s="7"/>
      <c r="GJU86" s="7"/>
      <c r="GJV86" s="7"/>
      <c r="GJW86" s="7"/>
      <c r="GJX86" s="7"/>
      <c r="GJY86" s="7"/>
      <c r="GJZ86" s="7"/>
      <c r="GKA86" s="7"/>
      <c r="GKB86" s="7"/>
      <c r="GKC86" s="7"/>
      <c r="GKD86" s="7"/>
      <c r="GKE86" s="7"/>
      <c r="GKF86" s="7"/>
      <c r="GKG86" s="7"/>
      <c r="GKH86" s="7"/>
      <c r="GKI86" s="7"/>
      <c r="GKJ86" s="7"/>
      <c r="GKK86" s="7"/>
      <c r="GKL86" s="7"/>
      <c r="GKM86" s="7"/>
      <c r="GKN86" s="7"/>
      <c r="GKO86" s="7"/>
      <c r="GKP86" s="7"/>
      <c r="GKQ86" s="7"/>
      <c r="GKR86" s="7"/>
      <c r="GKS86" s="7"/>
      <c r="GKT86" s="7"/>
      <c r="GKU86" s="7"/>
      <c r="GKV86" s="7"/>
      <c r="GKW86" s="7"/>
      <c r="GKX86" s="7"/>
      <c r="GKY86" s="7"/>
      <c r="GKZ86" s="7"/>
      <c r="GLA86" s="7"/>
      <c r="GLB86" s="7"/>
      <c r="GLC86" s="7"/>
      <c r="GLD86" s="7"/>
      <c r="GLE86" s="7"/>
      <c r="GLF86" s="7"/>
      <c r="GLG86" s="7"/>
      <c r="GLH86" s="7"/>
      <c r="GLI86" s="7"/>
      <c r="GLJ86" s="7"/>
      <c r="GLK86" s="7"/>
      <c r="GLL86" s="7"/>
      <c r="GLM86" s="7"/>
      <c r="GLN86" s="7"/>
      <c r="GLO86" s="7"/>
      <c r="GLP86" s="7"/>
      <c r="GLQ86" s="7"/>
      <c r="GLR86" s="7"/>
      <c r="GLS86" s="7"/>
      <c r="GLT86" s="7"/>
      <c r="GLU86" s="7"/>
      <c r="GLV86" s="7"/>
      <c r="GLW86" s="7"/>
      <c r="GLX86" s="7"/>
      <c r="GLY86" s="7"/>
      <c r="GLZ86" s="7"/>
      <c r="GMA86" s="7"/>
      <c r="GMB86" s="7"/>
      <c r="GMC86" s="7"/>
      <c r="GMD86" s="7"/>
      <c r="GME86" s="7"/>
      <c r="GMF86" s="7"/>
      <c r="GMG86" s="7"/>
      <c r="GMH86" s="7"/>
      <c r="GMI86" s="7"/>
      <c r="GMJ86" s="7"/>
      <c r="GMK86" s="7"/>
      <c r="GML86" s="7"/>
      <c r="GMM86" s="7"/>
      <c r="GMN86" s="7"/>
      <c r="GMO86" s="7"/>
      <c r="GMP86" s="7"/>
      <c r="GMQ86" s="7"/>
      <c r="GMR86" s="7"/>
      <c r="GMS86" s="7"/>
      <c r="GMT86" s="7"/>
      <c r="GMU86" s="7"/>
      <c r="GMV86" s="7"/>
      <c r="GMW86" s="7"/>
      <c r="GMX86" s="7"/>
      <c r="GMY86" s="7"/>
      <c r="GMZ86" s="7"/>
      <c r="GNA86" s="7"/>
      <c r="GNB86" s="7"/>
      <c r="GNC86" s="7"/>
      <c r="GND86" s="7"/>
      <c r="GNE86" s="7"/>
      <c r="GNF86" s="7"/>
      <c r="GNG86" s="7"/>
      <c r="GNH86" s="7"/>
      <c r="GNI86" s="7"/>
      <c r="GNJ86" s="7"/>
      <c r="GNK86" s="7"/>
      <c r="GNL86" s="7"/>
      <c r="GNM86" s="7"/>
      <c r="GNN86" s="7"/>
      <c r="GNO86" s="7"/>
      <c r="GNP86" s="7"/>
      <c r="GNQ86" s="7"/>
      <c r="GNR86" s="7"/>
      <c r="GNS86" s="7"/>
      <c r="GNT86" s="7"/>
      <c r="GNU86" s="7"/>
      <c r="GNV86" s="7"/>
      <c r="GNW86" s="7"/>
      <c r="GNX86" s="7"/>
      <c r="GNY86" s="7"/>
      <c r="GNZ86" s="7"/>
      <c r="GOA86" s="7"/>
      <c r="GOB86" s="7"/>
      <c r="GOC86" s="7"/>
      <c r="GOD86" s="7"/>
      <c r="GOE86" s="7"/>
      <c r="GOF86" s="7"/>
      <c r="GOG86" s="7"/>
      <c r="GOH86" s="7"/>
      <c r="GOI86" s="7"/>
      <c r="GOJ86" s="7"/>
      <c r="GOK86" s="7"/>
      <c r="GOL86" s="7"/>
      <c r="GOM86" s="7"/>
      <c r="GON86" s="7"/>
      <c r="GOO86" s="7"/>
      <c r="GOP86" s="7"/>
      <c r="GOQ86" s="7"/>
      <c r="GOR86" s="7"/>
      <c r="GOS86" s="7"/>
      <c r="GOT86" s="7"/>
      <c r="GOU86" s="7"/>
      <c r="GOV86" s="7"/>
      <c r="GOW86" s="7"/>
      <c r="GOX86" s="7"/>
      <c r="GOY86" s="7"/>
      <c r="GOZ86" s="7"/>
      <c r="GPA86" s="7"/>
      <c r="GPB86" s="7"/>
      <c r="GPC86" s="7"/>
      <c r="GPD86" s="7"/>
      <c r="GPE86" s="7"/>
      <c r="GPF86" s="7"/>
      <c r="GPG86" s="7"/>
      <c r="GPH86" s="7"/>
      <c r="GPI86" s="7"/>
      <c r="GPJ86" s="7"/>
      <c r="GPK86" s="7"/>
      <c r="GPL86" s="7"/>
      <c r="GPM86" s="7"/>
      <c r="GPN86" s="7"/>
      <c r="GPO86" s="7"/>
      <c r="GPP86" s="7"/>
      <c r="GPQ86" s="7"/>
      <c r="GPR86" s="7"/>
      <c r="GPS86" s="7"/>
      <c r="GPT86" s="7"/>
      <c r="GPU86" s="7"/>
      <c r="GPV86" s="7"/>
      <c r="GPW86" s="7"/>
      <c r="GPX86" s="7"/>
      <c r="GPY86" s="7"/>
      <c r="GPZ86" s="7"/>
      <c r="GQA86" s="7"/>
      <c r="GQB86" s="7"/>
      <c r="GQC86" s="7"/>
      <c r="GQD86" s="7"/>
      <c r="GQE86" s="7"/>
      <c r="GQF86" s="7"/>
      <c r="GQG86" s="7"/>
      <c r="GQH86" s="7"/>
      <c r="GQI86" s="7"/>
      <c r="GQJ86" s="7"/>
      <c r="GQK86" s="7"/>
      <c r="GQL86" s="7"/>
      <c r="GQM86" s="7"/>
      <c r="GQN86" s="7"/>
      <c r="GQO86" s="7"/>
      <c r="GQP86" s="7"/>
      <c r="GQQ86" s="7"/>
      <c r="GQR86" s="7"/>
      <c r="GQS86" s="7"/>
      <c r="GQT86" s="7"/>
      <c r="GQU86" s="7"/>
      <c r="GQV86" s="7"/>
      <c r="GQW86" s="7"/>
      <c r="GQX86" s="7"/>
      <c r="GQY86" s="7"/>
      <c r="GQZ86" s="7"/>
      <c r="GRA86" s="7"/>
      <c r="GRB86" s="7"/>
      <c r="GRC86" s="7"/>
      <c r="GRD86" s="7"/>
      <c r="GRE86" s="7"/>
      <c r="GRF86" s="7"/>
      <c r="GRG86" s="7"/>
      <c r="GRH86" s="7"/>
      <c r="GRI86" s="7"/>
      <c r="GRJ86" s="7"/>
      <c r="GRK86" s="7"/>
      <c r="GRL86" s="7"/>
      <c r="GRM86" s="7"/>
      <c r="GRN86" s="7"/>
      <c r="GRO86" s="7"/>
      <c r="GRP86" s="7"/>
      <c r="GRQ86" s="7"/>
      <c r="GRR86" s="7"/>
      <c r="GRS86" s="7"/>
      <c r="GRT86" s="7"/>
      <c r="GRU86" s="7"/>
      <c r="GRV86" s="7"/>
      <c r="GRW86" s="7"/>
      <c r="GRX86" s="7"/>
      <c r="GRY86" s="7"/>
      <c r="GRZ86" s="7"/>
      <c r="GSA86" s="7"/>
      <c r="GSB86" s="7"/>
      <c r="GSC86" s="7"/>
      <c r="GSD86" s="7"/>
      <c r="GSE86" s="7"/>
      <c r="GSF86" s="7"/>
      <c r="GSG86" s="7"/>
      <c r="GSH86" s="7"/>
      <c r="GSI86" s="7"/>
      <c r="GSJ86" s="7"/>
      <c r="GSK86" s="7"/>
      <c r="GSL86" s="7"/>
      <c r="GSM86" s="7"/>
      <c r="GSN86" s="7"/>
      <c r="GSO86" s="7"/>
      <c r="GSP86" s="7"/>
      <c r="GSQ86" s="7"/>
      <c r="GSR86" s="7"/>
      <c r="GSS86" s="7"/>
      <c r="GST86" s="7"/>
      <c r="GSU86" s="7"/>
      <c r="GSV86" s="7"/>
      <c r="GSW86" s="7"/>
      <c r="GSX86" s="7"/>
      <c r="GSY86" s="7"/>
      <c r="GSZ86" s="7"/>
      <c r="GTA86" s="7"/>
      <c r="GTB86" s="7"/>
      <c r="GTC86" s="7"/>
      <c r="GTD86" s="7"/>
      <c r="GTE86" s="7"/>
      <c r="GTF86" s="7"/>
      <c r="GTG86" s="7"/>
      <c r="GTH86" s="7"/>
      <c r="GTI86" s="7"/>
      <c r="GTJ86" s="7"/>
      <c r="GTK86" s="7"/>
      <c r="GTL86" s="7"/>
      <c r="GTM86" s="7"/>
      <c r="GTN86" s="7"/>
      <c r="GTO86" s="7"/>
      <c r="GTP86" s="7"/>
      <c r="GTQ86" s="7"/>
      <c r="GTR86" s="7"/>
      <c r="GTS86" s="7"/>
      <c r="GTT86" s="7"/>
      <c r="GTU86" s="7"/>
      <c r="GTV86" s="7"/>
      <c r="GTW86" s="7"/>
      <c r="GTX86" s="7"/>
      <c r="GTY86" s="7"/>
      <c r="GTZ86" s="7"/>
      <c r="GUA86" s="7"/>
      <c r="GUB86" s="7"/>
      <c r="GUC86" s="7"/>
      <c r="GUD86" s="7"/>
      <c r="GUE86" s="7"/>
      <c r="GUF86" s="7"/>
      <c r="GUG86" s="7"/>
      <c r="GUH86" s="7"/>
      <c r="GUI86" s="7"/>
      <c r="GUJ86" s="7"/>
      <c r="GUK86" s="7"/>
      <c r="GUL86" s="7"/>
      <c r="GUM86" s="7"/>
      <c r="GUN86" s="7"/>
      <c r="GUO86" s="7"/>
      <c r="GUP86" s="7"/>
      <c r="GUQ86" s="7"/>
      <c r="GUR86" s="7"/>
      <c r="GUS86" s="7"/>
      <c r="GUT86" s="7"/>
      <c r="GUU86" s="7"/>
      <c r="GUV86" s="7"/>
      <c r="GUW86" s="7"/>
      <c r="GUX86" s="7"/>
      <c r="GUY86" s="7"/>
      <c r="GUZ86" s="7"/>
      <c r="GVA86" s="7"/>
      <c r="GVB86" s="7"/>
      <c r="GVC86" s="7"/>
      <c r="GVD86" s="7"/>
      <c r="GVE86" s="7"/>
      <c r="GVF86" s="7"/>
      <c r="GVG86" s="7"/>
      <c r="GVH86" s="7"/>
      <c r="GVI86" s="7"/>
      <c r="GVJ86" s="7"/>
      <c r="GVK86" s="7"/>
      <c r="GVL86" s="7"/>
      <c r="GVM86" s="7"/>
      <c r="GVN86" s="7"/>
      <c r="GVO86" s="7"/>
      <c r="GVP86" s="7"/>
      <c r="GVQ86" s="7"/>
      <c r="GVR86" s="7"/>
      <c r="GVS86" s="7"/>
      <c r="GVT86" s="7"/>
      <c r="GVU86" s="7"/>
      <c r="GVV86" s="7"/>
      <c r="GVW86" s="7"/>
      <c r="GVX86" s="7"/>
      <c r="GVY86" s="7"/>
      <c r="GVZ86" s="7"/>
      <c r="GWA86" s="7"/>
      <c r="GWB86" s="7"/>
      <c r="GWC86" s="7"/>
      <c r="GWD86" s="7"/>
      <c r="GWE86" s="7"/>
      <c r="GWF86" s="7"/>
      <c r="GWG86" s="7"/>
      <c r="GWH86" s="7"/>
      <c r="GWI86" s="7"/>
      <c r="GWJ86" s="7"/>
      <c r="GWK86" s="7"/>
      <c r="GWL86" s="7"/>
      <c r="GWM86" s="7"/>
      <c r="GWN86" s="7"/>
      <c r="GWO86" s="7"/>
      <c r="GWP86" s="7"/>
      <c r="GWQ86" s="7"/>
      <c r="GWR86" s="7"/>
      <c r="GWS86" s="7"/>
      <c r="GWT86" s="7"/>
      <c r="GWU86" s="7"/>
      <c r="GWV86" s="7"/>
      <c r="GWW86" s="7"/>
      <c r="GWX86" s="7"/>
      <c r="GWY86" s="7"/>
      <c r="GWZ86" s="7"/>
      <c r="GXA86" s="7"/>
      <c r="GXB86" s="7"/>
      <c r="GXC86" s="7"/>
      <c r="GXD86" s="7"/>
      <c r="GXE86" s="7"/>
      <c r="GXF86" s="7"/>
      <c r="GXG86" s="7"/>
      <c r="GXH86" s="7"/>
      <c r="GXI86" s="7"/>
      <c r="GXJ86" s="7"/>
      <c r="GXK86" s="7"/>
      <c r="GXL86" s="7"/>
      <c r="GXM86" s="7"/>
      <c r="GXN86" s="7"/>
      <c r="GXO86" s="7"/>
      <c r="GXP86" s="7"/>
      <c r="GXQ86" s="7"/>
      <c r="GXR86" s="7"/>
      <c r="GXS86" s="7"/>
      <c r="GXT86" s="7"/>
      <c r="GXU86" s="7"/>
      <c r="GXV86" s="7"/>
      <c r="GXW86" s="7"/>
      <c r="GXX86" s="7"/>
      <c r="GXY86" s="7"/>
      <c r="GXZ86" s="7"/>
      <c r="GYA86" s="7"/>
      <c r="GYB86" s="7"/>
      <c r="GYC86" s="7"/>
      <c r="GYD86" s="7"/>
      <c r="GYE86" s="7"/>
      <c r="GYF86" s="7"/>
      <c r="GYG86" s="7"/>
      <c r="GYH86" s="7"/>
      <c r="GYI86" s="7"/>
      <c r="GYJ86" s="7"/>
      <c r="GYK86" s="7"/>
      <c r="GYL86" s="7"/>
      <c r="GYM86" s="7"/>
      <c r="GYN86" s="7"/>
      <c r="GYO86" s="7"/>
      <c r="GYP86" s="7"/>
      <c r="GYQ86" s="7"/>
      <c r="GYR86" s="7"/>
      <c r="GYS86" s="7"/>
      <c r="GYT86" s="7"/>
      <c r="GYU86" s="7"/>
      <c r="GYV86" s="7"/>
      <c r="GYW86" s="7"/>
      <c r="GYX86" s="7"/>
      <c r="GYY86" s="7"/>
      <c r="GYZ86" s="7"/>
      <c r="GZA86" s="7"/>
      <c r="GZB86" s="7"/>
      <c r="GZC86" s="7"/>
      <c r="GZD86" s="7"/>
      <c r="GZE86" s="7"/>
      <c r="GZF86" s="7"/>
      <c r="GZG86" s="7"/>
      <c r="GZH86" s="7"/>
      <c r="GZI86" s="7"/>
      <c r="GZJ86" s="7"/>
      <c r="GZK86" s="7"/>
      <c r="GZL86" s="7"/>
      <c r="GZM86" s="7"/>
      <c r="GZN86" s="7"/>
      <c r="GZO86" s="7"/>
      <c r="GZP86" s="7"/>
      <c r="GZQ86" s="7"/>
      <c r="GZR86" s="7"/>
      <c r="GZS86" s="7"/>
      <c r="GZT86" s="7"/>
      <c r="GZU86" s="7"/>
      <c r="GZV86" s="7"/>
      <c r="GZW86" s="7"/>
      <c r="GZX86" s="7"/>
      <c r="GZY86" s="7"/>
      <c r="GZZ86" s="7"/>
      <c r="HAA86" s="7"/>
      <c r="HAB86" s="7"/>
      <c r="HAC86" s="7"/>
      <c r="HAD86" s="7"/>
      <c r="HAE86" s="7"/>
      <c r="HAF86" s="7"/>
      <c r="HAG86" s="7"/>
      <c r="HAH86" s="7"/>
      <c r="HAI86" s="7"/>
      <c r="HAJ86" s="7"/>
      <c r="HAK86" s="7"/>
      <c r="HAL86" s="7"/>
      <c r="HAM86" s="7"/>
      <c r="HAN86" s="7"/>
      <c r="HAO86" s="7"/>
      <c r="HAP86" s="7"/>
      <c r="HAQ86" s="7"/>
      <c r="HAR86" s="7"/>
      <c r="HAS86" s="7"/>
      <c r="HAT86" s="7"/>
      <c r="HAU86" s="7"/>
      <c r="HAV86" s="7"/>
      <c r="HAW86" s="7"/>
      <c r="HAX86" s="7"/>
      <c r="HAY86" s="7"/>
      <c r="HAZ86" s="7"/>
      <c r="HBA86" s="7"/>
      <c r="HBB86" s="7"/>
      <c r="HBC86" s="7"/>
      <c r="HBD86" s="7"/>
      <c r="HBE86" s="7"/>
      <c r="HBF86" s="7"/>
      <c r="HBG86" s="7"/>
      <c r="HBH86" s="7"/>
      <c r="HBI86" s="7"/>
      <c r="HBJ86" s="7"/>
      <c r="HBK86" s="7"/>
      <c r="HBL86" s="7"/>
      <c r="HBM86" s="7"/>
      <c r="HBN86" s="7"/>
      <c r="HBO86" s="7"/>
      <c r="HBP86" s="7"/>
      <c r="HBQ86" s="7"/>
      <c r="HBR86" s="7"/>
      <c r="HBS86" s="7"/>
      <c r="HBT86" s="7"/>
      <c r="HBU86" s="7"/>
      <c r="HBV86" s="7"/>
      <c r="HBW86" s="7"/>
      <c r="HBX86" s="7"/>
      <c r="HBY86" s="7"/>
      <c r="HBZ86" s="7"/>
      <c r="HCA86" s="7"/>
      <c r="HCB86" s="7"/>
      <c r="HCC86" s="7"/>
      <c r="HCD86" s="7"/>
      <c r="HCE86" s="7"/>
      <c r="HCF86" s="7"/>
      <c r="HCG86" s="7"/>
      <c r="HCH86" s="7"/>
      <c r="HCI86" s="7"/>
      <c r="HCJ86" s="7"/>
      <c r="HCK86" s="7"/>
      <c r="HCL86" s="7"/>
      <c r="HCM86" s="7"/>
      <c r="HCN86" s="7"/>
      <c r="HCO86" s="7"/>
      <c r="HCP86" s="7"/>
      <c r="HCQ86" s="7"/>
      <c r="HCR86" s="7"/>
      <c r="HCS86" s="7"/>
      <c r="HCT86" s="7"/>
      <c r="HCU86" s="7"/>
      <c r="HCV86" s="7"/>
      <c r="HCW86" s="7"/>
      <c r="HCX86" s="7"/>
      <c r="HCY86" s="7"/>
      <c r="HCZ86" s="7"/>
      <c r="HDA86" s="7"/>
      <c r="HDB86" s="7"/>
      <c r="HDC86" s="7"/>
      <c r="HDD86" s="7"/>
      <c r="HDE86" s="7"/>
      <c r="HDF86" s="7"/>
      <c r="HDG86" s="7"/>
      <c r="HDH86" s="7"/>
      <c r="HDI86" s="7"/>
      <c r="HDJ86" s="7"/>
      <c r="HDK86" s="7"/>
      <c r="HDL86" s="7"/>
      <c r="HDM86" s="7"/>
      <c r="HDN86" s="7"/>
      <c r="HDO86" s="7"/>
      <c r="HDP86" s="7"/>
      <c r="HDQ86" s="7"/>
      <c r="HDR86" s="7"/>
      <c r="HDS86" s="7"/>
      <c r="HDT86" s="7"/>
      <c r="HDU86" s="7"/>
      <c r="HDV86" s="7"/>
      <c r="HDW86" s="7"/>
      <c r="HDX86" s="7"/>
      <c r="HDY86" s="7"/>
      <c r="HDZ86" s="7"/>
      <c r="HEA86" s="7"/>
      <c r="HEB86" s="7"/>
      <c r="HEC86" s="7"/>
      <c r="HED86" s="7"/>
      <c r="HEE86" s="7"/>
      <c r="HEF86" s="7"/>
      <c r="HEG86" s="7"/>
      <c r="HEH86" s="7"/>
      <c r="HEI86" s="7"/>
      <c r="HEJ86" s="7"/>
      <c r="HEK86" s="7"/>
      <c r="HEL86" s="7"/>
      <c r="HEM86" s="7"/>
      <c r="HEN86" s="7"/>
      <c r="HEO86" s="7"/>
      <c r="HEP86" s="7"/>
      <c r="HEQ86" s="7"/>
      <c r="HER86" s="7"/>
      <c r="HES86" s="7"/>
      <c r="HET86" s="7"/>
      <c r="HEU86" s="7"/>
      <c r="HEV86" s="7"/>
      <c r="HEW86" s="7"/>
      <c r="HEX86" s="7"/>
      <c r="HEY86" s="7"/>
      <c r="HEZ86" s="7"/>
      <c r="HFA86" s="7"/>
      <c r="HFB86" s="7"/>
      <c r="HFC86" s="7"/>
      <c r="HFD86" s="7"/>
      <c r="HFE86" s="7"/>
      <c r="HFF86" s="7"/>
      <c r="HFG86" s="7"/>
      <c r="HFH86" s="7"/>
      <c r="HFI86" s="7"/>
      <c r="HFJ86" s="7"/>
      <c r="HFK86" s="7"/>
      <c r="HFL86" s="7"/>
      <c r="HFM86" s="7"/>
      <c r="HFN86" s="7"/>
      <c r="HFO86" s="7"/>
      <c r="HFP86" s="7"/>
      <c r="HFQ86" s="7"/>
      <c r="HFR86" s="7"/>
      <c r="HFS86" s="7"/>
      <c r="HFT86" s="7"/>
      <c r="HFU86" s="7"/>
      <c r="HFV86" s="7"/>
      <c r="HFW86" s="7"/>
      <c r="HFX86" s="7"/>
      <c r="HFY86" s="7"/>
      <c r="HFZ86" s="7"/>
      <c r="HGA86" s="7"/>
      <c r="HGB86" s="7"/>
      <c r="HGC86" s="7"/>
      <c r="HGD86" s="7"/>
      <c r="HGE86" s="7"/>
      <c r="HGF86" s="7"/>
      <c r="HGG86" s="7"/>
      <c r="HGH86" s="7"/>
      <c r="HGI86" s="7"/>
      <c r="HGJ86" s="7"/>
      <c r="HGK86" s="7"/>
      <c r="HGL86" s="7"/>
      <c r="HGM86" s="7"/>
      <c r="HGN86" s="7"/>
      <c r="HGO86" s="7"/>
      <c r="HGP86" s="7"/>
      <c r="HGQ86" s="7"/>
      <c r="HGR86" s="7"/>
      <c r="HGS86" s="7"/>
      <c r="HGT86" s="7"/>
      <c r="HGU86" s="7"/>
      <c r="HGV86" s="7"/>
      <c r="HGW86" s="7"/>
      <c r="HGX86" s="7"/>
      <c r="HGY86" s="7"/>
      <c r="HGZ86" s="7"/>
      <c r="HHA86" s="7"/>
      <c r="HHB86" s="7"/>
      <c r="HHC86" s="7"/>
      <c r="HHD86" s="7"/>
      <c r="HHE86" s="7"/>
      <c r="HHF86" s="7"/>
      <c r="HHG86" s="7"/>
      <c r="HHH86" s="7"/>
      <c r="HHI86" s="7"/>
      <c r="HHJ86" s="7"/>
      <c r="HHK86" s="7"/>
      <c r="HHL86" s="7"/>
      <c r="HHM86" s="7"/>
      <c r="HHN86" s="7"/>
      <c r="HHO86" s="7"/>
      <c r="HHP86" s="7"/>
      <c r="HHQ86" s="7"/>
      <c r="HHR86" s="7"/>
      <c r="HHS86" s="7"/>
      <c r="HHT86" s="7"/>
      <c r="HHU86" s="7"/>
      <c r="HHV86" s="7"/>
      <c r="HHW86" s="7"/>
      <c r="HHX86" s="7"/>
      <c r="HHY86" s="7"/>
      <c r="HHZ86" s="7"/>
      <c r="HIA86" s="7"/>
      <c r="HIB86" s="7"/>
      <c r="HIC86" s="7"/>
      <c r="HID86" s="7"/>
      <c r="HIE86" s="7"/>
      <c r="HIF86" s="7"/>
      <c r="HIG86" s="7"/>
      <c r="HIH86" s="7"/>
      <c r="HII86" s="7"/>
      <c r="HIJ86" s="7"/>
      <c r="HIK86" s="7"/>
      <c r="HIL86" s="7"/>
      <c r="HIM86" s="7"/>
      <c r="HIN86" s="7"/>
      <c r="HIO86" s="7"/>
      <c r="HIP86" s="7"/>
      <c r="HIQ86" s="7"/>
      <c r="HIR86" s="7"/>
      <c r="HIS86" s="7"/>
      <c r="HIT86" s="7"/>
      <c r="HIU86" s="7"/>
      <c r="HIV86" s="7"/>
      <c r="HIW86" s="7"/>
      <c r="HIX86" s="7"/>
      <c r="HIY86" s="7"/>
      <c r="HIZ86" s="7"/>
      <c r="HJA86" s="7"/>
      <c r="HJB86" s="7"/>
      <c r="HJC86" s="7"/>
      <c r="HJD86" s="7"/>
      <c r="HJE86" s="7"/>
      <c r="HJF86" s="7"/>
      <c r="HJG86" s="7"/>
      <c r="HJH86" s="7"/>
      <c r="HJI86" s="7"/>
      <c r="HJJ86" s="7"/>
      <c r="HJK86" s="7"/>
      <c r="HJL86" s="7"/>
      <c r="HJM86" s="7"/>
      <c r="HJN86" s="7"/>
      <c r="HJO86" s="7"/>
      <c r="HJP86" s="7"/>
      <c r="HJQ86" s="7"/>
      <c r="HJR86" s="7"/>
      <c r="HJS86" s="7"/>
      <c r="HJT86" s="7"/>
      <c r="HJU86" s="7"/>
      <c r="HJV86" s="7"/>
      <c r="HJW86" s="7"/>
      <c r="HJX86" s="7"/>
      <c r="HJY86" s="7"/>
      <c r="HJZ86" s="7"/>
      <c r="HKA86" s="7"/>
      <c r="HKB86" s="7"/>
      <c r="HKC86" s="7"/>
      <c r="HKD86" s="7"/>
      <c r="HKE86" s="7"/>
      <c r="HKF86" s="7"/>
      <c r="HKG86" s="7"/>
      <c r="HKH86" s="7"/>
      <c r="HKI86" s="7"/>
      <c r="HKJ86" s="7"/>
      <c r="HKK86" s="7"/>
      <c r="HKL86" s="7"/>
      <c r="HKM86" s="7"/>
      <c r="HKN86" s="7"/>
      <c r="HKO86" s="7"/>
      <c r="HKP86" s="7"/>
      <c r="HKQ86" s="7"/>
      <c r="HKR86" s="7"/>
      <c r="HKS86" s="7"/>
      <c r="HKT86" s="7"/>
      <c r="HKU86" s="7"/>
      <c r="HKV86" s="7"/>
      <c r="HKW86" s="7"/>
      <c r="HKX86" s="7"/>
      <c r="HKY86" s="7"/>
      <c r="HKZ86" s="7"/>
      <c r="HLA86" s="7"/>
      <c r="HLB86" s="7"/>
      <c r="HLC86" s="7"/>
      <c r="HLD86" s="7"/>
      <c r="HLE86" s="7"/>
      <c r="HLF86" s="7"/>
      <c r="HLG86" s="7"/>
      <c r="HLH86" s="7"/>
      <c r="HLI86" s="7"/>
      <c r="HLJ86" s="7"/>
      <c r="HLK86" s="7"/>
      <c r="HLL86" s="7"/>
      <c r="HLM86" s="7"/>
      <c r="HLN86" s="7"/>
      <c r="HLO86" s="7"/>
      <c r="HLP86" s="7"/>
      <c r="HLQ86" s="7"/>
      <c r="HLR86" s="7"/>
      <c r="HLS86" s="7"/>
      <c r="HLT86" s="7"/>
      <c r="HLU86" s="7"/>
      <c r="HLV86" s="7"/>
      <c r="HLW86" s="7"/>
      <c r="HLX86" s="7"/>
      <c r="HLY86" s="7"/>
      <c r="HLZ86" s="7"/>
      <c r="HMA86" s="7"/>
      <c r="HMB86" s="7"/>
      <c r="HMC86" s="7"/>
      <c r="HMD86" s="7"/>
      <c r="HME86" s="7"/>
      <c r="HMF86" s="7"/>
      <c r="HMG86" s="7"/>
      <c r="HMH86" s="7"/>
      <c r="HMI86" s="7"/>
      <c r="HMJ86" s="7"/>
      <c r="HMK86" s="7"/>
      <c r="HML86" s="7"/>
      <c r="HMM86" s="7"/>
      <c r="HMN86" s="7"/>
      <c r="HMO86" s="7"/>
      <c r="HMP86" s="7"/>
      <c r="HMQ86" s="7"/>
      <c r="HMR86" s="7"/>
      <c r="HMS86" s="7"/>
      <c r="HMT86" s="7"/>
      <c r="HMU86" s="7"/>
      <c r="HMV86" s="7"/>
      <c r="HMW86" s="7"/>
      <c r="HMX86" s="7"/>
      <c r="HMY86" s="7"/>
      <c r="HMZ86" s="7"/>
      <c r="HNA86" s="7"/>
      <c r="HNB86" s="7"/>
      <c r="HNC86" s="7"/>
      <c r="HND86" s="7"/>
      <c r="HNE86" s="7"/>
      <c r="HNF86" s="7"/>
      <c r="HNG86" s="7"/>
      <c r="HNH86" s="7"/>
      <c r="HNI86" s="7"/>
      <c r="HNJ86" s="7"/>
      <c r="HNK86" s="7"/>
      <c r="HNL86" s="7"/>
      <c r="HNM86" s="7"/>
      <c r="HNN86" s="7"/>
      <c r="HNO86" s="7"/>
      <c r="HNP86" s="7"/>
      <c r="HNQ86" s="7"/>
      <c r="HNR86" s="7"/>
      <c r="HNS86" s="7"/>
      <c r="HNT86" s="7"/>
      <c r="HNU86" s="7"/>
      <c r="HNV86" s="7"/>
      <c r="HNW86" s="7"/>
      <c r="HNX86" s="7"/>
      <c r="HNY86" s="7"/>
      <c r="HNZ86" s="7"/>
      <c r="HOA86" s="7"/>
      <c r="HOB86" s="7"/>
      <c r="HOC86" s="7"/>
      <c r="HOD86" s="7"/>
      <c r="HOE86" s="7"/>
      <c r="HOF86" s="7"/>
      <c r="HOG86" s="7"/>
      <c r="HOH86" s="7"/>
      <c r="HOI86" s="7"/>
      <c r="HOJ86" s="7"/>
      <c r="HOK86" s="7"/>
      <c r="HOL86" s="7"/>
      <c r="HOM86" s="7"/>
      <c r="HON86" s="7"/>
      <c r="HOO86" s="7"/>
      <c r="HOP86" s="7"/>
      <c r="HOQ86" s="7"/>
      <c r="HOR86" s="7"/>
      <c r="HOS86" s="7"/>
      <c r="HOT86" s="7"/>
      <c r="HOU86" s="7"/>
      <c r="HOV86" s="7"/>
      <c r="HOW86" s="7"/>
      <c r="HOX86" s="7"/>
      <c r="HOY86" s="7"/>
      <c r="HOZ86" s="7"/>
      <c r="HPA86" s="7"/>
      <c r="HPB86" s="7"/>
      <c r="HPC86" s="7"/>
      <c r="HPD86" s="7"/>
      <c r="HPE86" s="7"/>
      <c r="HPF86" s="7"/>
      <c r="HPG86" s="7"/>
      <c r="HPH86" s="7"/>
      <c r="HPI86" s="7"/>
      <c r="HPJ86" s="7"/>
      <c r="HPK86" s="7"/>
      <c r="HPL86" s="7"/>
      <c r="HPM86" s="7"/>
      <c r="HPN86" s="7"/>
      <c r="HPO86" s="7"/>
      <c r="HPP86" s="7"/>
      <c r="HPQ86" s="7"/>
      <c r="HPR86" s="7"/>
      <c r="HPS86" s="7"/>
      <c r="HPT86" s="7"/>
      <c r="HPU86" s="7"/>
      <c r="HPV86" s="7"/>
      <c r="HPW86" s="7"/>
      <c r="HPX86" s="7"/>
      <c r="HPY86" s="7"/>
      <c r="HPZ86" s="7"/>
      <c r="HQA86" s="7"/>
      <c r="HQB86" s="7"/>
      <c r="HQC86" s="7"/>
      <c r="HQD86" s="7"/>
      <c r="HQE86" s="7"/>
      <c r="HQF86" s="7"/>
      <c r="HQG86" s="7"/>
      <c r="HQH86" s="7"/>
      <c r="HQI86" s="7"/>
      <c r="HQJ86" s="7"/>
      <c r="HQK86" s="7"/>
      <c r="HQL86" s="7"/>
      <c r="HQM86" s="7"/>
      <c r="HQN86" s="7"/>
      <c r="HQO86" s="7"/>
      <c r="HQP86" s="7"/>
      <c r="HQQ86" s="7"/>
      <c r="HQR86" s="7"/>
      <c r="HQS86" s="7"/>
      <c r="HQT86" s="7"/>
      <c r="HQU86" s="7"/>
      <c r="HQV86" s="7"/>
      <c r="HQW86" s="7"/>
      <c r="HQX86" s="7"/>
      <c r="HQY86" s="7"/>
      <c r="HQZ86" s="7"/>
      <c r="HRA86" s="7"/>
      <c r="HRB86" s="7"/>
      <c r="HRC86" s="7"/>
      <c r="HRD86" s="7"/>
      <c r="HRE86" s="7"/>
      <c r="HRF86" s="7"/>
      <c r="HRG86" s="7"/>
      <c r="HRH86" s="7"/>
      <c r="HRI86" s="7"/>
      <c r="HRJ86" s="7"/>
      <c r="HRK86" s="7"/>
      <c r="HRL86" s="7"/>
      <c r="HRM86" s="7"/>
      <c r="HRN86" s="7"/>
      <c r="HRO86" s="7"/>
      <c r="HRP86" s="7"/>
      <c r="HRQ86" s="7"/>
      <c r="HRR86" s="7"/>
      <c r="HRS86" s="7"/>
      <c r="HRT86" s="7"/>
      <c r="HRU86" s="7"/>
      <c r="HRV86" s="7"/>
      <c r="HRW86" s="7"/>
      <c r="HRX86" s="7"/>
      <c r="HRY86" s="7"/>
      <c r="HRZ86" s="7"/>
      <c r="HSA86" s="7"/>
      <c r="HSB86" s="7"/>
      <c r="HSC86" s="7"/>
      <c r="HSD86" s="7"/>
      <c r="HSE86" s="7"/>
      <c r="HSF86" s="7"/>
      <c r="HSG86" s="7"/>
      <c r="HSH86" s="7"/>
      <c r="HSI86" s="7"/>
      <c r="HSJ86" s="7"/>
      <c r="HSK86" s="7"/>
      <c r="HSL86" s="7"/>
      <c r="HSM86" s="7"/>
      <c r="HSN86" s="7"/>
      <c r="HSO86" s="7"/>
      <c r="HSP86" s="7"/>
      <c r="HSQ86" s="7"/>
      <c r="HSR86" s="7"/>
      <c r="HSS86" s="7"/>
      <c r="HST86" s="7"/>
      <c r="HSU86" s="7"/>
      <c r="HSV86" s="7"/>
      <c r="HSW86" s="7"/>
      <c r="HSX86" s="7"/>
      <c r="HSY86" s="7"/>
      <c r="HSZ86" s="7"/>
      <c r="HTA86" s="7"/>
      <c r="HTB86" s="7"/>
      <c r="HTC86" s="7"/>
      <c r="HTD86" s="7"/>
      <c r="HTE86" s="7"/>
      <c r="HTF86" s="7"/>
      <c r="HTG86" s="7"/>
      <c r="HTH86" s="7"/>
      <c r="HTI86" s="7"/>
      <c r="HTJ86" s="7"/>
      <c r="HTK86" s="7"/>
      <c r="HTL86" s="7"/>
      <c r="HTM86" s="7"/>
      <c r="HTN86" s="7"/>
      <c r="HTO86" s="7"/>
      <c r="HTP86" s="7"/>
      <c r="HTQ86" s="7"/>
      <c r="HTR86" s="7"/>
      <c r="HTS86" s="7"/>
      <c r="HTT86" s="7"/>
      <c r="HTU86" s="7"/>
      <c r="HTV86" s="7"/>
      <c r="HTW86" s="7"/>
      <c r="HTX86" s="7"/>
      <c r="HTY86" s="7"/>
      <c r="HTZ86" s="7"/>
      <c r="HUA86" s="7"/>
      <c r="HUB86" s="7"/>
      <c r="HUC86" s="7"/>
      <c r="HUD86" s="7"/>
      <c r="HUE86" s="7"/>
      <c r="HUF86" s="7"/>
      <c r="HUG86" s="7"/>
      <c r="HUH86" s="7"/>
      <c r="HUI86" s="7"/>
      <c r="HUJ86" s="7"/>
      <c r="HUK86" s="7"/>
      <c r="HUL86" s="7"/>
      <c r="HUM86" s="7"/>
      <c r="HUN86" s="7"/>
      <c r="HUO86" s="7"/>
      <c r="HUP86" s="7"/>
      <c r="HUQ86" s="7"/>
      <c r="HUR86" s="7"/>
      <c r="HUS86" s="7"/>
      <c r="HUT86" s="7"/>
      <c r="HUU86" s="7"/>
      <c r="HUV86" s="7"/>
      <c r="HUW86" s="7"/>
      <c r="HUX86" s="7"/>
      <c r="HUY86" s="7"/>
      <c r="HUZ86" s="7"/>
      <c r="HVA86" s="7"/>
      <c r="HVB86" s="7"/>
      <c r="HVC86" s="7"/>
      <c r="HVD86" s="7"/>
      <c r="HVE86" s="7"/>
      <c r="HVF86" s="7"/>
      <c r="HVG86" s="7"/>
      <c r="HVH86" s="7"/>
      <c r="HVI86" s="7"/>
      <c r="HVJ86" s="7"/>
      <c r="HVK86" s="7"/>
      <c r="HVL86" s="7"/>
      <c r="HVM86" s="7"/>
      <c r="HVN86" s="7"/>
      <c r="HVO86" s="7"/>
      <c r="HVP86" s="7"/>
      <c r="HVQ86" s="7"/>
      <c r="HVR86" s="7"/>
      <c r="HVS86" s="7"/>
      <c r="HVT86" s="7"/>
      <c r="HVU86" s="7"/>
      <c r="HVV86" s="7"/>
      <c r="HVW86" s="7"/>
      <c r="HVX86" s="7"/>
      <c r="HVY86" s="7"/>
      <c r="HVZ86" s="7"/>
      <c r="HWA86" s="7"/>
      <c r="HWB86" s="7"/>
      <c r="HWC86" s="7"/>
      <c r="HWD86" s="7"/>
      <c r="HWE86" s="7"/>
      <c r="HWF86" s="7"/>
      <c r="HWG86" s="7"/>
      <c r="HWH86" s="7"/>
      <c r="HWI86" s="7"/>
      <c r="HWJ86" s="7"/>
      <c r="HWK86" s="7"/>
      <c r="HWL86" s="7"/>
      <c r="HWM86" s="7"/>
      <c r="HWN86" s="7"/>
      <c r="HWO86" s="7"/>
      <c r="HWP86" s="7"/>
      <c r="HWQ86" s="7"/>
      <c r="HWR86" s="7"/>
      <c r="HWS86" s="7"/>
      <c r="HWT86" s="7"/>
      <c r="HWU86" s="7"/>
      <c r="HWV86" s="7"/>
      <c r="HWW86" s="7"/>
      <c r="HWX86" s="7"/>
      <c r="HWY86" s="7"/>
      <c r="HWZ86" s="7"/>
      <c r="HXA86" s="7"/>
      <c r="HXB86" s="7"/>
      <c r="HXC86" s="7"/>
      <c r="HXD86" s="7"/>
      <c r="HXE86" s="7"/>
      <c r="HXF86" s="7"/>
      <c r="HXG86" s="7"/>
      <c r="HXH86" s="7"/>
      <c r="HXI86" s="7"/>
      <c r="HXJ86" s="7"/>
      <c r="HXK86" s="7"/>
      <c r="HXL86" s="7"/>
      <c r="HXM86" s="7"/>
      <c r="HXN86" s="7"/>
      <c r="HXO86" s="7"/>
      <c r="HXP86" s="7"/>
      <c r="HXQ86" s="7"/>
      <c r="HXR86" s="7"/>
      <c r="HXS86" s="7"/>
      <c r="HXT86" s="7"/>
      <c r="HXU86" s="7"/>
      <c r="HXV86" s="7"/>
      <c r="HXW86" s="7"/>
      <c r="HXX86" s="7"/>
      <c r="HXY86" s="7"/>
      <c r="HXZ86" s="7"/>
      <c r="HYA86" s="7"/>
      <c r="HYB86" s="7"/>
      <c r="HYC86" s="7"/>
      <c r="HYD86" s="7"/>
      <c r="HYE86" s="7"/>
      <c r="HYF86" s="7"/>
      <c r="HYG86" s="7"/>
      <c r="HYH86" s="7"/>
      <c r="HYI86" s="7"/>
      <c r="HYJ86" s="7"/>
      <c r="HYK86" s="7"/>
      <c r="HYL86" s="7"/>
      <c r="HYM86" s="7"/>
      <c r="HYN86" s="7"/>
      <c r="HYO86" s="7"/>
      <c r="HYP86" s="7"/>
      <c r="HYQ86" s="7"/>
      <c r="HYR86" s="7"/>
      <c r="HYS86" s="7"/>
      <c r="HYT86" s="7"/>
      <c r="HYU86" s="7"/>
      <c r="HYV86" s="7"/>
      <c r="HYW86" s="7"/>
      <c r="HYX86" s="7"/>
      <c r="HYY86" s="7"/>
      <c r="HYZ86" s="7"/>
      <c r="HZA86" s="7"/>
      <c r="HZB86" s="7"/>
      <c r="HZC86" s="7"/>
      <c r="HZD86" s="7"/>
      <c r="HZE86" s="7"/>
      <c r="HZF86" s="7"/>
      <c r="HZG86" s="7"/>
      <c r="HZH86" s="7"/>
      <c r="HZI86" s="7"/>
      <c r="HZJ86" s="7"/>
      <c r="HZK86" s="7"/>
      <c r="HZL86" s="7"/>
      <c r="HZM86" s="7"/>
      <c r="HZN86" s="7"/>
      <c r="HZO86" s="7"/>
      <c r="HZP86" s="7"/>
      <c r="HZQ86" s="7"/>
      <c r="HZR86" s="7"/>
      <c r="HZS86" s="7"/>
      <c r="HZT86" s="7"/>
      <c r="HZU86" s="7"/>
      <c r="HZV86" s="7"/>
      <c r="HZW86" s="7"/>
      <c r="HZX86" s="7"/>
      <c r="HZY86" s="7"/>
      <c r="HZZ86" s="7"/>
      <c r="IAA86" s="7"/>
      <c r="IAB86" s="7"/>
      <c r="IAC86" s="7"/>
      <c r="IAD86" s="7"/>
      <c r="IAE86" s="7"/>
      <c r="IAF86" s="7"/>
      <c r="IAG86" s="7"/>
      <c r="IAH86" s="7"/>
      <c r="IAI86" s="7"/>
      <c r="IAJ86" s="7"/>
      <c r="IAK86" s="7"/>
      <c r="IAL86" s="7"/>
      <c r="IAM86" s="7"/>
      <c r="IAN86" s="7"/>
      <c r="IAO86" s="7"/>
      <c r="IAP86" s="7"/>
      <c r="IAQ86" s="7"/>
      <c r="IAR86" s="7"/>
      <c r="IAS86" s="7"/>
      <c r="IAT86" s="7"/>
      <c r="IAU86" s="7"/>
      <c r="IAV86" s="7"/>
      <c r="IAW86" s="7"/>
      <c r="IAX86" s="7"/>
      <c r="IAY86" s="7"/>
      <c r="IAZ86" s="7"/>
      <c r="IBA86" s="7"/>
      <c r="IBB86" s="7"/>
      <c r="IBC86" s="7"/>
      <c r="IBD86" s="7"/>
      <c r="IBE86" s="7"/>
      <c r="IBF86" s="7"/>
      <c r="IBG86" s="7"/>
      <c r="IBH86" s="7"/>
      <c r="IBI86" s="7"/>
      <c r="IBJ86" s="7"/>
      <c r="IBK86" s="7"/>
      <c r="IBL86" s="7"/>
      <c r="IBM86" s="7"/>
      <c r="IBN86" s="7"/>
      <c r="IBO86" s="7"/>
      <c r="IBP86" s="7"/>
      <c r="IBQ86" s="7"/>
      <c r="IBR86" s="7"/>
      <c r="IBS86" s="7"/>
      <c r="IBT86" s="7"/>
      <c r="IBU86" s="7"/>
      <c r="IBV86" s="7"/>
      <c r="IBW86" s="7"/>
      <c r="IBX86" s="7"/>
      <c r="IBY86" s="7"/>
      <c r="IBZ86" s="7"/>
      <c r="ICA86" s="7"/>
      <c r="ICB86" s="7"/>
      <c r="ICC86" s="7"/>
      <c r="ICD86" s="7"/>
      <c r="ICE86" s="7"/>
      <c r="ICF86" s="7"/>
      <c r="ICG86" s="7"/>
      <c r="ICH86" s="7"/>
      <c r="ICI86" s="7"/>
      <c r="ICJ86" s="7"/>
      <c r="ICK86" s="7"/>
      <c r="ICL86" s="7"/>
      <c r="ICM86" s="7"/>
      <c r="ICN86" s="7"/>
      <c r="ICO86" s="7"/>
      <c r="ICP86" s="7"/>
      <c r="ICQ86" s="7"/>
      <c r="ICR86" s="7"/>
      <c r="ICS86" s="7"/>
      <c r="ICT86" s="7"/>
      <c r="ICU86" s="7"/>
      <c r="ICV86" s="7"/>
      <c r="ICW86" s="7"/>
      <c r="ICX86" s="7"/>
      <c r="ICY86" s="7"/>
      <c r="ICZ86" s="7"/>
      <c r="IDA86" s="7"/>
      <c r="IDB86" s="7"/>
      <c r="IDC86" s="7"/>
      <c r="IDD86" s="7"/>
      <c r="IDE86" s="7"/>
      <c r="IDF86" s="7"/>
      <c r="IDG86" s="7"/>
      <c r="IDH86" s="7"/>
      <c r="IDI86" s="7"/>
      <c r="IDJ86" s="7"/>
      <c r="IDK86" s="7"/>
      <c r="IDL86" s="7"/>
      <c r="IDM86" s="7"/>
      <c r="IDN86" s="7"/>
      <c r="IDO86" s="7"/>
      <c r="IDP86" s="7"/>
      <c r="IDQ86" s="7"/>
      <c r="IDR86" s="7"/>
      <c r="IDS86" s="7"/>
      <c r="IDT86" s="7"/>
      <c r="IDU86" s="7"/>
      <c r="IDV86" s="7"/>
      <c r="IDW86" s="7"/>
      <c r="IDX86" s="7"/>
      <c r="IDY86" s="7"/>
      <c r="IDZ86" s="7"/>
      <c r="IEA86" s="7"/>
      <c r="IEB86" s="7"/>
      <c r="IEC86" s="7"/>
      <c r="IED86" s="7"/>
      <c r="IEE86" s="7"/>
      <c r="IEF86" s="7"/>
      <c r="IEG86" s="7"/>
      <c r="IEH86" s="7"/>
      <c r="IEI86" s="7"/>
      <c r="IEJ86" s="7"/>
      <c r="IEK86" s="7"/>
      <c r="IEL86" s="7"/>
      <c r="IEM86" s="7"/>
      <c r="IEN86" s="7"/>
      <c r="IEO86" s="7"/>
      <c r="IEP86" s="7"/>
      <c r="IEQ86" s="7"/>
      <c r="IER86" s="7"/>
      <c r="IES86" s="7"/>
      <c r="IET86" s="7"/>
      <c r="IEU86" s="7"/>
      <c r="IEV86" s="7"/>
      <c r="IEW86" s="7"/>
      <c r="IEX86" s="7"/>
      <c r="IEY86" s="7"/>
      <c r="IEZ86" s="7"/>
      <c r="IFA86" s="7"/>
      <c r="IFB86" s="7"/>
      <c r="IFC86" s="7"/>
      <c r="IFD86" s="7"/>
      <c r="IFE86" s="7"/>
      <c r="IFF86" s="7"/>
      <c r="IFG86" s="7"/>
      <c r="IFH86" s="7"/>
      <c r="IFI86" s="7"/>
      <c r="IFJ86" s="7"/>
      <c r="IFK86" s="7"/>
      <c r="IFL86" s="7"/>
      <c r="IFM86" s="7"/>
      <c r="IFN86" s="7"/>
      <c r="IFO86" s="7"/>
      <c r="IFP86" s="7"/>
      <c r="IFQ86" s="7"/>
      <c r="IFR86" s="7"/>
      <c r="IFS86" s="7"/>
      <c r="IFT86" s="7"/>
      <c r="IFU86" s="7"/>
      <c r="IFV86" s="7"/>
      <c r="IFW86" s="7"/>
      <c r="IFX86" s="7"/>
      <c r="IFY86" s="7"/>
      <c r="IFZ86" s="7"/>
      <c r="IGA86" s="7"/>
      <c r="IGB86" s="7"/>
      <c r="IGC86" s="7"/>
      <c r="IGD86" s="7"/>
      <c r="IGE86" s="7"/>
      <c r="IGF86" s="7"/>
      <c r="IGG86" s="7"/>
      <c r="IGH86" s="7"/>
      <c r="IGI86" s="7"/>
      <c r="IGJ86" s="7"/>
      <c r="IGK86" s="7"/>
      <c r="IGL86" s="7"/>
      <c r="IGM86" s="7"/>
      <c r="IGN86" s="7"/>
      <c r="IGO86" s="7"/>
      <c r="IGP86" s="7"/>
      <c r="IGQ86" s="7"/>
      <c r="IGR86" s="7"/>
      <c r="IGS86" s="7"/>
      <c r="IGT86" s="7"/>
      <c r="IGU86" s="7"/>
      <c r="IGV86" s="7"/>
      <c r="IGW86" s="7"/>
      <c r="IGX86" s="7"/>
      <c r="IGY86" s="7"/>
      <c r="IGZ86" s="7"/>
      <c r="IHA86" s="7"/>
      <c r="IHB86" s="7"/>
      <c r="IHC86" s="7"/>
      <c r="IHD86" s="7"/>
      <c r="IHE86" s="7"/>
      <c r="IHF86" s="7"/>
      <c r="IHG86" s="7"/>
      <c r="IHH86" s="7"/>
      <c r="IHI86" s="7"/>
      <c r="IHJ86" s="7"/>
      <c r="IHK86" s="7"/>
      <c r="IHL86" s="7"/>
      <c r="IHM86" s="7"/>
      <c r="IHN86" s="7"/>
      <c r="IHO86" s="7"/>
      <c r="IHP86" s="7"/>
      <c r="IHQ86" s="7"/>
      <c r="IHR86" s="7"/>
      <c r="IHS86" s="7"/>
      <c r="IHT86" s="7"/>
      <c r="IHU86" s="7"/>
      <c r="IHV86" s="7"/>
      <c r="IHW86" s="7"/>
      <c r="IHX86" s="7"/>
      <c r="IHY86" s="7"/>
      <c r="IHZ86" s="7"/>
      <c r="IIA86" s="7"/>
      <c r="IIB86" s="7"/>
      <c r="IIC86" s="7"/>
      <c r="IID86" s="7"/>
      <c r="IIE86" s="7"/>
      <c r="IIF86" s="7"/>
      <c r="IIG86" s="7"/>
      <c r="IIH86" s="7"/>
      <c r="III86" s="7"/>
      <c r="IIJ86" s="7"/>
      <c r="IIK86" s="7"/>
      <c r="IIL86" s="7"/>
      <c r="IIM86" s="7"/>
      <c r="IIN86" s="7"/>
      <c r="IIO86" s="7"/>
      <c r="IIP86" s="7"/>
      <c r="IIQ86" s="7"/>
      <c r="IIR86" s="7"/>
      <c r="IIS86" s="7"/>
      <c r="IIT86" s="7"/>
      <c r="IIU86" s="7"/>
      <c r="IIV86" s="7"/>
      <c r="IIW86" s="7"/>
      <c r="IIX86" s="7"/>
      <c r="IIY86" s="7"/>
      <c r="IIZ86" s="7"/>
      <c r="IJA86" s="7"/>
      <c r="IJB86" s="7"/>
      <c r="IJC86" s="7"/>
      <c r="IJD86" s="7"/>
      <c r="IJE86" s="7"/>
      <c r="IJF86" s="7"/>
      <c r="IJG86" s="7"/>
      <c r="IJH86" s="7"/>
      <c r="IJI86" s="7"/>
      <c r="IJJ86" s="7"/>
      <c r="IJK86" s="7"/>
      <c r="IJL86" s="7"/>
      <c r="IJM86" s="7"/>
      <c r="IJN86" s="7"/>
      <c r="IJO86" s="7"/>
      <c r="IJP86" s="7"/>
      <c r="IJQ86" s="7"/>
      <c r="IJR86" s="7"/>
      <c r="IJS86" s="7"/>
      <c r="IJT86" s="7"/>
      <c r="IJU86" s="7"/>
      <c r="IJV86" s="7"/>
      <c r="IJW86" s="7"/>
      <c r="IJX86" s="7"/>
      <c r="IJY86" s="7"/>
      <c r="IJZ86" s="7"/>
      <c r="IKA86" s="7"/>
      <c r="IKB86" s="7"/>
      <c r="IKC86" s="7"/>
      <c r="IKD86" s="7"/>
      <c r="IKE86" s="7"/>
      <c r="IKF86" s="7"/>
      <c r="IKG86" s="7"/>
      <c r="IKH86" s="7"/>
      <c r="IKI86" s="7"/>
      <c r="IKJ86" s="7"/>
      <c r="IKK86" s="7"/>
      <c r="IKL86" s="7"/>
      <c r="IKM86" s="7"/>
      <c r="IKN86" s="7"/>
      <c r="IKO86" s="7"/>
      <c r="IKP86" s="7"/>
      <c r="IKQ86" s="7"/>
      <c r="IKR86" s="7"/>
      <c r="IKS86" s="7"/>
      <c r="IKT86" s="7"/>
      <c r="IKU86" s="7"/>
      <c r="IKV86" s="7"/>
      <c r="IKW86" s="7"/>
      <c r="IKX86" s="7"/>
      <c r="IKY86" s="7"/>
      <c r="IKZ86" s="7"/>
      <c r="ILA86" s="7"/>
      <c r="ILB86" s="7"/>
      <c r="ILC86" s="7"/>
      <c r="ILD86" s="7"/>
      <c r="ILE86" s="7"/>
      <c r="ILF86" s="7"/>
      <c r="ILG86" s="7"/>
      <c r="ILH86" s="7"/>
      <c r="ILI86" s="7"/>
      <c r="ILJ86" s="7"/>
      <c r="ILK86" s="7"/>
      <c r="ILL86" s="7"/>
      <c r="ILM86" s="7"/>
      <c r="ILN86" s="7"/>
      <c r="ILO86" s="7"/>
      <c r="ILP86" s="7"/>
      <c r="ILQ86" s="7"/>
      <c r="ILR86" s="7"/>
      <c r="ILS86" s="7"/>
      <c r="ILT86" s="7"/>
      <c r="ILU86" s="7"/>
      <c r="ILV86" s="7"/>
      <c r="ILW86" s="7"/>
      <c r="ILX86" s="7"/>
      <c r="ILY86" s="7"/>
      <c r="ILZ86" s="7"/>
      <c r="IMA86" s="7"/>
      <c r="IMB86" s="7"/>
      <c r="IMC86" s="7"/>
      <c r="IMD86" s="7"/>
      <c r="IME86" s="7"/>
      <c r="IMF86" s="7"/>
      <c r="IMG86" s="7"/>
      <c r="IMH86" s="7"/>
      <c r="IMI86" s="7"/>
      <c r="IMJ86" s="7"/>
      <c r="IMK86" s="7"/>
      <c r="IML86" s="7"/>
      <c r="IMM86" s="7"/>
      <c r="IMN86" s="7"/>
      <c r="IMO86" s="7"/>
      <c r="IMP86" s="7"/>
      <c r="IMQ86" s="7"/>
      <c r="IMR86" s="7"/>
      <c r="IMS86" s="7"/>
      <c r="IMT86" s="7"/>
      <c r="IMU86" s="7"/>
      <c r="IMV86" s="7"/>
      <c r="IMW86" s="7"/>
      <c r="IMX86" s="7"/>
      <c r="IMY86" s="7"/>
      <c r="IMZ86" s="7"/>
      <c r="INA86" s="7"/>
      <c r="INB86" s="7"/>
      <c r="INC86" s="7"/>
      <c r="IND86" s="7"/>
      <c r="INE86" s="7"/>
      <c r="INF86" s="7"/>
      <c r="ING86" s="7"/>
      <c r="INH86" s="7"/>
      <c r="INI86" s="7"/>
      <c r="INJ86" s="7"/>
      <c r="INK86" s="7"/>
      <c r="INL86" s="7"/>
      <c r="INM86" s="7"/>
      <c r="INN86" s="7"/>
      <c r="INO86" s="7"/>
      <c r="INP86" s="7"/>
      <c r="INQ86" s="7"/>
      <c r="INR86" s="7"/>
      <c r="INS86" s="7"/>
      <c r="INT86" s="7"/>
      <c r="INU86" s="7"/>
      <c r="INV86" s="7"/>
      <c r="INW86" s="7"/>
      <c r="INX86" s="7"/>
      <c r="INY86" s="7"/>
      <c r="INZ86" s="7"/>
      <c r="IOA86" s="7"/>
      <c r="IOB86" s="7"/>
      <c r="IOC86" s="7"/>
      <c r="IOD86" s="7"/>
      <c r="IOE86" s="7"/>
      <c r="IOF86" s="7"/>
      <c r="IOG86" s="7"/>
      <c r="IOH86" s="7"/>
      <c r="IOI86" s="7"/>
      <c r="IOJ86" s="7"/>
      <c r="IOK86" s="7"/>
      <c r="IOL86" s="7"/>
      <c r="IOM86" s="7"/>
      <c r="ION86" s="7"/>
      <c r="IOO86" s="7"/>
      <c r="IOP86" s="7"/>
      <c r="IOQ86" s="7"/>
      <c r="IOR86" s="7"/>
      <c r="IOS86" s="7"/>
      <c r="IOT86" s="7"/>
      <c r="IOU86" s="7"/>
      <c r="IOV86" s="7"/>
      <c r="IOW86" s="7"/>
      <c r="IOX86" s="7"/>
      <c r="IOY86" s="7"/>
      <c r="IOZ86" s="7"/>
      <c r="IPA86" s="7"/>
      <c r="IPB86" s="7"/>
      <c r="IPC86" s="7"/>
      <c r="IPD86" s="7"/>
      <c r="IPE86" s="7"/>
      <c r="IPF86" s="7"/>
      <c r="IPG86" s="7"/>
      <c r="IPH86" s="7"/>
      <c r="IPI86" s="7"/>
      <c r="IPJ86" s="7"/>
      <c r="IPK86" s="7"/>
      <c r="IPL86" s="7"/>
      <c r="IPM86" s="7"/>
      <c r="IPN86" s="7"/>
      <c r="IPO86" s="7"/>
      <c r="IPP86" s="7"/>
      <c r="IPQ86" s="7"/>
      <c r="IPR86" s="7"/>
      <c r="IPS86" s="7"/>
      <c r="IPT86" s="7"/>
      <c r="IPU86" s="7"/>
      <c r="IPV86" s="7"/>
      <c r="IPW86" s="7"/>
      <c r="IPX86" s="7"/>
      <c r="IPY86" s="7"/>
      <c r="IPZ86" s="7"/>
      <c r="IQA86" s="7"/>
      <c r="IQB86" s="7"/>
      <c r="IQC86" s="7"/>
      <c r="IQD86" s="7"/>
      <c r="IQE86" s="7"/>
      <c r="IQF86" s="7"/>
      <c r="IQG86" s="7"/>
      <c r="IQH86" s="7"/>
      <c r="IQI86" s="7"/>
      <c r="IQJ86" s="7"/>
      <c r="IQK86" s="7"/>
      <c r="IQL86" s="7"/>
      <c r="IQM86" s="7"/>
      <c r="IQN86" s="7"/>
      <c r="IQO86" s="7"/>
      <c r="IQP86" s="7"/>
      <c r="IQQ86" s="7"/>
      <c r="IQR86" s="7"/>
      <c r="IQS86" s="7"/>
      <c r="IQT86" s="7"/>
      <c r="IQU86" s="7"/>
      <c r="IQV86" s="7"/>
      <c r="IQW86" s="7"/>
      <c r="IQX86" s="7"/>
      <c r="IQY86" s="7"/>
      <c r="IQZ86" s="7"/>
      <c r="IRA86" s="7"/>
      <c r="IRB86" s="7"/>
      <c r="IRC86" s="7"/>
      <c r="IRD86" s="7"/>
      <c r="IRE86" s="7"/>
      <c r="IRF86" s="7"/>
      <c r="IRG86" s="7"/>
      <c r="IRH86" s="7"/>
      <c r="IRI86" s="7"/>
      <c r="IRJ86" s="7"/>
      <c r="IRK86" s="7"/>
      <c r="IRL86" s="7"/>
      <c r="IRM86" s="7"/>
      <c r="IRN86" s="7"/>
      <c r="IRO86" s="7"/>
      <c r="IRP86" s="7"/>
      <c r="IRQ86" s="7"/>
      <c r="IRR86" s="7"/>
      <c r="IRS86" s="7"/>
      <c r="IRT86" s="7"/>
      <c r="IRU86" s="7"/>
      <c r="IRV86" s="7"/>
      <c r="IRW86" s="7"/>
      <c r="IRX86" s="7"/>
      <c r="IRY86" s="7"/>
      <c r="IRZ86" s="7"/>
      <c r="ISA86" s="7"/>
      <c r="ISB86" s="7"/>
      <c r="ISC86" s="7"/>
      <c r="ISD86" s="7"/>
      <c r="ISE86" s="7"/>
      <c r="ISF86" s="7"/>
      <c r="ISG86" s="7"/>
      <c r="ISH86" s="7"/>
      <c r="ISI86" s="7"/>
      <c r="ISJ86" s="7"/>
      <c r="ISK86" s="7"/>
      <c r="ISL86" s="7"/>
      <c r="ISM86" s="7"/>
      <c r="ISN86" s="7"/>
      <c r="ISO86" s="7"/>
      <c r="ISP86" s="7"/>
      <c r="ISQ86" s="7"/>
      <c r="ISR86" s="7"/>
      <c r="ISS86" s="7"/>
      <c r="IST86" s="7"/>
      <c r="ISU86" s="7"/>
      <c r="ISV86" s="7"/>
      <c r="ISW86" s="7"/>
      <c r="ISX86" s="7"/>
      <c r="ISY86" s="7"/>
      <c r="ISZ86" s="7"/>
      <c r="ITA86" s="7"/>
      <c r="ITB86" s="7"/>
      <c r="ITC86" s="7"/>
      <c r="ITD86" s="7"/>
      <c r="ITE86" s="7"/>
      <c r="ITF86" s="7"/>
      <c r="ITG86" s="7"/>
      <c r="ITH86" s="7"/>
      <c r="ITI86" s="7"/>
      <c r="ITJ86" s="7"/>
      <c r="ITK86" s="7"/>
      <c r="ITL86" s="7"/>
      <c r="ITM86" s="7"/>
      <c r="ITN86" s="7"/>
      <c r="ITO86" s="7"/>
      <c r="ITP86" s="7"/>
      <c r="ITQ86" s="7"/>
      <c r="ITR86" s="7"/>
      <c r="ITS86" s="7"/>
      <c r="ITT86" s="7"/>
      <c r="ITU86" s="7"/>
      <c r="ITV86" s="7"/>
      <c r="ITW86" s="7"/>
      <c r="ITX86" s="7"/>
      <c r="ITY86" s="7"/>
      <c r="ITZ86" s="7"/>
      <c r="IUA86" s="7"/>
      <c r="IUB86" s="7"/>
      <c r="IUC86" s="7"/>
      <c r="IUD86" s="7"/>
      <c r="IUE86" s="7"/>
      <c r="IUF86" s="7"/>
      <c r="IUG86" s="7"/>
      <c r="IUH86" s="7"/>
      <c r="IUI86" s="7"/>
      <c r="IUJ86" s="7"/>
      <c r="IUK86" s="7"/>
      <c r="IUL86" s="7"/>
      <c r="IUM86" s="7"/>
      <c r="IUN86" s="7"/>
      <c r="IUO86" s="7"/>
      <c r="IUP86" s="7"/>
      <c r="IUQ86" s="7"/>
      <c r="IUR86" s="7"/>
      <c r="IUS86" s="7"/>
      <c r="IUT86" s="7"/>
      <c r="IUU86" s="7"/>
      <c r="IUV86" s="7"/>
      <c r="IUW86" s="7"/>
      <c r="IUX86" s="7"/>
      <c r="IUY86" s="7"/>
      <c r="IUZ86" s="7"/>
      <c r="IVA86" s="7"/>
      <c r="IVB86" s="7"/>
      <c r="IVC86" s="7"/>
      <c r="IVD86" s="7"/>
      <c r="IVE86" s="7"/>
      <c r="IVF86" s="7"/>
      <c r="IVG86" s="7"/>
      <c r="IVH86" s="7"/>
      <c r="IVI86" s="7"/>
      <c r="IVJ86" s="7"/>
      <c r="IVK86" s="7"/>
      <c r="IVL86" s="7"/>
      <c r="IVM86" s="7"/>
      <c r="IVN86" s="7"/>
      <c r="IVO86" s="7"/>
      <c r="IVP86" s="7"/>
      <c r="IVQ86" s="7"/>
      <c r="IVR86" s="7"/>
      <c r="IVS86" s="7"/>
      <c r="IVT86" s="7"/>
      <c r="IVU86" s="7"/>
      <c r="IVV86" s="7"/>
      <c r="IVW86" s="7"/>
      <c r="IVX86" s="7"/>
      <c r="IVY86" s="7"/>
      <c r="IVZ86" s="7"/>
      <c r="IWA86" s="7"/>
      <c r="IWB86" s="7"/>
      <c r="IWC86" s="7"/>
      <c r="IWD86" s="7"/>
      <c r="IWE86" s="7"/>
      <c r="IWF86" s="7"/>
      <c r="IWG86" s="7"/>
      <c r="IWH86" s="7"/>
      <c r="IWI86" s="7"/>
      <c r="IWJ86" s="7"/>
      <c r="IWK86" s="7"/>
      <c r="IWL86" s="7"/>
      <c r="IWM86" s="7"/>
      <c r="IWN86" s="7"/>
      <c r="IWO86" s="7"/>
      <c r="IWP86" s="7"/>
      <c r="IWQ86" s="7"/>
      <c r="IWR86" s="7"/>
      <c r="IWS86" s="7"/>
      <c r="IWT86" s="7"/>
      <c r="IWU86" s="7"/>
      <c r="IWV86" s="7"/>
      <c r="IWW86" s="7"/>
      <c r="IWX86" s="7"/>
      <c r="IWY86" s="7"/>
      <c r="IWZ86" s="7"/>
      <c r="IXA86" s="7"/>
      <c r="IXB86" s="7"/>
      <c r="IXC86" s="7"/>
      <c r="IXD86" s="7"/>
      <c r="IXE86" s="7"/>
      <c r="IXF86" s="7"/>
      <c r="IXG86" s="7"/>
      <c r="IXH86" s="7"/>
      <c r="IXI86" s="7"/>
      <c r="IXJ86" s="7"/>
      <c r="IXK86" s="7"/>
      <c r="IXL86" s="7"/>
      <c r="IXM86" s="7"/>
      <c r="IXN86" s="7"/>
      <c r="IXO86" s="7"/>
      <c r="IXP86" s="7"/>
      <c r="IXQ86" s="7"/>
      <c r="IXR86" s="7"/>
      <c r="IXS86" s="7"/>
      <c r="IXT86" s="7"/>
      <c r="IXU86" s="7"/>
      <c r="IXV86" s="7"/>
      <c r="IXW86" s="7"/>
      <c r="IXX86" s="7"/>
      <c r="IXY86" s="7"/>
      <c r="IXZ86" s="7"/>
      <c r="IYA86" s="7"/>
      <c r="IYB86" s="7"/>
      <c r="IYC86" s="7"/>
      <c r="IYD86" s="7"/>
      <c r="IYE86" s="7"/>
      <c r="IYF86" s="7"/>
      <c r="IYG86" s="7"/>
      <c r="IYH86" s="7"/>
      <c r="IYI86" s="7"/>
      <c r="IYJ86" s="7"/>
      <c r="IYK86" s="7"/>
      <c r="IYL86" s="7"/>
      <c r="IYM86" s="7"/>
      <c r="IYN86" s="7"/>
      <c r="IYO86" s="7"/>
      <c r="IYP86" s="7"/>
      <c r="IYQ86" s="7"/>
      <c r="IYR86" s="7"/>
      <c r="IYS86" s="7"/>
      <c r="IYT86" s="7"/>
      <c r="IYU86" s="7"/>
      <c r="IYV86" s="7"/>
      <c r="IYW86" s="7"/>
      <c r="IYX86" s="7"/>
      <c r="IYY86" s="7"/>
      <c r="IYZ86" s="7"/>
      <c r="IZA86" s="7"/>
      <c r="IZB86" s="7"/>
      <c r="IZC86" s="7"/>
      <c r="IZD86" s="7"/>
      <c r="IZE86" s="7"/>
      <c r="IZF86" s="7"/>
      <c r="IZG86" s="7"/>
      <c r="IZH86" s="7"/>
      <c r="IZI86" s="7"/>
      <c r="IZJ86" s="7"/>
      <c r="IZK86" s="7"/>
      <c r="IZL86" s="7"/>
      <c r="IZM86" s="7"/>
      <c r="IZN86" s="7"/>
      <c r="IZO86" s="7"/>
      <c r="IZP86" s="7"/>
      <c r="IZQ86" s="7"/>
      <c r="IZR86" s="7"/>
      <c r="IZS86" s="7"/>
      <c r="IZT86" s="7"/>
      <c r="IZU86" s="7"/>
      <c r="IZV86" s="7"/>
      <c r="IZW86" s="7"/>
      <c r="IZX86" s="7"/>
      <c r="IZY86" s="7"/>
      <c r="IZZ86" s="7"/>
      <c r="JAA86" s="7"/>
      <c r="JAB86" s="7"/>
      <c r="JAC86" s="7"/>
      <c r="JAD86" s="7"/>
      <c r="JAE86" s="7"/>
      <c r="JAF86" s="7"/>
      <c r="JAG86" s="7"/>
      <c r="JAH86" s="7"/>
      <c r="JAI86" s="7"/>
      <c r="JAJ86" s="7"/>
      <c r="JAK86" s="7"/>
      <c r="JAL86" s="7"/>
      <c r="JAM86" s="7"/>
      <c r="JAN86" s="7"/>
      <c r="JAO86" s="7"/>
      <c r="JAP86" s="7"/>
      <c r="JAQ86" s="7"/>
      <c r="JAR86" s="7"/>
      <c r="JAS86" s="7"/>
      <c r="JAT86" s="7"/>
      <c r="JAU86" s="7"/>
      <c r="JAV86" s="7"/>
      <c r="JAW86" s="7"/>
      <c r="JAX86" s="7"/>
      <c r="JAY86" s="7"/>
      <c r="JAZ86" s="7"/>
      <c r="JBA86" s="7"/>
      <c r="JBB86" s="7"/>
      <c r="JBC86" s="7"/>
      <c r="JBD86" s="7"/>
      <c r="JBE86" s="7"/>
      <c r="JBF86" s="7"/>
      <c r="JBG86" s="7"/>
      <c r="JBH86" s="7"/>
      <c r="JBI86" s="7"/>
      <c r="JBJ86" s="7"/>
      <c r="JBK86" s="7"/>
      <c r="JBL86" s="7"/>
      <c r="JBM86" s="7"/>
      <c r="JBN86" s="7"/>
      <c r="JBO86" s="7"/>
      <c r="JBP86" s="7"/>
      <c r="JBQ86" s="7"/>
      <c r="JBR86" s="7"/>
      <c r="JBS86" s="7"/>
      <c r="JBT86" s="7"/>
      <c r="JBU86" s="7"/>
      <c r="JBV86" s="7"/>
      <c r="JBW86" s="7"/>
      <c r="JBX86" s="7"/>
      <c r="JBY86" s="7"/>
      <c r="JBZ86" s="7"/>
      <c r="JCA86" s="7"/>
      <c r="JCB86" s="7"/>
      <c r="JCC86" s="7"/>
      <c r="JCD86" s="7"/>
      <c r="JCE86" s="7"/>
      <c r="JCF86" s="7"/>
      <c r="JCG86" s="7"/>
      <c r="JCH86" s="7"/>
      <c r="JCI86" s="7"/>
      <c r="JCJ86" s="7"/>
      <c r="JCK86" s="7"/>
      <c r="JCL86" s="7"/>
      <c r="JCM86" s="7"/>
      <c r="JCN86" s="7"/>
      <c r="JCO86" s="7"/>
      <c r="JCP86" s="7"/>
      <c r="JCQ86" s="7"/>
      <c r="JCR86" s="7"/>
      <c r="JCS86" s="7"/>
      <c r="JCT86" s="7"/>
      <c r="JCU86" s="7"/>
      <c r="JCV86" s="7"/>
      <c r="JCW86" s="7"/>
      <c r="JCX86" s="7"/>
      <c r="JCY86" s="7"/>
      <c r="JCZ86" s="7"/>
      <c r="JDA86" s="7"/>
      <c r="JDB86" s="7"/>
      <c r="JDC86" s="7"/>
      <c r="JDD86" s="7"/>
      <c r="JDE86" s="7"/>
      <c r="JDF86" s="7"/>
      <c r="JDG86" s="7"/>
      <c r="JDH86" s="7"/>
      <c r="JDI86" s="7"/>
      <c r="JDJ86" s="7"/>
      <c r="JDK86" s="7"/>
      <c r="JDL86" s="7"/>
      <c r="JDM86" s="7"/>
      <c r="JDN86" s="7"/>
      <c r="JDO86" s="7"/>
      <c r="JDP86" s="7"/>
      <c r="JDQ86" s="7"/>
      <c r="JDR86" s="7"/>
      <c r="JDS86" s="7"/>
      <c r="JDT86" s="7"/>
      <c r="JDU86" s="7"/>
      <c r="JDV86" s="7"/>
      <c r="JDW86" s="7"/>
      <c r="JDX86" s="7"/>
      <c r="JDY86" s="7"/>
      <c r="JDZ86" s="7"/>
      <c r="JEA86" s="7"/>
      <c r="JEB86" s="7"/>
      <c r="JEC86" s="7"/>
      <c r="JED86" s="7"/>
      <c r="JEE86" s="7"/>
      <c r="JEF86" s="7"/>
      <c r="JEG86" s="7"/>
      <c r="JEH86" s="7"/>
      <c r="JEI86" s="7"/>
      <c r="JEJ86" s="7"/>
      <c r="JEK86" s="7"/>
      <c r="JEL86" s="7"/>
      <c r="JEM86" s="7"/>
      <c r="JEN86" s="7"/>
      <c r="JEO86" s="7"/>
      <c r="JEP86" s="7"/>
      <c r="JEQ86" s="7"/>
      <c r="JER86" s="7"/>
      <c r="JES86" s="7"/>
      <c r="JET86" s="7"/>
      <c r="JEU86" s="7"/>
      <c r="JEV86" s="7"/>
      <c r="JEW86" s="7"/>
      <c r="JEX86" s="7"/>
      <c r="JEY86" s="7"/>
      <c r="JEZ86" s="7"/>
      <c r="JFA86" s="7"/>
      <c r="JFB86" s="7"/>
      <c r="JFC86" s="7"/>
      <c r="JFD86" s="7"/>
      <c r="JFE86" s="7"/>
      <c r="JFF86" s="7"/>
      <c r="JFG86" s="7"/>
      <c r="JFH86" s="7"/>
      <c r="JFI86" s="7"/>
      <c r="JFJ86" s="7"/>
      <c r="JFK86" s="7"/>
      <c r="JFL86" s="7"/>
      <c r="JFM86" s="7"/>
      <c r="JFN86" s="7"/>
      <c r="JFO86" s="7"/>
      <c r="JFP86" s="7"/>
      <c r="JFQ86" s="7"/>
      <c r="JFR86" s="7"/>
      <c r="JFS86" s="7"/>
      <c r="JFT86" s="7"/>
      <c r="JFU86" s="7"/>
      <c r="JFV86" s="7"/>
      <c r="JFW86" s="7"/>
      <c r="JFX86" s="7"/>
      <c r="JFY86" s="7"/>
      <c r="JFZ86" s="7"/>
      <c r="JGA86" s="7"/>
      <c r="JGB86" s="7"/>
      <c r="JGC86" s="7"/>
      <c r="JGD86" s="7"/>
      <c r="JGE86" s="7"/>
      <c r="JGF86" s="7"/>
      <c r="JGG86" s="7"/>
      <c r="JGH86" s="7"/>
      <c r="JGI86" s="7"/>
      <c r="JGJ86" s="7"/>
      <c r="JGK86" s="7"/>
      <c r="JGL86" s="7"/>
      <c r="JGM86" s="7"/>
      <c r="JGN86" s="7"/>
      <c r="JGO86" s="7"/>
      <c r="JGP86" s="7"/>
      <c r="JGQ86" s="7"/>
      <c r="JGR86" s="7"/>
      <c r="JGS86" s="7"/>
      <c r="JGT86" s="7"/>
      <c r="JGU86" s="7"/>
      <c r="JGV86" s="7"/>
      <c r="JGW86" s="7"/>
      <c r="JGX86" s="7"/>
      <c r="JGY86" s="7"/>
      <c r="JGZ86" s="7"/>
      <c r="JHA86" s="7"/>
      <c r="JHB86" s="7"/>
      <c r="JHC86" s="7"/>
      <c r="JHD86" s="7"/>
      <c r="JHE86" s="7"/>
      <c r="JHF86" s="7"/>
      <c r="JHG86" s="7"/>
      <c r="JHH86" s="7"/>
      <c r="JHI86" s="7"/>
      <c r="JHJ86" s="7"/>
      <c r="JHK86" s="7"/>
      <c r="JHL86" s="7"/>
      <c r="JHM86" s="7"/>
      <c r="JHN86" s="7"/>
      <c r="JHO86" s="7"/>
      <c r="JHP86" s="7"/>
      <c r="JHQ86" s="7"/>
      <c r="JHR86" s="7"/>
      <c r="JHS86" s="7"/>
      <c r="JHT86" s="7"/>
      <c r="JHU86" s="7"/>
      <c r="JHV86" s="7"/>
      <c r="JHW86" s="7"/>
      <c r="JHX86" s="7"/>
      <c r="JHY86" s="7"/>
      <c r="JHZ86" s="7"/>
      <c r="JIA86" s="7"/>
      <c r="JIB86" s="7"/>
      <c r="JIC86" s="7"/>
      <c r="JID86" s="7"/>
      <c r="JIE86" s="7"/>
      <c r="JIF86" s="7"/>
      <c r="JIG86" s="7"/>
      <c r="JIH86" s="7"/>
      <c r="JII86" s="7"/>
      <c r="JIJ86" s="7"/>
      <c r="JIK86" s="7"/>
      <c r="JIL86" s="7"/>
      <c r="JIM86" s="7"/>
      <c r="JIN86" s="7"/>
      <c r="JIO86" s="7"/>
      <c r="JIP86" s="7"/>
      <c r="JIQ86" s="7"/>
      <c r="JIR86" s="7"/>
      <c r="JIS86" s="7"/>
      <c r="JIT86" s="7"/>
      <c r="JIU86" s="7"/>
      <c r="JIV86" s="7"/>
      <c r="JIW86" s="7"/>
      <c r="JIX86" s="7"/>
      <c r="JIY86" s="7"/>
      <c r="JIZ86" s="7"/>
      <c r="JJA86" s="7"/>
      <c r="JJB86" s="7"/>
      <c r="JJC86" s="7"/>
      <c r="JJD86" s="7"/>
      <c r="JJE86" s="7"/>
      <c r="JJF86" s="7"/>
      <c r="JJG86" s="7"/>
      <c r="JJH86" s="7"/>
      <c r="JJI86" s="7"/>
      <c r="JJJ86" s="7"/>
      <c r="JJK86" s="7"/>
      <c r="JJL86" s="7"/>
      <c r="JJM86" s="7"/>
      <c r="JJN86" s="7"/>
      <c r="JJO86" s="7"/>
      <c r="JJP86" s="7"/>
      <c r="JJQ86" s="7"/>
      <c r="JJR86" s="7"/>
      <c r="JJS86" s="7"/>
      <c r="JJT86" s="7"/>
      <c r="JJU86" s="7"/>
      <c r="JJV86" s="7"/>
      <c r="JJW86" s="7"/>
      <c r="JJX86" s="7"/>
      <c r="JJY86" s="7"/>
      <c r="JJZ86" s="7"/>
      <c r="JKA86" s="7"/>
      <c r="JKB86" s="7"/>
      <c r="JKC86" s="7"/>
      <c r="JKD86" s="7"/>
      <c r="JKE86" s="7"/>
      <c r="JKF86" s="7"/>
      <c r="JKG86" s="7"/>
      <c r="JKH86" s="7"/>
      <c r="JKI86" s="7"/>
      <c r="JKJ86" s="7"/>
      <c r="JKK86" s="7"/>
      <c r="JKL86" s="7"/>
      <c r="JKM86" s="7"/>
      <c r="JKN86" s="7"/>
      <c r="JKO86" s="7"/>
      <c r="JKP86" s="7"/>
      <c r="JKQ86" s="7"/>
      <c r="JKR86" s="7"/>
      <c r="JKS86" s="7"/>
      <c r="JKT86" s="7"/>
      <c r="JKU86" s="7"/>
      <c r="JKV86" s="7"/>
      <c r="JKW86" s="7"/>
      <c r="JKX86" s="7"/>
      <c r="JKY86" s="7"/>
      <c r="JKZ86" s="7"/>
      <c r="JLA86" s="7"/>
      <c r="JLB86" s="7"/>
      <c r="JLC86" s="7"/>
      <c r="JLD86" s="7"/>
      <c r="JLE86" s="7"/>
      <c r="JLF86" s="7"/>
      <c r="JLG86" s="7"/>
      <c r="JLH86" s="7"/>
      <c r="JLI86" s="7"/>
      <c r="JLJ86" s="7"/>
      <c r="JLK86" s="7"/>
      <c r="JLL86" s="7"/>
      <c r="JLM86" s="7"/>
      <c r="JLN86" s="7"/>
      <c r="JLO86" s="7"/>
      <c r="JLP86" s="7"/>
      <c r="JLQ86" s="7"/>
      <c r="JLR86" s="7"/>
      <c r="JLS86" s="7"/>
      <c r="JLT86" s="7"/>
      <c r="JLU86" s="7"/>
      <c r="JLV86" s="7"/>
      <c r="JLW86" s="7"/>
      <c r="JLX86" s="7"/>
      <c r="JLY86" s="7"/>
      <c r="JLZ86" s="7"/>
      <c r="JMA86" s="7"/>
      <c r="JMB86" s="7"/>
      <c r="JMC86" s="7"/>
      <c r="JMD86" s="7"/>
      <c r="JME86" s="7"/>
      <c r="JMF86" s="7"/>
      <c r="JMG86" s="7"/>
      <c r="JMH86" s="7"/>
      <c r="JMI86" s="7"/>
      <c r="JMJ86" s="7"/>
      <c r="JMK86" s="7"/>
      <c r="JML86" s="7"/>
      <c r="JMM86" s="7"/>
      <c r="JMN86" s="7"/>
      <c r="JMO86" s="7"/>
      <c r="JMP86" s="7"/>
      <c r="JMQ86" s="7"/>
      <c r="JMR86" s="7"/>
      <c r="JMS86" s="7"/>
      <c r="JMT86" s="7"/>
      <c r="JMU86" s="7"/>
      <c r="JMV86" s="7"/>
      <c r="JMW86" s="7"/>
      <c r="JMX86" s="7"/>
      <c r="JMY86" s="7"/>
      <c r="JMZ86" s="7"/>
      <c r="JNA86" s="7"/>
      <c r="JNB86" s="7"/>
      <c r="JNC86" s="7"/>
      <c r="JND86" s="7"/>
      <c r="JNE86" s="7"/>
      <c r="JNF86" s="7"/>
      <c r="JNG86" s="7"/>
      <c r="JNH86" s="7"/>
      <c r="JNI86" s="7"/>
      <c r="JNJ86" s="7"/>
      <c r="JNK86" s="7"/>
      <c r="JNL86" s="7"/>
      <c r="JNM86" s="7"/>
      <c r="JNN86" s="7"/>
      <c r="JNO86" s="7"/>
      <c r="JNP86" s="7"/>
      <c r="JNQ86" s="7"/>
      <c r="JNR86" s="7"/>
      <c r="JNS86" s="7"/>
      <c r="JNT86" s="7"/>
      <c r="JNU86" s="7"/>
      <c r="JNV86" s="7"/>
      <c r="JNW86" s="7"/>
      <c r="JNX86" s="7"/>
      <c r="JNY86" s="7"/>
      <c r="JNZ86" s="7"/>
      <c r="JOA86" s="7"/>
      <c r="JOB86" s="7"/>
      <c r="JOC86" s="7"/>
      <c r="JOD86" s="7"/>
      <c r="JOE86" s="7"/>
      <c r="JOF86" s="7"/>
      <c r="JOG86" s="7"/>
      <c r="JOH86" s="7"/>
      <c r="JOI86" s="7"/>
      <c r="JOJ86" s="7"/>
      <c r="JOK86" s="7"/>
      <c r="JOL86" s="7"/>
      <c r="JOM86" s="7"/>
      <c r="JON86" s="7"/>
      <c r="JOO86" s="7"/>
      <c r="JOP86" s="7"/>
      <c r="JOQ86" s="7"/>
      <c r="JOR86" s="7"/>
      <c r="JOS86" s="7"/>
      <c r="JOT86" s="7"/>
      <c r="JOU86" s="7"/>
      <c r="JOV86" s="7"/>
      <c r="JOW86" s="7"/>
      <c r="JOX86" s="7"/>
      <c r="JOY86" s="7"/>
      <c r="JOZ86" s="7"/>
      <c r="JPA86" s="7"/>
      <c r="JPB86" s="7"/>
      <c r="JPC86" s="7"/>
      <c r="JPD86" s="7"/>
      <c r="JPE86" s="7"/>
      <c r="JPF86" s="7"/>
      <c r="JPG86" s="7"/>
      <c r="JPH86" s="7"/>
      <c r="JPI86" s="7"/>
      <c r="JPJ86" s="7"/>
      <c r="JPK86" s="7"/>
      <c r="JPL86" s="7"/>
      <c r="JPM86" s="7"/>
      <c r="JPN86" s="7"/>
      <c r="JPO86" s="7"/>
      <c r="JPP86" s="7"/>
      <c r="JPQ86" s="7"/>
      <c r="JPR86" s="7"/>
      <c r="JPS86" s="7"/>
      <c r="JPT86" s="7"/>
      <c r="JPU86" s="7"/>
      <c r="JPV86" s="7"/>
      <c r="JPW86" s="7"/>
      <c r="JPX86" s="7"/>
      <c r="JPY86" s="7"/>
      <c r="JPZ86" s="7"/>
      <c r="JQA86" s="7"/>
      <c r="JQB86" s="7"/>
      <c r="JQC86" s="7"/>
      <c r="JQD86" s="7"/>
      <c r="JQE86" s="7"/>
      <c r="JQF86" s="7"/>
      <c r="JQG86" s="7"/>
      <c r="JQH86" s="7"/>
      <c r="JQI86" s="7"/>
      <c r="JQJ86" s="7"/>
      <c r="JQK86" s="7"/>
      <c r="JQL86" s="7"/>
      <c r="JQM86" s="7"/>
      <c r="JQN86" s="7"/>
      <c r="JQO86" s="7"/>
      <c r="JQP86" s="7"/>
      <c r="JQQ86" s="7"/>
      <c r="JQR86" s="7"/>
      <c r="JQS86" s="7"/>
      <c r="JQT86" s="7"/>
      <c r="JQU86" s="7"/>
      <c r="JQV86" s="7"/>
      <c r="JQW86" s="7"/>
      <c r="JQX86" s="7"/>
      <c r="JQY86" s="7"/>
      <c r="JQZ86" s="7"/>
      <c r="JRA86" s="7"/>
      <c r="JRB86" s="7"/>
      <c r="JRC86" s="7"/>
      <c r="JRD86" s="7"/>
      <c r="JRE86" s="7"/>
      <c r="JRF86" s="7"/>
      <c r="JRG86" s="7"/>
      <c r="JRH86" s="7"/>
      <c r="JRI86" s="7"/>
      <c r="JRJ86" s="7"/>
      <c r="JRK86" s="7"/>
      <c r="JRL86" s="7"/>
      <c r="JRM86" s="7"/>
      <c r="JRN86" s="7"/>
      <c r="JRO86" s="7"/>
      <c r="JRP86" s="7"/>
      <c r="JRQ86" s="7"/>
      <c r="JRR86" s="7"/>
      <c r="JRS86" s="7"/>
      <c r="JRT86" s="7"/>
      <c r="JRU86" s="7"/>
      <c r="JRV86" s="7"/>
      <c r="JRW86" s="7"/>
      <c r="JRX86" s="7"/>
      <c r="JRY86" s="7"/>
      <c r="JRZ86" s="7"/>
      <c r="JSA86" s="7"/>
      <c r="JSB86" s="7"/>
      <c r="JSC86" s="7"/>
      <c r="JSD86" s="7"/>
      <c r="JSE86" s="7"/>
      <c r="JSF86" s="7"/>
      <c r="JSG86" s="7"/>
      <c r="JSH86" s="7"/>
      <c r="JSI86" s="7"/>
      <c r="JSJ86" s="7"/>
      <c r="JSK86" s="7"/>
      <c r="JSL86" s="7"/>
      <c r="JSM86" s="7"/>
      <c r="JSN86" s="7"/>
      <c r="JSO86" s="7"/>
      <c r="JSP86" s="7"/>
      <c r="JSQ86" s="7"/>
      <c r="JSR86" s="7"/>
      <c r="JSS86" s="7"/>
      <c r="JST86" s="7"/>
      <c r="JSU86" s="7"/>
      <c r="JSV86" s="7"/>
      <c r="JSW86" s="7"/>
      <c r="JSX86" s="7"/>
      <c r="JSY86" s="7"/>
      <c r="JSZ86" s="7"/>
      <c r="JTA86" s="7"/>
      <c r="JTB86" s="7"/>
      <c r="JTC86" s="7"/>
      <c r="JTD86" s="7"/>
      <c r="JTE86" s="7"/>
      <c r="JTF86" s="7"/>
      <c r="JTG86" s="7"/>
      <c r="JTH86" s="7"/>
      <c r="JTI86" s="7"/>
      <c r="JTJ86" s="7"/>
      <c r="JTK86" s="7"/>
      <c r="JTL86" s="7"/>
      <c r="JTM86" s="7"/>
      <c r="JTN86" s="7"/>
      <c r="JTO86" s="7"/>
      <c r="JTP86" s="7"/>
      <c r="JTQ86" s="7"/>
      <c r="JTR86" s="7"/>
      <c r="JTS86" s="7"/>
      <c r="JTT86" s="7"/>
      <c r="JTU86" s="7"/>
      <c r="JTV86" s="7"/>
      <c r="JTW86" s="7"/>
      <c r="JTX86" s="7"/>
      <c r="JTY86" s="7"/>
      <c r="JTZ86" s="7"/>
      <c r="JUA86" s="7"/>
      <c r="JUB86" s="7"/>
      <c r="JUC86" s="7"/>
      <c r="JUD86" s="7"/>
      <c r="JUE86" s="7"/>
      <c r="JUF86" s="7"/>
      <c r="JUG86" s="7"/>
      <c r="JUH86" s="7"/>
      <c r="JUI86" s="7"/>
      <c r="JUJ86" s="7"/>
      <c r="JUK86" s="7"/>
      <c r="JUL86" s="7"/>
      <c r="JUM86" s="7"/>
      <c r="JUN86" s="7"/>
      <c r="JUO86" s="7"/>
      <c r="JUP86" s="7"/>
      <c r="JUQ86" s="7"/>
      <c r="JUR86" s="7"/>
      <c r="JUS86" s="7"/>
      <c r="JUT86" s="7"/>
      <c r="JUU86" s="7"/>
      <c r="JUV86" s="7"/>
      <c r="JUW86" s="7"/>
      <c r="JUX86" s="7"/>
      <c r="JUY86" s="7"/>
      <c r="JUZ86" s="7"/>
      <c r="JVA86" s="7"/>
      <c r="JVB86" s="7"/>
      <c r="JVC86" s="7"/>
      <c r="JVD86" s="7"/>
      <c r="JVE86" s="7"/>
      <c r="JVF86" s="7"/>
      <c r="JVG86" s="7"/>
      <c r="JVH86" s="7"/>
      <c r="JVI86" s="7"/>
      <c r="JVJ86" s="7"/>
      <c r="JVK86" s="7"/>
      <c r="JVL86" s="7"/>
      <c r="JVM86" s="7"/>
      <c r="JVN86" s="7"/>
      <c r="JVO86" s="7"/>
      <c r="JVP86" s="7"/>
      <c r="JVQ86" s="7"/>
      <c r="JVR86" s="7"/>
      <c r="JVS86" s="7"/>
      <c r="JVT86" s="7"/>
      <c r="JVU86" s="7"/>
      <c r="JVV86" s="7"/>
      <c r="JVW86" s="7"/>
      <c r="JVX86" s="7"/>
      <c r="JVY86" s="7"/>
      <c r="JVZ86" s="7"/>
      <c r="JWA86" s="7"/>
      <c r="JWB86" s="7"/>
      <c r="JWC86" s="7"/>
      <c r="JWD86" s="7"/>
      <c r="JWE86" s="7"/>
      <c r="JWF86" s="7"/>
      <c r="JWG86" s="7"/>
      <c r="JWH86" s="7"/>
      <c r="JWI86" s="7"/>
      <c r="JWJ86" s="7"/>
      <c r="JWK86" s="7"/>
      <c r="JWL86" s="7"/>
      <c r="JWM86" s="7"/>
      <c r="JWN86" s="7"/>
      <c r="JWO86" s="7"/>
      <c r="JWP86" s="7"/>
      <c r="JWQ86" s="7"/>
      <c r="JWR86" s="7"/>
      <c r="JWS86" s="7"/>
      <c r="JWT86" s="7"/>
      <c r="JWU86" s="7"/>
      <c r="JWV86" s="7"/>
      <c r="JWW86" s="7"/>
      <c r="JWX86" s="7"/>
      <c r="JWY86" s="7"/>
      <c r="JWZ86" s="7"/>
      <c r="JXA86" s="7"/>
      <c r="JXB86" s="7"/>
      <c r="JXC86" s="7"/>
      <c r="JXD86" s="7"/>
      <c r="JXE86" s="7"/>
      <c r="JXF86" s="7"/>
      <c r="JXG86" s="7"/>
      <c r="JXH86" s="7"/>
      <c r="JXI86" s="7"/>
      <c r="JXJ86" s="7"/>
      <c r="JXK86" s="7"/>
      <c r="JXL86" s="7"/>
      <c r="JXM86" s="7"/>
      <c r="JXN86" s="7"/>
      <c r="JXO86" s="7"/>
      <c r="JXP86" s="7"/>
      <c r="JXQ86" s="7"/>
      <c r="JXR86" s="7"/>
      <c r="JXS86" s="7"/>
      <c r="JXT86" s="7"/>
      <c r="JXU86" s="7"/>
      <c r="JXV86" s="7"/>
      <c r="JXW86" s="7"/>
      <c r="JXX86" s="7"/>
      <c r="JXY86" s="7"/>
      <c r="JXZ86" s="7"/>
      <c r="JYA86" s="7"/>
      <c r="JYB86" s="7"/>
      <c r="JYC86" s="7"/>
      <c r="JYD86" s="7"/>
      <c r="JYE86" s="7"/>
      <c r="JYF86" s="7"/>
      <c r="JYG86" s="7"/>
      <c r="JYH86" s="7"/>
      <c r="JYI86" s="7"/>
      <c r="JYJ86" s="7"/>
      <c r="JYK86" s="7"/>
      <c r="JYL86" s="7"/>
      <c r="JYM86" s="7"/>
      <c r="JYN86" s="7"/>
      <c r="JYO86" s="7"/>
      <c r="JYP86" s="7"/>
      <c r="JYQ86" s="7"/>
      <c r="JYR86" s="7"/>
      <c r="JYS86" s="7"/>
      <c r="JYT86" s="7"/>
      <c r="JYU86" s="7"/>
      <c r="JYV86" s="7"/>
      <c r="JYW86" s="7"/>
      <c r="JYX86" s="7"/>
      <c r="JYY86" s="7"/>
      <c r="JYZ86" s="7"/>
      <c r="JZA86" s="7"/>
      <c r="JZB86" s="7"/>
      <c r="JZC86" s="7"/>
      <c r="JZD86" s="7"/>
      <c r="JZE86" s="7"/>
      <c r="JZF86" s="7"/>
      <c r="JZG86" s="7"/>
      <c r="JZH86" s="7"/>
      <c r="JZI86" s="7"/>
      <c r="JZJ86" s="7"/>
      <c r="JZK86" s="7"/>
      <c r="JZL86" s="7"/>
      <c r="JZM86" s="7"/>
      <c r="JZN86" s="7"/>
      <c r="JZO86" s="7"/>
      <c r="JZP86" s="7"/>
      <c r="JZQ86" s="7"/>
      <c r="JZR86" s="7"/>
      <c r="JZS86" s="7"/>
      <c r="JZT86" s="7"/>
      <c r="JZU86" s="7"/>
      <c r="JZV86" s="7"/>
      <c r="JZW86" s="7"/>
      <c r="JZX86" s="7"/>
      <c r="JZY86" s="7"/>
      <c r="JZZ86" s="7"/>
      <c r="KAA86" s="7"/>
      <c r="KAB86" s="7"/>
      <c r="KAC86" s="7"/>
      <c r="KAD86" s="7"/>
      <c r="KAE86" s="7"/>
      <c r="KAF86" s="7"/>
      <c r="KAG86" s="7"/>
      <c r="KAH86" s="7"/>
      <c r="KAI86" s="7"/>
      <c r="KAJ86" s="7"/>
      <c r="KAK86" s="7"/>
      <c r="KAL86" s="7"/>
      <c r="KAM86" s="7"/>
      <c r="KAN86" s="7"/>
      <c r="KAO86" s="7"/>
      <c r="KAP86" s="7"/>
      <c r="KAQ86" s="7"/>
      <c r="KAR86" s="7"/>
      <c r="KAS86" s="7"/>
      <c r="KAT86" s="7"/>
      <c r="KAU86" s="7"/>
      <c r="KAV86" s="7"/>
      <c r="KAW86" s="7"/>
      <c r="KAX86" s="7"/>
      <c r="KAY86" s="7"/>
      <c r="KAZ86" s="7"/>
      <c r="KBA86" s="7"/>
      <c r="KBB86" s="7"/>
      <c r="KBC86" s="7"/>
      <c r="KBD86" s="7"/>
      <c r="KBE86" s="7"/>
      <c r="KBF86" s="7"/>
      <c r="KBG86" s="7"/>
      <c r="KBH86" s="7"/>
      <c r="KBI86" s="7"/>
      <c r="KBJ86" s="7"/>
      <c r="KBK86" s="7"/>
      <c r="KBL86" s="7"/>
      <c r="KBM86" s="7"/>
      <c r="KBN86" s="7"/>
      <c r="KBO86" s="7"/>
      <c r="KBP86" s="7"/>
      <c r="KBQ86" s="7"/>
      <c r="KBR86" s="7"/>
      <c r="KBS86" s="7"/>
      <c r="KBT86" s="7"/>
      <c r="KBU86" s="7"/>
      <c r="KBV86" s="7"/>
      <c r="KBW86" s="7"/>
      <c r="KBX86" s="7"/>
      <c r="KBY86" s="7"/>
      <c r="KBZ86" s="7"/>
      <c r="KCA86" s="7"/>
      <c r="KCB86" s="7"/>
      <c r="KCC86" s="7"/>
      <c r="KCD86" s="7"/>
      <c r="KCE86" s="7"/>
      <c r="KCF86" s="7"/>
      <c r="KCG86" s="7"/>
      <c r="KCH86" s="7"/>
      <c r="KCI86" s="7"/>
      <c r="KCJ86" s="7"/>
      <c r="KCK86" s="7"/>
      <c r="KCL86" s="7"/>
      <c r="KCM86" s="7"/>
      <c r="KCN86" s="7"/>
      <c r="KCO86" s="7"/>
      <c r="KCP86" s="7"/>
      <c r="KCQ86" s="7"/>
      <c r="KCR86" s="7"/>
      <c r="KCS86" s="7"/>
      <c r="KCT86" s="7"/>
      <c r="KCU86" s="7"/>
      <c r="KCV86" s="7"/>
      <c r="KCW86" s="7"/>
      <c r="KCX86" s="7"/>
      <c r="KCY86" s="7"/>
      <c r="KCZ86" s="7"/>
      <c r="KDA86" s="7"/>
      <c r="KDB86" s="7"/>
      <c r="KDC86" s="7"/>
      <c r="KDD86" s="7"/>
      <c r="KDE86" s="7"/>
      <c r="KDF86" s="7"/>
      <c r="KDG86" s="7"/>
      <c r="KDH86" s="7"/>
      <c r="KDI86" s="7"/>
      <c r="KDJ86" s="7"/>
      <c r="KDK86" s="7"/>
      <c r="KDL86" s="7"/>
      <c r="KDM86" s="7"/>
      <c r="KDN86" s="7"/>
      <c r="KDO86" s="7"/>
      <c r="KDP86" s="7"/>
      <c r="KDQ86" s="7"/>
      <c r="KDR86" s="7"/>
      <c r="KDS86" s="7"/>
      <c r="KDT86" s="7"/>
      <c r="KDU86" s="7"/>
      <c r="KDV86" s="7"/>
      <c r="KDW86" s="7"/>
      <c r="KDX86" s="7"/>
      <c r="KDY86" s="7"/>
      <c r="KDZ86" s="7"/>
      <c r="KEA86" s="7"/>
      <c r="KEB86" s="7"/>
      <c r="KEC86" s="7"/>
      <c r="KED86" s="7"/>
      <c r="KEE86" s="7"/>
      <c r="KEF86" s="7"/>
      <c r="KEG86" s="7"/>
      <c r="KEH86" s="7"/>
      <c r="KEI86" s="7"/>
      <c r="KEJ86" s="7"/>
      <c r="KEK86" s="7"/>
      <c r="KEL86" s="7"/>
      <c r="KEM86" s="7"/>
      <c r="KEN86" s="7"/>
      <c r="KEO86" s="7"/>
      <c r="KEP86" s="7"/>
      <c r="KEQ86" s="7"/>
      <c r="KER86" s="7"/>
      <c r="KES86" s="7"/>
      <c r="KET86" s="7"/>
      <c r="KEU86" s="7"/>
      <c r="KEV86" s="7"/>
      <c r="KEW86" s="7"/>
      <c r="KEX86" s="7"/>
      <c r="KEY86" s="7"/>
      <c r="KEZ86" s="7"/>
      <c r="KFA86" s="7"/>
      <c r="KFB86" s="7"/>
      <c r="KFC86" s="7"/>
      <c r="KFD86" s="7"/>
      <c r="KFE86" s="7"/>
      <c r="KFF86" s="7"/>
      <c r="KFG86" s="7"/>
      <c r="KFH86" s="7"/>
      <c r="KFI86" s="7"/>
      <c r="KFJ86" s="7"/>
      <c r="KFK86" s="7"/>
      <c r="KFL86" s="7"/>
      <c r="KFM86" s="7"/>
      <c r="KFN86" s="7"/>
      <c r="KFO86" s="7"/>
      <c r="KFP86" s="7"/>
      <c r="KFQ86" s="7"/>
      <c r="KFR86" s="7"/>
      <c r="KFS86" s="7"/>
      <c r="KFT86" s="7"/>
      <c r="KFU86" s="7"/>
      <c r="KFV86" s="7"/>
      <c r="KFW86" s="7"/>
      <c r="KFX86" s="7"/>
      <c r="KFY86" s="7"/>
      <c r="KFZ86" s="7"/>
      <c r="KGA86" s="7"/>
      <c r="KGB86" s="7"/>
      <c r="KGC86" s="7"/>
      <c r="KGD86" s="7"/>
      <c r="KGE86" s="7"/>
      <c r="KGF86" s="7"/>
      <c r="KGG86" s="7"/>
      <c r="KGH86" s="7"/>
      <c r="KGI86" s="7"/>
      <c r="KGJ86" s="7"/>
      <c r="KGK86" s="7"/>
      <c r="KGL86" s="7"/>
      <c r="KGM86" s="7"/>
      <c r="KGN86" s="7"/>
      <c r="KGO86" s="7"/>
      <c r="KGP86" s="7"/>
      <c r="KGQ86" s="7"/>
      <c r="KGR86" s="7"/>
      <c r="KGS86" s="7"/>
      <c r="KGT86" s="7"/>
      <c r="KGU86" s="7"/>
      <c r="KGV86" s="7"/>
      <c r="KGW86" s="7"/>
      <c r="KGX86" s="7"/>
      <c r="KGY86" s="7"/>
      <c r="KGZ86" s="7"/>
      <c r="KHA86" s="7"/>
      <c r="KHB86" s="7"/>
      <c r="KHC86" s="7"/>
      <c r="KHD86" s="7"/>
      <c r="KHE86" s="7"/>
      <c r="KHF86" s="7"/>
      <c r="KHG86" s="7"/>
      <c r="KHH86" s="7"/>
      <c r="KHI86" s="7"/>
      <c r="KHJ86" s="7"/>
      <c r="KHK86" s="7"/>
      <c r="KHL86" s="7"/>
      <c r="KHM86" s="7"/>
      <c r="KHN86" s="7"/>
      <c r="KHO86" s="7"/>
      <c r="KHP86" s="7"/>
      <c r="KHQ86" s="7"/>
      <c r="KHR86" s="7"/>
      <c r="KHS86" s="7"/>
      <c r="KHT86" s="7"/>
      <c r="KHU86" s="7"/>
      <c r="KHV86" s="7"/>
      <c r="KHW86" s="7"/>
      <c r="KHX86" s="7"/>
      <c r="KHY86" s="7"/>
      <c r="KHZ86" s="7"/>
      <c r="KIA86" s="7"/>
      <c r="KIB86" s="7"/>
      <c r="KIC86" s="7"/>
      <c r="KID86" s="7"/>
      <c r="KIE86" s="7"/>
      <c r="KIF86" s="7"/>
      <c r="KIG86" s="7"/>
      <c r="KIH86" s="7"/>
      <c r="KII86" s="7"/>
      <c r="KIJ86" s="7"/>
      <c r="KIK86" s="7"/>
      <c r="KIL86" s="7"/>
      <c r="KIM86" s="7"/>
      <c r="KIN86" s="7"/>
      <c r="KIO86" s="7"/>
      <c r="KIP86" s="7"/>
      <c r="KIQ86" s="7"/>
      <c r="KIR86" s="7"/>
      <c r="KIS86" s="7"/>
      <c r="KIT86" s="7"/>
      <c r="KIU86" s="7"/>
      <c r="KIV86" s="7"/>
      <c r="KIW86" s="7"/>
      <c r="KIX86" s="7"/>
      <c r="KIY86" s="7"/>
      <c r="KIZ86" s="7"/>
      <c r="KJA86" s="7"/>
      <c r="KJB86" s="7"/>
      <c r="KJC86" s="7"/>
      <c r="KJD86" s="7"/>
      <c r="KJE86" s="7"/>
      <c r="KJF86" s="7"/>
      <c r="KJG86" s="7"/>
      <c r="KJH86" s="7"/>
      <c r="KJI86" s="7"/>
      <c r="KJJ86" s="7"/>
      <c r="KJK86" s="7"/>
      <c r="KJL86" s="7"/>
      <c r="KJM86" s="7"/>
      <c r="KJN86" s="7"/>
      <c r="KJO86" s="7"/>
      <c r="KJP86" s="7"/>
      <c r="KJQ86" s="7"/>
      <c r="KJR86" s="7"/>
      <c r="KJS86" s="7"/>
      <c r="KJT86" s="7"/>
      <c r="KJU86" s="7"/>
      <c r="KJV86" s="7"/>
      <c r="KJW86" s="7"/>
      <c r="KJX86" s="7"/>
      <c r="KJY86" s="7"/>
      <c r="KJZ86" s="7"/>
      <c r="KKA86" s="7"/>
      <c r="KKB86" s="7"/>
      <c r="KKC86" s="7"/>
      <c r="KKD86" s="7"/>
      <c r="KKE86" s="7"/>
      <c r="KKF86" s="7"/>
      <c r="KKG86" s="7"/>
      <c r="KKH86" s="7"/>
      <c r="KKI86" s="7"/>
      <c r="KKJ86" s="7"/>
      <c r="KKK86" s="7"/>
      <c r="KKL86" s="7"/>
      <c r="KKM86" s="7"/>
      <c r="KKN86" s="7"/>
      <c r="KKO86" s="7"/>
      <c r="KKP86" s="7"/>
      <c r="KKQ86" s="7"/>
      <c r="KKR86" s="7"/>
      <c r="KKS86" s="7"/>
      <c r="KKT86" s="7"/>
      <c r="KKU86" s="7"/>
      <c r="KKV86" s="7"/>
      <c r="KKW86" s="7"/>
      <c r="KKX86" s="7"/>
      <c r="KKY86" s="7"/>
      <c r="KKZ86" s="7"/>
      <c r="KLA86" s="7"/>
      <c r="KLB86" s="7"/>
      <c r="KLC86" s="7"/>
      <c r="KLD86" s="7"/>
      <c r="KLE86" s="7"/>
      <c r="KLF86" s="7"/>
      <c r="KLG86" s="7"/>
      <c r="KLH86" s="7"/>
      <c r="KLI86" s="7"/>
      <c r="KLJ86" s="7"/>
      <c r="KLK86" s="7"/>
      <c r="KLL86" s="7"/>
      <c r="KLM86" s="7"/>
      <c r="KLN86" s="7"/>
      <c r="KLO86" s="7"/>
      <c r="KLP86" s="7"/>
      <c r="KLQ86" s="7"/>
      <c r="KLR86" s="7"/>
      <c r="KLS86" s="7"/>
      <c r="KLT86" s="7"/>
      <c r="KLU86" s="7"/>
      <c r="KLV86" s="7"/>
      <c r="KLW86" s="7"/>
      <c r="KLX86" s="7"/>
      <c r="KLY86" s="7"/>
      <c r="KLZ86" s="7"/>
      <c r="KMA86" s="7"/>
      <c r="KMB86" s="7"/>
      <c r="KMC86" s="7"/>
      <c r="KMD86" s="7"/>
      <c r="KME86" s="7"/>
      <c r="KMF86" s="7"/>
      <c r="KMG86" s="7"/>
      <c r="KMH86" s="7"/>
      <c r="KMI86" s="7"/>
      <c r="KMJ86" s="7"/>
      <c r="KMK86" s="7"/>
      <c r="KML86" s="7"/>
      <c r="KMM86" s="7"/>
      <c r="KMN86" s="7"/>
      <c r="KMO86" s="7"/>
      <c r="KMP86" s="7"/>
      <c r="KMQ86" s="7"/>
      <c r="KMR86" s="7"/>
      <c r="KMS86" s="7"/>
      <c r="KMT86" s="7"/>
      <c r="KMU86" s="7"/>
      <c r="KMV86" s="7"/>
      <c r="KMW86" s="7"/>
      <c r="KMX86" s="7"/>
      <c r="KMY86" s="7"/>
      <c r="KMZ86" s="7"/>
      <c r="KNA86" s="7"/>
      <c r="KNB86" s="7"/>
      <c r="KNC86" s="7"/>
      <c r="KND86" s="7"/>
      <c r="KNE86" s="7"/>
      <c r="KNF86" s="7"/>
      <c r="KNG86" s="7"/>
      <c r="KNH86" s="7"/>
      <c r="KNI86" s="7"/>
      <c r="KNJ86" s="7"/>
      <c r="KNK86" s="7"/>
      <c r="KNL86" s="7"/>
      <c r="KNM86" s="7"/>
      <c r="KNN86" s="7"/>
      <c r="KNO86" s="7"/>
      <c r="KNP86" s="7"/>
      <c r="KNQ86" s="7"/>
      <c r="KNR86" s="7"/>
      <c r="KNS86" s="7"/>
      <c r="KNT86" s="7"/>
      <c r="KNU86" s="7"/>
      <c r="KNV86" s="7"/>
      <c r="KNW86" s="7"/>
      <c r="KNX86" s="7"/>
      <c r="KNY86" s="7"/>
      <c r="KNZ86" s="7"/>
      <c r="KOA86" s="7"/>
      <c r="KOB86" s="7"/>
      <c r="KOC86" s="7"/>
      <c r="KOD86" s="7"/>
      <c r="KOE86" s="7"/>
      <c r="KOF86" s="7"/>
      <c r="KOG86" s="7"/>
      <c r="KOH86" s="7"/>
      <c r="KOI86" s="7"/>
      <c r="KOJ86" s="7"/>
      <c r="KOK86" s="7"/>
      <c r="KOL86" s="7"/>
      <c r="KOM86" s="7"/>
      <c r="KON86" s="7"/>
      <c r="KOO86" s="7"/>
      <c r="KOP86" s="7"/>
      <c r="KOQ86" s="7"/>
      <c r="KOR86" s="7"/>
      <c r="KOS86" s="7"/>
      <c r="KOT86" s="7"/>
      <c r="KOU86" s="7"/>
      <c r="KOV86" s="7"/>
      <c r="KOW86" s="7"/>
      <c r="KOX86" s="7"/>
      <c r="KOY86" s="7"/>
      <c r="KOZ86" s="7"/>
      <c r="KPA86" s="7"/>
      <c r="KPB86" s="7"/>
      <c r="KPC86" s="7"/>
      <c r="KPD86" s="7"/>
      <c r="KPE86" s="7"/>
      <c r="KPF86" s="7"/>
      <c r="KPG86" s="7"/>
      <c r="KPH86" s="7"/>
      <c r="KPI86" s="7"/>
      <c r="KPJ86" s="7"/>
      <c r="KPK86" s="7"/>
      <c r="KPL86" s="7"/>
      <c r="KPM86" s="7"/>
      <c r="KPN86" s="7"/>
      <c r="KPO86" s="7"/>
      <c r="KPP86" s="7"/>
      <c r="KPQ86" s="7"/>
      <c r="KPR86" s="7"/>
      <c r="KPS86" s="7"/>
      <c r="KPT86" s="7"/>
      <c r="KPU86" s="7"/>
      <c r="KPV86" s="7"/>
      <c r="KPW86" s="7"/>
      <c r="KPX86" s="7"/>
      <c r="KPY86" s="7"/>
      <c r="KPZ86" s="7"/>
      <c r="KQA86" s="7"/>
      <c r="KQB86" s="7"/>
      <c r="KQC86" s="7"/>
      <c r="KQD86" s="7"/>
      <c r="KQE86" s="7"/>
      <c r="KQF86" s="7"/>
      <c r="KQG86" s="7"/>
      <c r="KQH86" s="7"/>
      <c r="KQI86" s="7"/>
      <c r="KQJ86" s="7"/>
      <c r="KQK86" s="7"/>
      <c r="KQL86" s="7"/>
      <c r="KQM86" s="7"/>
      <c r="KQN86" s="7"/>
      <c r="KQO86" s="7"/>
      <c r="KQP86" s="7"/>
      <c r="KQQ86" s="7"/>
      <c r="KQR86" s="7"/>
      <c r="KQS86" s="7"/>
      <c r="KQT86" s="7"/>
      <c r="KQU86" s="7"/>
      <c r="KQV86" s="7"/>
      <c r="KQW86" s="7"/>
      <c r="KQX86" s="7"/>
      <c r="KQY86" s="7"/>
      <c r="KQZ86" s="7"/>
      <c r="KRA86" s="7"/>
      <c r="KRB86" s="7"/>
      <c r="KRC86" s="7"/>
      <c r="KRD86" s="7"/>
      <c r="KRE86" s="7"/>
      <c r="KRF86" s="7"/>
      <c r="KRG86" s="7"/>
      <c r="KRH86" s="7"/>
      <c r="KRI86" s="7"/>
      <c r="KRJ86" s="7"/>
      <c r="KRK86" s="7"/>
      <c r="KRL86" s="7"/>
      <c r="KRM86" s="7"/>
      <c r="KRN86" s="7"/>
      <c r="KRO86" s="7"/>
      <c r="KRP86" s="7"/>
      <c r="KRQ86" s="7"/>
      <c r="KRR86" s="7"/>
      <c r="KRS86" s="7"/>
      <c r="KRT86" s="7"/>
      <c r="KRU86" s="7"/>
      <c r="KRV86" s="7"/>
      <c r="KRW86" s="7"/>
      <c r="KRX86" s="7"/>
      <c r="KRY86" s="7"/>
      <c r="KRZ86" s="7"/>
      <c r="KSA86" s="7"/>
      <c r="KSB86" s="7"/>
      <c r="KSC86" s="7"/>
      <c r="KSD86" s="7"/>
      <c r="KSE86" s="7"/>
      <c r="KSF86" s="7"/>
      <c r="KSG86" s="7"/>
      <c r="KSH86" s="7"/>
      <c r="KSI86" s="7"/>
      <c r="KSJ86" s="7"/>
      <c r="KSK86" s="7"/>
      <c r="KSL86" s="7"/>
      <c r="KSM86" s="7"/>
      <c r="KSN86" s="7"/>
      <c r="KSO86" s="7"/>
      <c r="KSP86" s="7"/>
      <c r="KSQ86" s="7"/>
      <c r="KSR86" s="7"/>
      <c r="KSS86" s="7"/>
      <c r="KST86" s="7"/>
      <c r="KSU86" s="7"/>
      <c r="KSV86" s="7"/>
      <c r="KSW86" s="7"/>
      <c r="KSX86" s="7"/>
      <c r="KSY86" s="7"/>
      <c r="KSZ86" s="7"/>
      <c r="KTA86" s="7"/>
      <c r="KTB86" s="7"/>
      <c r="KTC86" s="7"/>
      <c r="KTD86" s="7"/>
      <c r="KTE86" s="7"/>
      <c r="KTF86" s="7"/>
      <c r="KTG86" s="7"/>
      <c r="KTH86" s="7"/>
      <c r="KTI86" s="7"/>
      <c r="KTJ86" s="7"/>
      <c r="KTK86" s="7"/>
      <c r="KTL86" s="7"/>
      <c r="KTM86" s="7"/>
      <c r="KTN86" s="7"/>
      <c r="KTO86" s="7"/>
      <c r="KTP86" s="7"/>
      <c r="KTQ86" s="7"/>
      <c r="KTR86" s="7"/>
      <c r="KTS86" s="7"/>
      <c r="KTT86" s="7"/>
      <c r="KTU86" s="7"/>
      <c r="KTV86" s="7"/>
      <c r="KTW86" s="7"/>
      <c r="KTX86" s="7"/>
      <c r="KTY86" s="7"/>
      <c r="KTZ86" s="7"/>
      <c r="KUA86" s="7"/>
      <c r="KUB86" s="7"/>
      <c r="KUC86" s="7"/>
      <c r="KUD86" s="7"/>
      <c r="KUE86" s="7"/>
      <c r="KUF86" s="7"/>
      <c r="KUG86" s="7"/>
      <c r="KUH86" s="7"/>
      <c r="KUI86" s="7"/>
      <c r="KUJ86" s="7"/>
      <c r="KUK86" s="7"/>
      <c r="KUL86" s="7"/>
      <c r="KUM86" s="7"/>
      <c r="KUN86" s="7"/>
      <c r="KUO86" s="7"/>
      <c r="KUP86" s="7"/>
      <c r="KUQ86" s="7"/>
      <c r="KUR86" s="7"/>
      <c r="KUS86" s="7"/>
      <c r="KUT86" s="7"/>
      <c r="KUU86" s="7"/>
      <c r="KUV86" s="7"/>
      <c r="KUW86" s="7"/>
      <c r="KUX86" s="7"/>
      <c r="KUY86" s="7"/>
      <c r="KUZ86" s="7"/>
      <c r="KVA86" s="7"/>
      <c r="KVB86" s="7"/>
      <c r="KVC86" s="7"/>
      <c r="KVD86" s="7"/>
      <c r="KVE86" s="7"/>
      <c r="KVF86" s="7"/>
      <c r="KVG86" s="7"/>
      <c r="KVH86" s="7"/>
      <c r="KVI86" s="7"/>
      <c r="KVJ86" s="7"/>
      <c r="KVK86" s="7"/>
      <c r="KVL86" s="7"/>
      <c r="KVM86" s="7"/>
      <c r="KVN86" s="7"/>
      <c r="KVO86" s="7"/>
      <c r="KVP86" s="7"/>
      <c r="KVQ86" s="7"/>
      <c r="KVR86" s="7"/>
      <c r="KVS86" s="7"/>
      <c r="KVT86" s="7"/>
      <c r="KVU86" s="7"/>
      <c r="KVV86" s="7"/>
      <c r="KVW86" s="7"/>
      <c r="KVX86" s="7"/>
      <c r="KVY86" s="7"/>
      <c r="KVZ86" s="7"/>
      <c r="KWA86" s="7"/>
      <c r="KWB86" s="7"/>
      <c r="KWC86" s="7"/>
      <c r="KWD86" s="7"/>
      <c r="KWE86" s="7"/>
      <c r="KWF86" s="7"/>
      <c r="KWG86" s="7"/>
      <c r="KWH86" s="7"/>
      <c r="KWI86" s="7"/>
      <c r="KWJ86" s="7"/>
      <c r="KWK86" s="7"/>
      <c r="KWL86" s="7"/>
      <c r="KWM86" s="7"/>
      <c r="KWN86" s="7"/>
      <c r="KWO86" s="7"/>
      <c r="KWP86" s="7"/>
      <c r="KWQ86" s="7"/>
      <c r="KWR86" s="7"/>
      <c r="KWS86" s="7"/>
      <c r="KWT86" s="7"/>
      <c r="KWU86" s="7"/>
      <c r="KWV86" s="7"/>
      <c r="KWW86" s="7"/>
      <c r="KWX86" s="7"/>
      <c r="KWY86" s="7"/>
      <c r="KWZ86" s="7"/>
      <c r="KXA86" s="7"/>
      <c r="KXB86" s="7"/>
      <c r="KXC86" s="7"/>
      <c r="KXD86" s="7"/>
      <c r="KXE86" s="7"/>
      <c r="KXF86" s="7"/>
      <c r="KXG86" s="7"/>
      <c r="KXH86" s="7"/>
      <c r="KXI86" s="7"/>
      <c r="KXJ86" s="7"/>
      <c r="KXK86" s="7"/>
      <c r="KXL86" s="7"/>
      <c r="KXM86" s="7"/>
      <c r="KXN86" s="7"/>
      <c r="KXO86" s="7"/>
      <c r="KXP86" s="7"/>
      <c r="KXQ86" s="7"/>
      <c r="KXR86" s="7"/>
      <c r="KXS86" s="7"/>
      <c r="KXT86" s="7"/>
      <c r="KXU86" s="7"/>
      <c r="KXV86" s="7"/>
      <c r="KXW86" s="7"/>
      <c r="KXX86" s="7"/>
      <c r="KXY86" s="7"/>
      <c r="KXZ86" s="7"/>
      <c r="KYA86" s="7"/>
      <c r="KYB86" s="7"/>
      <c r="KYC86" s="7"/>
      <c r="KYD86" s="7"/>
      <c r="KYE86" s="7"/>
      <c r="KYF86" s="7"/>
      <c r="KYG86" s="7"/>
      <c r="KYH86" s="7"/>
      <c r="KYI86" s="7"/>
      <c r="KYJ86" s="7"/>
      <c r="KYK86" s="7"/>
      <c r="KYL86" s="7"/>
      <c r="KYM86" s="7"/>
      <c r="KYN86" s="7"/>
      <c r="KYO86" s="7"/>
      <c r="KYP86" s="7"/>
      <c r="KYQ86" s="7"/>
      <c r="KYR86" s="7"/>
      <c r="KYS86" s="7"/>
      <c r="KYT86" s="7"/>
      <c r="KYU86" s="7"/>
      <c r="KYV86" s="7"/>
      <c r="KYW86" s="7"/>
      <c r="KYX86" s="7"/>
      <c r="KYY86" s="7"/>
      <c r="KYZ86" s="7"/>
      <c r="KZA86" s="7"/>
      <c r="KZB86" s="7"/>
      <c r="KZC86" s="7"/>
      <c r="KZD86" s="7"/>
      <c r="KZE86" s="7"/>
      <c r="KZF86" s="7"/>
      <c r="KZG86" s="7"/>
      <c r="KZH86" s="7"/>
      <c r="KZI86" s="7"/>
      <c r="KZJ86" s="7"/>
      <c r="KZK86" s="7"/>
      <c r="KZL86" s="7"/>
      <c r="KZM86" s="7"/>
      <c r="KZN86" s="7"/>
      <c r="KZO86" s="7"/>
      <c r="KZP86" s="7"/>
      <c r="KZQ86" s="7"/>
      <c r="KZR86" s="7"/>
      <c r="KZS86" s="7"/>
      <c r="KZT86" s="7"/>
      <c r="KZU86" s="7"/>
      <c r="KZV86" s="7"/>
      <c r="KZW86" s="7"/>
      <c r="KZX86" s="7"/>
      <c r="KZY86" s="7"/>
      <c r="KZZ86" s="7"/>
      <c r="LAA86" s="7"/>
      <c r="LAB86" s="7"/>
      <c r="LAC86" s="7"/>
      <c r="LAD86" s="7"/>
      <c r="LAE86" s="7"/>
      <c r="LAF86" s="7"/>
      <c r="LAG86" s="7"/>
      <c r="LAH86" s="7"/>
      <c r="LAI86" s="7"/>
      <c r="LAJ86" s="7"/>
      <c r="LAK86" s="7"/>
      <c r="LAL86" s="7"/>
      <c r="LAM86" s="7"/>
      <c r="LAN86" s="7"/>
      <c r="LAO86" s="7"/>
      <c r="LAP86" s="7"/>
      <c r="LAQ86" s="7"/>
      <c r="LAR86" s="7"/>
      <c r="LAS86" s="7"/>
      <c r="LAT86" s="7"/>
      <c r="LAU86" s="7"/>
      <c r="LAV86" s="7"/>
      <c r="LAW86" s="7"/>
      <c r="LAX86" s="7"/>
      <c r="LAY86" s="7"/>
      <c r="LAZ86" s="7"/>
      <c r="LBA86" s="7"/>
      <c r="LBB86" s="7"/>
      <c r="LBC86" s="7"/>
      <c r="LBD86" s="7"/>
      <c r="LBE86" s="7"/>
      <c r="LBF86" s="7"/>
      <c r="LBG86" s="7"/>
      <c r="LBH86" s="7"/>
      <c r="LBI86" s="7"/>
      <c r="LBJ86" s="7"/>
      <c r="LBK86" s="7"/>
      <c r="LBL86" s="7"/>
      <c r="LBM86" s="7"/>
      <c r="LBN86" s="7"/>
      <c r="LBO86" s="7"/>
      <c r="LBP86" s="7"/>
      <c r="LBQ86" s="7"/>
      <c r="LBR86" s="7"/>
      <c r="LBS86" s="7"/>
      <c r="LBT86" s="7"/>
      <c r="LBU86" s="7"/>
      <c r="LBV86" s="7"/>
      <c r="LBW86" s="7"/>
      <c r="LBX86" s="7"/>
      <c r="LBY86" s="7"/>
      <c r="LBZ86" s="7"/>
      <c r="LCA86" s="7"/>
      <c r="LCB86" s="7"/>
      <c r="LCC86" s="7"/>
      <c r="LCD86" s="7"/>
      <c r="LCE86" s="7"/>
      <c r="LCF86" s="7"/>
      <c r="LCG86" s="7"/>
      <c r="LCH86" s="7"/>
      <c r="LCI86" s="7"/>
      <c r="LCJ86" s="7"/>
      <c r="LCK86" s="7"/>
      <c r="LCL86" s="7"/>
      <c r="LCM86" s="7"/>
      <c r="LCN86" s="7"/>
      <c r="LCO86" s="7"/>
      <c r="LCP86" s="7"/>
      <c r="LCQ86" s="7"/>
      <c r="LCR86" s="7"/>
      <c r="LCS86" s="7"/>
      <c r="LCT86" s="7"/>
      <c r="LCU86" s="7"/>
      <c r="LCV86" s="7"/>
      <c r="LCW86" s="7"/>
      <c r="LCX86" s="7"/>
      <c r="LCY86" s="7"/>
      <c r="LCZ86" s="7"/>
      <c r="LDA86" s="7"/>
      <c r="LDB86" s="7"/>
      <c r="LDC86" s="7"/>
      <c r="LDD86" s="7"/>
      <c r="LDE86" s="7"/>
      <c r="LDF86" s="7"/>
      <c r="LDG86" s="7"/>
      <c r="LDH86" s="7"/>
      <c r="LDI86" s="7"/>
      <c r="LDJ86" s="7"/>
      <c r="LDK86" s="7"/>
      <c r="LDL86" s="7"/>
      <c r="LDM86" s="7"/>
      <c r="LDN86" s="7"/>
      <c r="LDO86" s="7"/>
      <c r="LDP86" s="7"/>
      <c r="LDQ86" s="7"/>
      <c r="LDR86" s="7"/>
      <c r="LDS86" s="7"/>
      <c r="LDT86" s="7"/>
      <c r="LDU86" s="7"/>
      <c r="LDV86" s="7"/>
      <c r="LDW86" s="7"/>
      <c r="LDX86" s="7"/>
      <c r="LDY86" s="7"/>
      <c r="LDZ86" s="7"/>
      <c r="LEA86" s="7"/>
      <c r="LEB86" s="7"/>
      <c r="LEC86" s="7"/>
      <c r="LED86" s="7"/>
      <c r="LEE86" s="7"/>
      <c r="LEF86" s="7"/>
      <c r="LEG86" s="7"/>
      <c r="LEH86" s="7"/>
      <c r="LEI86" s="7"/>
      <c r="LEJ86" s="7"/>
      <c r="LEK86" s="7"/>
      <c r="LEL86" s="7"/>
      <c r="LEM86" s="7"/>
      <c r="LEN86" s="7"/>
      <c r="LEO86" s="7"/>
      <c r="LEP86" s="7"/>
      <c r="LEQ86" s="7"/>
      <c r="LER86" s="7"/>
      <c r="LES86" s="7"/>
      <c r="LET86" s="7"/>
      <c r="LEU86" s="7"/>
      <c r="LEV86" s="7"/>
      <c r="LEW86" s="7"/>
      <c r="LEX86" s="7"/>
      <c r="LEY86" s="7"/>
      <c r="LEZ86" s="7"/>
      <c r="LFA86" s="7"/>
      <c r="LFB86" s="7"/>
      <c r="LFC86" s="7"/>
      <c r="LFD86" s="7"/>
      <c r="LFE86" s="7"/>
      <c r="LFF86" s="7"/>
      <c r="LFG86" s="7"/>
      <c r="LFH86" s="7"/>
      <c r="LFI86" s="7"/>
      <c r="LFJ86" s="7"/>
      <c r="LFK86" s="7"/>
      <c r="LFL86" s="7"/>
      <c r="LFM86" s="7"/>
      <c r="LFN86" s="7"/>
      <c r="LFO86" s="7"/>
      <c r="LFP86" s="7"/>
      <c r="LFQ86" s="7"/>
      <c r="LFR86" s="7"/>
      <c r="LFS86" s="7"/>
      <c r="LFT86" s="7"/>
      <c r="LFU86" s="7"/>
      <c r="LFV86" s="7"/>
      <c r="LFW86" s="7"/>
      <c r="LFX86" s="7"/>
      <c r="LFY86" s="7"/>
      <c r="LFZ86" s="7"/>
      <c r="LGA86" s="7"/>
      <c r="LGB86" s="7"/>
      <c r="LGC86" s="7"/>
      <c r="LGD86" s="7"/>
      <c r="LGE86" s="7"/>
      <c r="LGF86" s="7"/>
      <c r="LGG86" s="7"/>
      <c r="LGH86" s="7"/>
      <c r="LGI86" s="7"/>
      <c r="LGJ86" s="7"/>
      <c r="LGK86" s="7"/>
      <c r="LGL86" s="7"/>
      <c r="LGM86" s="7"/>
      <c r="LGN86" s="7"/>
      <c r="LGO86" s="7"/>
      <c r="LGP86" s="7"/>
      <c r="LGQ86" s="7"/>
      <c r="LGR86" s="7"/>
      <c r="LGS86" s="7"/>
      <c r="LGT86" s="7"/>
      <c r="LGU86" s="7"/>
      <c r="LGV86" s="7"/>
      <c r="LGW86" s="7"/>
      <c r="LGX86" s="7"/>
      <c r="LGY86" s="7"/>
      <c r="LGZ86" s="7"/>
      <c r="LHA86" s="7"/>
      <c r="LHB86" s="7"/>
      <c r="LHC86" s="7"/>
      <c r="LHD86" s="7"/>
      <c r="LHE86" s="7"/>
      <c r="LHF86" s="7"/>
      <c r="LHG86" s="7"/>
      <c r="LHH86" s="7"/>
      <c r="LHI86" s="7"/>
      <c r="LHJ86" s="7"/>
      <c r="LHK86" s="7"/>
      <c r="LHL86" s="7"/>
      <c r="LHM86" s="7"/>
      <c r="LHN86" s="7"/>
      <c r="LHO86" s="7"/>
      <c r="LHP86" s="7"/>
      <c r="LHQ86" s="7"/>
      <c r="LHR86" s="7"/>
      <c r="LHS86" s="7"/>
      <c r="LHT86" s="7"/>
      <c r="LHU86" s="7"/>
      <c r="LHV86" s="7"/>
      <c r="LHW86" s="7"/>
      <c r="LHX86" s="7"/>
      <c r="LHY86" s="7"/>
      <c r="LHZ86" s="7"/>
      <c r="LIA86" s="7"/>
      <c r="LIB86" s="7"/>
      <c r="LIC86" s="7"/>
      <c r="LID86" s="7"/>
      <c r="LIE86" s="7"/>
      <c r="LIF86" s="7"/>
      <c r="LIG86" s="7"/>
      <c r="LIH86" s="7"/>
      <c r="LII86" s="7"/>
      <c r="LIJ86" s="7"/>
      <c r="LIK86" s="7"/>
      <c r="LIL86" s="7"/>
      <c r="LIM86" s="7"/>
      <c r="LIN86" s="7"/>
      <c r="LIO86" s="7"/>
      <c r="LIP86" s="7"/>
      <c r="LIQ86" s="7"/>
      <c r="LIR86" s="7"/>
      <c r="LIS86" s="7"/>
      <c r="LIT86" s="7"/>
      <c r="LIU86" s="7"/>
      <c r="LIV86" s="7"/>
      <c r="LIW86" s="7"/>
      <c r="LIX86" s="7"/>
      <c r="LIY86" s="7"/>
      <c r="LIZ86" s="7"/>
      <c r="LJA86" s="7"/>
      <c r="LJB86" s="7"/>
      <c r="LJC86" s="7"/>
      <c r="LJD86" s="7"/>
      <c r="LJE86" s="7"/>
      <c r="LJF86" s="7"/>
      <c r="LJG86" s="7"/>
      <c r="LJH86" s="7"/>
      <c r="LJI86" s="7"/>
      <c r="LJJ86" s="7"/>
      <c r="LJK86" s="7"/>
      <c r="LJL86" s="7"/>
      <c r="LJM86" s="7"/>
      <c r="LJN86" s="7"/>
      <c r="LJO86" s="7"/>
      <c r="LJP86" s="7"/>
      <c r="LJQ86" s="7"/>
      <c r="LJR86" s="7"/>
      <c r="LJS86" s="7"/>
      <c r="LJT86" s="7"/>
      <c r="LJU86" s="7"/>
      <c r="LJV86" s="7"/>
      <c r="LJW86" s="7"/>
      <c r="LJX86" s="7"/>
      <c r="LJY86" s="7"/>
      <c r="LJZ86" s="7"/>
      <c r="LKA86" s="7"/>
      <c r="LKB86" s="7"/>
      <c r="LKC86" s="7"/>
      <c r="LKD86" s="7"/>
      <c r="LKE86" s="7"/>
      <c r="LKF86" s="7"/>
      <c r="LKG86" s="7"/>
      <c r="LKH86" s="7"/>
      <c r="LKI86" s="7"/>
      <c r="LKJ86" s="7"/>
      <c r="LKK86" s="7"/>
      <c r="LKL86" s="7"/>
      <c r="LKM86" s="7"/>
      <c r="LKN86" s="7"/>
      <c r="LKO86" s="7"/>
      <c r="LKP86" s="7"/>
      <c r="LKQ86" s="7"/>
      <c r="LKR86" s="7"/>
      <c r="LKS86" s="7"/>
      <c r="LKT86" s="7"/>
      <c r="LKU86" s="7"/>
      <c r="LKV86" s="7"/>
      <c r="LKW86" s="7"/>
      <c r="LKX86" s="7"/>
      <c r="LKY86" s="7"/>
      <c r="LKZ86" s="7"/>
      <c r="LLA86" s="7"/>
      <c r="LLB86" s="7"/>
      <c r="LLC86" s="7"/>
      <c r="LLD86" s="7"/>
      <c r="LLE86" s="7"/>
      <c r="LLF86" s="7"/>
      <c r="LLG86" s="7"/>
      <c r="LLH86" s="7"/>
      <c r="LLI86" s="7"/>
      <c r="LLJ86" s="7"/>
      <c r="LLK86" s="7"/>
      <c r="LLL86" s="7"/>
      <c r="LLM86" s="7"/>
      <c r="LLN86" s="7"/>
      <c r="LLO86" s="7"/>
      <c r="LLP86" s="7"/>
      <c r="LLQ86" s="7"/>
      <c r="LLR86" s="7"/>
      <c r="LLS86" s="7"/>
      <c r="LLT86" s="7"/>
      <c r="LLU86" s="7"/>
      <c r="LLV86" s="7"/>
      <c r="LLW86" s="7"/>
      <c r="LLX86" s="7"/>
      <c r="LLY86" s="7"/>
      <c r="LLZ86" s="7"/>
      <c r="LMA86" s="7"/>
      <c r="LMB86" s="7"/>
      <c r="LMC86" s="7"/>
      <c r="LMD86" s="7"/>
      <c r="LME86" s="7"/>
      <c r="LMF86" s="7"/>
      <c r="LMG86" s="7"/>
      <c r="LMH86" s="7"/>
      <c r="LMI86" s="7"/>
      <c r="LMJ86" s="7"/>
      <c r="LMK86" s="7"/>
      <c r="LML86" s="7"/>
      <c r="LMM86" s="7"/>
      <c r="LMN86" s="7"/>
      <c r="LMO86" s="7"/>
      <c r="LMP86" s="7"/>
      <c r="LMQ86" s="7"/>
      <c r="LMR86" s="7"/>
      <c r="LMS86" s="7"/>
      <c r="LMT86" s="7"/>
      <c r="LMU86" s="7"/>
      <c r="LMV86" s="7"/>
      <c r="LMW86" s="7"/>
      <c r="LMX86" s="7"/>
      <c r="LMY86" s="7"/>
      <c r="LMZ86" s="7"/>
      <c r="LNA86" s="7"/>
      <c r="LNB86" s="7"/>
      <c r="LNC86" s="7"/>
      <c r="LND86" s="7"/>
      <c r="LNE86" s="7"/>
      <c r="LNF86" s="7"/>
      <c r="LNG86" s="7"/>
      <c r="LNH86" s="7"/>
      <c r="LNI86" s="7"/>
      <c r="LNJ86" s="7"/>
      <c r="LNK86" s="7"/>
      <c r="LNL86" s="7"/>
      <c r="LNM86" s="7"/>
      <c r="LNN86" s="7"/>
      <c r="LNO86" s="7"/>
      <c r="LNP86" s="7"/>
      <c r="LNQ86" s="7"/>
      <c r="LNR86" s="7"/>
      <c r="LNS86" s="7"/>
      <c r="LNT86" s="7"/>
      <c r="LNU86" s="7"/>
      <c r="LNV86" s="7"/>
      <c r="LNW86" s="7"/>
      <c r="LNX86" s="7"/>
      <c r="LNY86" s="7"/>
      <c r="LNZ86" s="7"/>
      <c r="LOA86" s="7"/>
      <c r="LOB86" s="7"/>
      <c r="LOC86" s="7"/>
      <c r="LOD86" s="7"/>
      <c r="LOE86" s="7"/>
      <c r="LOF86" s="7"/>
      <c r="LOG86" s="7"/>
      <c r="LOH86" s="7"/>
      <c r="LOI86" s="7"/>
      <c r="LOJ86" s="7"/>
      <c r="LOK86" s="7"/>
      <c r="LOL86" s="7"/>
      <c r="LOM86" s="7"/>
      <c r="LON86" s="7"/>
      <c r="LOO86" s="7"/>
      <c r="LOP86" s="7"/>
      <c r="LOQ86" s="7"/>
      <c r="LOR86" s="7"/>
      <c r="LOS86" s="7"/>
      <c r="LOT86" s="7"/>
      <c r="LOU86" s="7"/>
      <c r="LOV86" s="7"/>
      <c r="LOW86" s="7"/>
      <c r="LOX86" s="7"/>
      <c r="LOY86" s="7"/>
      <c r="LOZ86" s="7"/>
      <c r="LPA86" s="7"/>
      <c r="LPB86" s="7"/>
      <c r="LPC86" s="7"/>
      <c r="LPD86" s="7"/>
      <c r="LPE86" s="7"/>
      <c r="LPF86" s="7"/>
      <c r="LPG86" s="7"/>
      <c r="LPH86" s="7"/>
      <c r="LPI86" s="7"/>
      <c r="LPJ86" s="7"/>
      <c r="LPK86" s="7"/>
      <c r="LPL86" s="7"/>
      <c r="LPM86" s="7"/>
      <c r="LPN86" s="7"/>
      <c r="LPO86" s="7"/>
      <c r="LPP86" s="7"/>
      <c r="LPQ86" s="7"/>
      <c r="LPR86" s="7"/>
      <c r="LPS86" s="7"/>
      <c r="LPT86" s="7"/>
      <c r="LPU86" s="7"/>
      <c r="LPV86" s="7"/>
      <c r="LPW86" s="7"/>
      <c r="LPX86" s="7"/>
      <c r="LPY86" s="7"/>
      <c r="LPZ86" s="7"/>
      <c r="LQA86" s="7"/>
      <c r="LQB86" s="7"/>
      <c r="LQC86" s="7"/>
      <c r="LQD86" s="7"/>
      <c r="LQE86" s="7"/>
      <c r="LQF86" s="7"/>
      <c r="LQG86" s="7"/>
      <c r="LQH86" s="7"/>
      <c r="LQI86" s="7"/>
      <c r="LQJ86" s="7"/>
      <c r="LQK86" s="7"/>
      <c r="LQL86" s="7"/>
      <c r="LQM86" s="7"/>
      <c r="LQN86" s="7"/>
      <c r="LQO86" s="7"/>
      <c r="LQP86" s="7"/>
      <c r="LQQ86" s="7"/>
      <c r="LQR86" s="7"/>
      <c r="LQS86" s="7"/>
      <c r="LQT86" s="7"/>
      <c r="LQU86" s="7"/>
      <c r="LQV86" s="7"/>
      <c r="LQW86" s="7"/>
      <c r="LQX86" s="7"/>
      <c r="LQY86" s="7"/>
      <c r="LQZ86" s="7"/>
      <c r="LRA86" s="7"/>
      <c r="LRB86" s="7"/>
      <c r="LRC86" s="7"/>
      <c r="LRD86" s="7"/>
      <c r="LRE86" s="7"/>
      <c r="LRF86" s="7"/>
      <c r="LRG86" s="7"/>
      <c r="LRH86" s="7"/>
      <c r="LRI86" s="7"/>
      <c r="LRJ86" s="7"/>
      <c r="LRK86" s="7"/>
      <c r="LRL86" s="7"/>
      <c r="LRM86" s="7"/>
      <c r="LRN86" s="7"/>
      <c r="LRO86" s="7"/>
      <c r="LRP86" s="7"/>
      <c r="LRQ86" s="7"/>
      <c r="LRR86" s="7"/>
      <c r="LRS86" s="7"/>
      <c r="LRT86" s="7"/>
      <c r="LRU86" s="7"/>
      <c r="LRV86" s="7"/>
      <c r="LRW86" s="7"/>
      <c r="LRX86" s="7"/>
      <c r="LRY86" s="7"/>
      <c r="LRZ86" s="7"/>
      <c r="LSA86" s="7"/>
      <c r="LSB86" s="7"/>
      <c r="LSC86" s="7"/>
      <c r="LSD86" s="7"/>
      <c r="LSE86" s="7"/>
      <c r="LSF86" s="7"/>
      <c r="LSG86" s="7"/>
      <c r="LSH86" s="7"/>
      <c r="LSI86" s="7"/>
      <c r="LSJ86" s="7"/>
      <c r="LSK86" s="7"/>
      <c r="LSL86" s="7"/>
      <c r="LSM86" s="7"/>
      <c r="LSN86" s="7"/>
      <c r="LSO86" s="7"/>
      <c r="LSP86" s="7"/>
      <c r="LSQ86" s="7"/>
      <c r="LSR86" s="7"/>
      <c r="LSS86" s="7"/>
      <c r="LST86" s="7"/>
      <c r="LSU86" s="7"/>
      <c r="LSV86" s="7"/>
      <c r="LSW86" s="7"/>
      <c r="LSX86" s="7"/>
      <c r="LSY86" s="7"/>
      <c r="LSZ86" s="7"/>
      <c r="LTA86" s="7"/>
      <c r="LTB86" s="7"/>
      <c r="LTC86" s="7"/>
      <c r="LTD86" s="7"/>
      <c r="LTE86" s="7"/>
      <c r="LTF86" s="7"/>
      <c r="LTG86" s="7"/>
      <c r="LTH86" s="7"/>
      <c r="LTI86" s="7"/>
      <c r="LTJ86" s="7"/>
      <c r="LTK86" s="7"/>
      <c r="LTL86" s="7"/>
      <c r="LTM86" s="7"/>
      <c r="LTN86" s="7"/>
      <c r="LTO86" s="7"/>
      <c r="LTP86" s="7"/>
      <c r="LTQ86" s="7"/>
      <c r="LTR86" s="7"/>
      <c r="LTS86" s="7"/>
      <c r="LTT86" s="7"/>
      <c r="LTU86" s="7"/>
      <c r="LTV86" s="7"/>
      <c r="LTW86" s="7"/>
      <c r="LTX86" s="7"/>
      <c r="LTY86" s="7"/>
      <c r="LTZ86" s="7"/>
      <c r="LUA86" s="7"/>
      <c r="LUB86" s="7"/>
      <c r="LUC86" s="7"/>
      <c r="LUD86" s="7"/>
      <c r="LUE86" s="7"/>
      <c r="LUF86" s="7"/>
      <c r="LUG86" s="7"/>
      <c r="LUH86" s="7"/>
      <c r="LUI86" s="7"/>
      <c r="LUJ86" s="7"/>
      <c r="LUK86" s="7"/>
      <c r="LUL86" s="7"/>
      <c r="LUM86" s="7"/>
      <c r="LUN86" s="7"/>
      <c r="LUO86" s="7"/>
      <c r="LUP86" s="7"/>
      <c r="LUQ86" s="7"/>
      <c r="LUR86" s="7"/>
      <c r="LUS86" s="7"/>
      <c r="LUT86" s="7"/>
      <c r="LUU86" s="7"/>
      <c r="LUV86" s="7"/>
      <c r="LUW86" s="7"/>
      <c r="LUX86" s="7"/>
      <c r="LUY86" s="7"/>
      <c r="LUZ86" s="7"/>
      <c r="LVA86" s="7"/>
      <c r="LVB86" s="7"/>
      <c r="LVC86" s="7"/>
      <c r="LVD86" s="7"/>
      <c r="LVE86" s="7"/>
      <c r="LVF86" s="7"/>
      <c r="LVG86" s="7"/>
      <c r="LVH86" s="7"/>
      <c r="LVI86" s="7"/>
      <c r="LVJ86" s="7"/>
      <c r="LVK86" s="7"/>
      <c r="LVL86" s="7"/>
      <c r="LVM86" s="7"/>
      <c r="LVN86" s="7"/>
      <c r="LVO86" s="7"/>
      <c r="LVP86" s="7"/>
      <c r="LVQ86" s="7"/>
      <c r="LVR86" s="7"/>
      <c r="LVS86" s="7"/>
      <c r="LVT86" s="7"/>
      <c r="LVU86" s="7"/>
      <c r="LVV86" s="7"/>
      <c r="LVW86" s="7"/>
      <c r="LVX86" s="7"/>
      <c r="LVY86" s="7"/>
      <c r="LVZ86" s="7"/>
      <c r="LWA86" s="7"/>
      <c r="LWB86" s="7"/>
      <c r="LWC86" s="7"/>
      <c r="LWD86" s="7"/>
      <c r="LWE86" s="7"/>
      <c r="LWF86" s="7"/>
      <c r="LWG86" s="7"/>
      <c r="LWH86" s="7"/>
      <c r="LWI86" s="7"/>
      <c r="LWJ86" s="7"/>
      <c r="LWK86" s="7"/>
      <c r="LWL86" s="7"/>
      <c r="LWM86" s="7"/>
      <c r="LWN86" s="7"/>
      <c r="LWO86" s="7"/>
      <c r="LWP86" s="7"/>
      <c r="LWQ86" s="7"/>
      <c r="LWR86" s="7"/>
      <c r="LWS86" s="7"/>
      <c r="LWT86" s="7"/>
      <c r="LWU86" s="7"/>
      <c r="LWV86" s="7"/>
      <c r="LWW86" s="7"/>
      <c r="LWX86" s="7"/>
      <c r="LWY86" s="7"/>
      <c r="LWZ86" s="7"/>
      <c r="LXA86" s="7"/>
      <c r="LXB86" s="7"/>
      <c r="LXC86" s="7"/>
      <c r="LXD86" s="7"/>
      <c r="LXE86" s="7"/>
      <c r="LXF86" s="7"/>
      <c r="LXG86" s="7"/>
      <c r="LXH86" s="7"/>
      <c r="LXI86" s="7"/>
      <c r="LXJ86" s="7"/>
      <c r="LXK86" s="7"/>
      <c r="LXL86" s="7"/>
      <c r="LXM86" s="7"/>
      <c r="LXN86" s="7"/>
      <c r="LXO86" s="7"/>
      <c r="LXP86" s="7"/>
      <c r="LXQ86" s="7"/>
      <c r="LXR86" s="7"/>
      <c r="LXS86" s="7"/>
      <c r="LXT86" s="7"/>
      <c r="LXU86" s="7"/>
      <c r="LXV86" s="7"/>
      <c r="LXW86" s="7"/>
      <c r="LXX86" s="7"/>
      <c r="LXY86" s="7"/>
      <c r="LXZ86" s="7"/>
      <c r="LYA86" s="7"/>
      <c r="LYB86" s="7"/>
      <c r="LYC86" s="7"/>
      <c r="LYD86" s="7"/>
      <c r="LYE86" s="7"/>
      <c r="LYF86" s="7"/>
      <c r="LYG86" s="7"/>
      <c r="LYH86" s="7"/>
      <c r="LYI86" s="7"/>
      <c r="LYJ86" s="7"/>
      <c r="LYK86" s="7"/>
      <c r="LYL86" s="7"/>
      <c r="LYM86" s="7"/>
      <c r="LYN86" s="7"/>
      <c r="LYO86" s="7"/>
      <c r="LYP86" s="7"/>
      <c r="LYQ86" s="7"/>
      <c r="LYR86" s="7"/>
      <c r="LYS86" s="7"/>
      <c r="LYT86" s="7"/>
      <c r="LYU86" s="7"/>
      <c r="LYV86" s="7"/>
      <c r="LYW86" s="7"/>
      <c r="LYX86" s="7"/>
      <c r="LYY86" s="7"/>
      <c r="LYZ86" s="7"/>
      <c r="LZA86" s="7"/>
      <c r="LZB86" s="7"/>
      <c r="LZC86" s="7"/>
      <c r="LZD86" s="7"/>
      <c r="LZE86" s="7"/>
      <c r="LZF86" s="7"/>
      <c r="LZG86" s="7"/>
      <c r="LZH86" s="7"/>
      <c r="LZI86" s="7"/>
      <c r="LZJ86" s="7"/>
      <c r="LZK86" s="7"/>
      <c r="LZL86" s="7"/>
      <c r="LZM86" s="7"/>
      <c r="LZN86" s="7"/>
      <c r="LZO86" s="7"/>
      <c r="LZP86" s="7"/>
      <c r="LZQ86" s="7"/>
      <c r="LZR86" s="7"/>
      <c r="LZS86" s="7"/>
      <c r="LZT86" s="7"/>
      <c r="LZU86" s="7"/>
      <c r="LZV86" s="7"/>
      <c r="LZW86" s="7"/>
      <c r="LZX86" s="7"/>
      <c r="LZY86" s="7"/>
      <c r="LZZ86" s="7"/>
      <c r="MAA86" s="7"/>
      <c r="MAB86" s="7"/>
      <c r="MAC86" s="7"/>
      <c r="MAD86" s="7"/>
      <c r="MAE86" s="7"/>
      <c r="MAF86" s="7"/>
      <c r="MAG86" s="7"/>
      <c r="MAH86" s="7"/>
      <c r="MAI86" s="7"/>
      <c r="MAJ86" s="7"/>
      <c r="MAK86" s="7"/>
      <c r="MAL86" s="7"/>
      <c r="MAM86" s="7"/>
      <c r="MAN86" s="7"/>
      <c r="MAO86" s="7"/>
      <c r="MAP86" s="7"/>
      <c r="MAQ86" s="7"/>
      <c r="MAR86" s="7"/>
      <c r="MAS86" s="7"/>
      <c r="MAT86" s="7"/>
      <c r="MAU86" s="7"/>
      <c r="MAV86" s="7"/>
      <c r="MAW86" s="7"/>
      <c r="MAX86" s="7"/>
      <c r="MAY86" s="7"/>
      <c r="MAZ86" s="7"/>
      <c r="MBA86" s="7"/>
      <c r="MBB86" s="7"/>
      <c r="MBC86" s="7"/>
      <c r="MBD86" s="7"/>
      <c r="MBE86" s="7"/>
      <c r="MBF86" s="7"/>
      <c r="MBG86" s="7"/>
      <c r="MBH86" s="7"/>
      <c r="MBI86" s="7"/>
      <c r="MBJ86" s="7"/>
      <c r="MBK86" s="7"/>
      <c r="MBL86" s="7"/>
      <c r="MBM86" s="7"/>
      <c r="MBN86" s="7"/>
      <c r="MBO86" s="7"/>
      <c r="MBP86" s="7"/>
      <c r="MBQ86" s="7"/>
      <c r="MBR86" s="7"/>
      <c r="MBS86" s="7"/>
      <c r="MBT86" s="7"/>
      <c r="MBU86" s="7"/>
      <c r="MBV86" s="7"/>
      <c r="MBW86" s="7"/>
      <c r="MBX86" s="7"/>
      <c r="MBY86" s="7"/>
      <c r="MBZ86" s="7"/>
      <c r="MCA86" s="7"/>
      <c r="MCB86" s="7"/>
      <c r="MCC86" s="7"/>
      <c r="MCD86" s="7"/>
      <c r="MCE86" s="7"/>
      <c r="MCF86" s="7"/>
      <c r="MCG86" s="7"/>
      <c r="MCH86" s="7"/>
      <c r="MCI86" s="7"/>
      <c r="MCJ86" s="7"/>
      <c r="MCK86" s="7"/>
      <c r="MCL86" s="7"/>
      <c r="MCM86" s="7"/>
      <c r="MCN86" s="7"/>
      <c r="MCO86" s="7"/>
      <c r="MCP86" s="7"/>
      <c r="MCQ86" s="7"/>
      <c r="MCR86" s="7"/>
      <c r="MCS86" s="7"/>
      <c r="MCT86" s="7"/>
      <c r="MCU86" s="7"/>
      <c r="MCV86" s="7"/>
      <c r="MCW86" s="7"/>
      <c r="MCX86" s="7"/>
      <c r="MCY86" s="7"/>
      <c r="MCZ86" s="7"/>
      <c r="MDA86" s="7"/>
      <c r="MDB86" s="7"/>
      <c r="MDC86" s="7"/>
      <c r="MDD86" s="7"/>
      <c r="MDE86" s="7"/>
      <c r="MDF86" s="7"/>
      <c r="MDG86" s="7"/>
      <c r="MDH86" s="7"/>
      <c r="MDI86" s="7"/>
      <c r="MDJ86" s="7"/>
      <c r="MDK86" s="7"/>
      <c r="MDL86" s="7"/>
      <c r="MDM86" s="7"/>
      <c r="MDN86" s="7"/>
      <c r="MDO86" s="7"/>
      <c r="MDP86" s="7"/>
      <c r="MDQ86" s="7"/>
      <c r="MDR86" s="7"/>
      <c r="MDS86" s="7"/>
      <c r="MDT86" s="7"/>
      <c r="MDU86" s="7"/>
      <c r="MDV86" s="7"/>
      <c r="MDW86" s="7"/>
      <c r="MDX86" s="7"/>
      <c r="MDY86" s="7"/>
      <c r="MDZ86" s="7"/>
      <c r="MEA86" s="7"/>
      <c r="MEB86" s="7"/>
      <c r="MEC86" s="7"/>
      <c r="MED86" s="7"/>
      <c r="MEE86" s="7"/>
      <c r="MEF86" s="7"/>
      <c r="MEG86" s="7"/>
      <c r="MEH86" s="7"/>
      <c r="MEI86" s="7"/>
      <c r="MEJ86" s="7"/>
      <c r="MEK86" s="7"/>
      <c r="MEL86" s="7"/>
      <c r="MEM86" s="7"/>
      <c r="MEN86" s="7"/>
      <c r="MEO86" s="7"/>
      <c r="MEP86" s="7"/>
      <c r="MEQ86" s="7"/>
      <c r="MER86" s="7"/>
      <c r="MES86" s="7"/>
      <c r="MET86" s="7"/>
      <c r="MEU86" s="7"/>
      <c r="MEV86" s="7"/>
      <c r="MEW86" s="7"/>
      <c r="MEX86" s="7"/>
      <c r="MEY86" s="7"/>
      <c r="MEZ86" s="7"/>
      <c r="MFA86" s="7"/>
      <c r="MFB86" s="7"/>
      <c r="MFC86" s="7"/>
      <c r="MFD86" s="7"/>
      <c r="MFE86" s="7"/>
      <c r="MFF86" s="7"/>
      <c r="MFG86" s="7"/>
      <c r="MFH86" s="7"/>
      <c r="MFI86" s="7"/>
      <c r="MFJ86" s="7"/>
      <c r="MFK86" s="7"/>
      <c r="MFL86" s="7"/>
      <c r="MFM86" s="7"/>
      <c r="MFN86" s="7"/>
      <c r="MFO86" s="7"/>
      <c r="MFP86" s="7"/>
      <c r="MFQ86" s="7"/>
      <c r="MFR86" s="7"/>
      <c r="MFS86" s="7"/>
      <c r="MFT86" s="7"/>
      <c r="MFU86" s="7"/>
      <c r="MFV86" s="7"/>
      <c r="MFW86" s="7"/>
      <c r="MFX86" s="7"/>
      <c r="MFY86" s="7"/>
      <c r="MFZ86" s="7"/>
      <c r="MGA86" s="7"/>
      <c r="MGB86" s="7"/>
      <c r="MGC86" s="7"/>
      <c r="MGD86" s="7"/>
      <c r="MGE86" s="7"/>
      <c r="MGF86" s="7"/>
      <c r="MGG86" s="7"/>
      <c r="MGH86" s="7"/>
      <c r="MGI86" s="7"/>
      <c r="MGJ86" s="7"/>
      <c r="MGK86" s="7"/>
      <c r="MGL86" s="7"/>
      <c r="MGM86" s="7"/>
      <c r="MGN86" s="7"/>
      <c r="MGO86" s="7"/>
      <c r="MGP86" s="7"/>
      <c r="MGQ86" s="7"/>
      <c r="MGR86" s="7"/>
      <c r="MGS86" s="7"/>
      <c r="MGT86" s="7"/>
      <c r="MGU86" s="7"/>
      <c r="MGV86" s="7"/>
      <c r="MGW86" s="7"/>
      <c r="MGX86" s="7"/>
      <c r="MGY86" s="7"/>
      <c r="MGZ86" s="7"/>
      <c r="MHA86" s="7"/>
      <c r="MHB86" s="7"/>
      <c r="MHC86" s="7"/>
      <c r="MHD86" s="7"/>
      <c r="MHE86" s="7"/>
      <c r="MHF86" s="7"/>
      <c r="MHG86" s="7"/>
      <c r="MHH86" s="7"/>
      <c r="MHI86" s="7"/>
      <c r="MHJ86" s="7"/>
      <c r="MHK86" s="7"/>
      <c r="MHL86" s="7"/>
      <c r="MHM86" s="7"/>
      <c r="MHN86" s="7"/>
      <c r="MHO86" s="7"/>
      <c r="MHP86" s="7"/>
      <c r="MHQ86" s="7"/>
      <c r="MHR86" s="7"/>
      <c r="MHS86" s="7"/>
      <c r="MHT86" s="7"/>
      <c r="MHU86" s="7"/>
      <c r="MHV86" s="7"/>
      <c r="MHW86" s="7"/>
      <c r="MHX86" s="7"/>
      <c r="MHY86" s="7"/>
      <c r="MHZ86" s="7"/>
      <c r="MIA86" s="7"/>
      <c r="MIB86" s="7"/>
      <c r="MIC86" s="7"/>
      <c r="MID86" s="7"/>
      <c r="MIE86" s="7"/>
      <c r="MIF86" s="7"/>
      <c r="MIG86" s="7"/>
      <c r="MIH86" s="7"/>
      <c r="MII86" s="7"/>
      <c r="MIJ86" s="7"/>
      <c r="MIK86" s="7"/>
      <c r="MIL86" s="7"/>
      <c r="MIM86" s="7"/>
      <c r="MIN86" s="7"/>
      <c r="MIO86" s="7"/>
      <c r="MIP86" s="7"/>
      <c r="MIQ86" s="7"/>
      <c r="MIR86" s="7"/>
      <c r="MIS86" s="7"/>
      <c r="MIT86" s="7"/>
      <c r="MIU86" s="7"/>
      <c r="MIV86" s="7"/>
      <c r="MIW86" s="7"/>
      <c r="MIX86" s="7"/>
      <c r="MIY86" s="7"/>
      <c r="MIZ86" s="7"/>
      <c r="MJA86" s="7"/>
      <c r="MJB86" s="7"/>
      <c r="MJC86" s="7"/>
      <c r="MJD86" s="7"/>
      <c r="MJE86" s="7"/>
      <c r="MJF86" s="7"/>
      <c r="MJG86" s="7"/>
      <c r="MJH86" s="7"/>
      <c r="MJI86" s="7"/>
      <c r="MJJ86" s="7"/>
      <c r="MJK86" s="7"/>
      <c r="MJL86" s="7"/>
      <c r="MJM86" s="7"/>
      <c r="MJN86" s="7"/>
      <c r="MJO86" s="7"/>
      <c r="MJP86" s="7"/>
      <c r="MJQ86" s="7"/>
      <c r="MJR86" s="7"/>
      <c r="MJS86" s="7"/>
      <c r="MJT86" s="7"/>
      <c r="MJU86" s="7"/>
      <c r="MJV86" s="7"/>
      <c r="MJW86" s="7"/>
      <c r="MJX86" s="7"/>
      <c r="MJY86" s="7"/>
      <c r="MJZ86" s="7"/>
      <c r="MKA86" s="7"/>
      <c r="MKB86" s="7"/>
      <c r="MKC86" s="7"/>
      <c r="MKD86" s="7"/>
      <c r="MKE86" s="7"/>
      <c r="MKF86" s="7"/>
      <c r="MKG86" s="7"/>
      <c r="MKH86" s="7"/>
      <c r="MKI86" s="7"/>
      <c r="MKJ86" s="7"/>
      <c r="MKK86" s="7"/>
      <c r="MKL86" s="7"/>
      <c r="MKM86" s="7"/>
      <c r="MKN86" s="7"/>
      <c r="MKO86" s="7"/>
      <c r="MKP86" s="7"/>
      <c r="MKQ86" s="7"/>
      <c r="MKR86" s="7"/>
      <c r="MKS86" s="7"/>
      <c r="MKT86" s="7"/>
      <c r="MKU86" s="7"/>
      <c r="MKV86" s="7"/>
      <c r="MKW86" s="7"/>
      <c r="MKX86" s="7"/>
      <c r="MKY86" s="7"/>
      <c r="MKZ86" s="7"/>
      <c r="MLA86" s="7"/>
      <c r="MLB86" s="7"/>
      <c r="MLC86" s="7"/>
      <c r="MLD86" s="7"/>
      <c r="MLE86" s="7"/>
      <c r="MLF86" s="7"/>
      <c r="MLG86" s="7"/>
      <c r="MLH86" s="7"/>
      <c r="MLI86" s="7"/>
      <c r="MLJ86" s="7"/>
      <c r="MLK86" s="7"/>
      <c r="MLL86" s="7"/>
      <c r="MLM86" s="7"/>
      <c r="MLN86" s="7"/>
      <c r="MLO86" s="7"/>
      <c r="MLP86" s="7"/>
      <c r="MLQ86" s="7"/>
      <c r="MLR86" s="7"/>
      <c r="MLS86" s="7"/>
      <c r="MLT86" s="7"/>
      <c r="MLU86" s="7"/>
      <c r="MLV86" s="7"/>
      <c r="MLW86" s="7"/>
      <c r="MLX86" s="7"/>
      <c r="MLY86" s="7"/>
      <c r="MLZ86" s="7"/>
      <c r="MMA86" s="7"/>
      <c r="MMB86" s="7"/>
      <c r="MMC86" s="7"/>
      <c r="MMD86" s="7"/>
      <c r="MME86" s="7"/>
      <c r="MMF86" s="7"/>
      <c r="MMG86" s="7"/>
      <c r="MMH86" s="7"/>
      <c r="MMI86" s="7"/>
      <c r="MMJ86" s="7"/>
      <c r="MMK86" s="7"/>
      <c r="MML86" s="7"/>
      <c r="MMM86" s="7"/>
      <c r="MMN86" s="7"/>
      <c r="MMO86" s="7"/>
      <c r="MMP86" s="7"/>
      <c r="MMQ86" s="7"/>
      <c r="MMR86" s="7"/>
      <c r="MMS86" s="7"/>
      <c r="MMT86" s="7"/>
      <c r="MMU86" s="7"/>
      <c r="MMV86" s="7"/>
      <c r="MMW86" s="7"/>
      <c r="MMX86" s="7"/>
      <c r="MMY86" s="7"/>
      <c r="MMZ86" s="7"/>
      <c r="MNA86" s="7"/>
      <c r="MNB86" s="7"/>
      <c r="MNC86" s="7"/>
      <c r="MND86" s="7"/>
      <c r="MNE86" s="7"/>
      <c r="MNF86" s="7"/>
      <c r="MNG86" s="7"/>
      <c r="MNH86" s="7"/>
      <c r="MNI86" s="7"/>
      <c r="MNJ86" s="7"/>
      <c r="MNK86" s="7"/>
      <c r="MNL86" s="7"/>
      <c r="MNM86" s="7"/>
      <c r="MNN86" s="7"/>
      <c r="MNO86" s="7"/>
      <c r="MNP86" s="7"/>
      <c r="MNQ86" s="7"/>
      <c r="MNR86" s="7"/>
      <c r="MNS86" s="7"/>
      <c r="MNT86" s="7"/>
      <c r="MNU86" s="7"/>
      <c r="MNV86" s="7"/>
      <c r="MNW86" s="7"/>
      <c r="MNX86" s="7"/>
      <c r="MNY86" s="7"/>
      <c r="MNZ86" s="7"/>
      <c r="MOA86" s="7"/>
      <c r="MOB86" s="7"/>
      <c r="MOC86" s="7"/>
      <c r="MOD86" s="7"/>
      <c r="MOE86" s="7"/>
      <c r="MOF86" s="7"/>
      <c r="MOG86" s="7"/>
      <c r="MOH86" s="7"/>
      <c r="MOI86" s="7"/>
      <c r="MOJ86" s="7"/>
      <c r="MOK86" s="7"/>
      <c r="MOL86" s="7"/>
      <c r="MOM86" s="7"/>
      <c r="MON86" s="7"/>
      <c r="MOO86" s="7"/>
      <c r="MOP86" s="7"/>
      <c r="MOQ86" s="7"/>
      <c r="MOR86" s="7"/>
      <c r="MOS86" s="7"/>
      <c r="MOT86" s="7"/>
      <c r="MOU86" s="7"/>
      <c r="MOV86" s="7"/>
      <c r="MOW86" s="7"/>
      <c r="MOX86" s="7"/>
      <c r="MOY86" s="7"/>
      <c r="MOZ86" s="7"/>
      <c r="MPA86" s="7"/>
      <c r="MPB86" s="7"/>
      <c r="MPC86" s="7"/>
      <c r="MPD86" s="7"/>
      <c r="MPE86" s="7"/>
      <c r="MPF86" s="7"/>
      <c r="MPG86" s="7"/>
      <c r="MPH86" s="7"/>
      <c r="MPI86" s="7"/>
      <c r="MPJ86" s="7"/>
      <c r="MPK86" s="7"/>
      <c r="MPL86" s="7"/>
      <c r="MPM86" s="7"/>
      <c r="MPN86" s="7"/>
      <c r="MPO86" s="7"/>
      <c r="MPP86" s="7"/>
      <c r="MPQ86" s="7"/>
      <c r="MPR86" s="7"/>
      <c r="MPS86" s="7"/>
      <c r="MPT86" s="7"/>
      <c r="MPU86" s="7"/>
      <c r="MPV86" s="7"/>
      <c r="MPW86" s="7"/>
      <c r="MPX86" s="7"/>
      <c r="MPY86" s="7"/>
      <c r="MPZ86" s="7"/>
      <c r="MQA86" s="7"/>
      <c r="MQB86" s="7"/>
      <c r="MQC86" s="7"/>
      <c r="MQD86" s="7"/>
      <c r="MQE86" s="7"/>
      <c r="MQF86" s="7"/>
      <c r="MQG86" s="7"/>
      <c r="MQH86" s="7"/>
      <c r="MQI86" s="7"/>
      <c r="MQJ86" s="7"/>
      <c r="MQK86" s="7"/>
      <c r="MQL86" s="7"/>
      <c r="MQM86" s="7"/>
      <c r="MQN86" s="7"/>
      <c r="MQO86" s="7"/>
      <c r="MQP86" s="7"/>
      <c r="MQQ86" s="7"/>
      <c r="MQR86" s="7"/>
      <c r="MQS86" s="7"/>
      <c r="MQT86" s="7"/>
      <c r="MQU86" s="7"/>
      <c r="MQV86" s="7"/>
      <c r="MQW86" s="7"/>
      <c r="MQX86" s="7"/>
      <c r="MQY86" s="7"/>
      <c r="MQZ86" s="7"/>
      <c r="MRA86" s="7"/>
      <c r="MRB86" s="7"/>
      <c r="MRC86" s="7"/>
      <c r="MRD86" s="7"/>
      <c r="MRE86" s="7"/>
      <c r="MRF86" s="7"/>
      <c r="MRG86" s="7"/>
      <c r="MRH86" s="7"/>
      <c r="MRI86" s="7"/>
      <c r="MRJ86" s="7"/>
      <c r="MRK86" s="7"/>
      <c r="MRL86" s="7"/>
      <c r="MRM86" s="7"/>
      <c r="MRN86" s="7"/>
      <c r="MRO86" s="7"/>
      <c r="MRP86" s="7"/>
      <c r="MRQ86" s="7"/>
      <c r="MRR86" s="7"/>
      <c r="MRS86" s="7"/>
      <c r="MRT86" s="7"/>
      <c r="MRU86" s="7"/>
      <c r="MRV86" s="7"/>
      <c r="MRW86" s="7"/>
      <c r="MRX86" s="7"/>
      <c r="MRY86" s="7"/>
      <c r="MRZ86" s="7"/>
      <c r="MSA86" s="7"/>
      <c r="MSB86" s="7"/>
      <c r="MSC86" s="7"/>
      <c r="MSD86" s="7"/>
      <c r="MSE86" s="7"/>
      <c r="MSF86" s="7"/>
      <c r="MSG86" s="7"/>
      <c r="MSH86" s="7"/>
      <c r="MSI86" s="7"/>
      <c r="MSJ86" s="7"/>
      <c r="MSK86" s="7"/>
      <c r="MSL86" s="7"/>
      <c r="MSM86" s="7"/>
      <c r="MSN86" s="7"/>
      <c r="MSO86" s="7"/>
      <c r="MSP86" s="7"/>
      <c r="MSQ86" s="7"/>
      <c r="MSR86" s="7"/>
      <c r="MSS86" s="7"/>
      <c r="MST86" s="7"/>
      <c r="MSU86" s="7"/>
      <c r="MSV86" s="7"/>
      <c r="MSW86" s="7"/>
      <c r="MSX86" s="7"/>
      <c r="MSY86" s="7"/>
      <c r="MSZ86" s="7"/>
      <c r="MTA86" s="7"/>
      <c r="MTB86" s="7"/>
      <c r="MTC86" s="7"/>
      <c r="MTD86" s="7"/>
      <c r="MTE86" s="7"/>
      <c r="MTF86" s="7"/>
      <c r="MTG86" s="7"/>
      <c r="MTH86" s="7"/>
      <c r="MTI86" s="7"/>
      <c r="MTJ86" s="7"/>
      <c r="MTK86" s="7"/>
      <c r="MTL86" s="7"/>
      <c r="MTM86" s="7"/>
      <c r="MTN86" s="7"/>
      <c r="MTO86" s="7"/>
      <c r="MTP86" s="7"/>
      <c r="MTQ86" s="7"/>
      <c r="MTR86" s="7"/>
      <c r="MTS86" s="7"/>
      <c r="MTT86" s="7"/>
      <c r="MTU86" s="7"/>
      <c r="MTV86" s="7"/>
      <c r="MTW86" s="7"/>
      <c r="MTX86" s="7"/>
      <c r="MTY86" s="7"/>
      <c r="MTZ86" s="7"/>
      <c r="MUA86" s="7"/>
      <c r="MUB86" s="7"/>
      <c r="MUC86" s="7"/>
      <c r="MUD86" s="7"/>
      <c r="MUE86" s="7"/>
      <c r="MUF86" s="7"/>
      <c r="MUG86" s="7"/>
      <c r="MUH86" s="7"/>
      <c r="MUI86" s="7"/>
      <c r="MUJ86" s="7"/>
      <c r="MUK86" s="7"/>
      <c r="MUL86" s="7"/>
      <c r="MUM86" s="7"/>
      <c r="MUN86" s="7"/>
      <c r="MUO86" s="7"/>
      <c r="MUP86" s="7"/>
      <c r="MUQ86" s="7"/>
      <c r="MUR86" s="7"/>
      <c r="MUS86" s="7"/>
      <c r="MUT86" s="7"/>
      <c r="MUU86" s="7"/>
      <c r="MUV86" s="7"/>
      <c r="MUW86" s="7"/>
      <c r="MUX86" s="7"/>
      <c r="MUY86" s="7"/>
      <c r="MUZ86" s="7"/>
      <c r="MVA86" s="7"/>
      <c r="MVB86" s="7"/>
      <c r="MVC86" s="7"/>
      <c r="MVD86" s="7"/>
      <c r="MVE86" s="7"/>
      <c r="MVF86" s="7"/>
      <c r="MVG86" s="7"/>
      <c r="MVH86" s="7"/>
      <c r="MVI86" s="7"/>
      <c r="MVJ86" s="7"/>
      <c r="MVK86" s="7"/>
      <c r="MVL86" s="7"/>
      <c r="MVM86" s="7"/>
      <c r="MVN86" s="7"/>
      <c r="MVO86" s="7"/>
      <c r="MVP86" s="7"/>
      <c r="MVQ86" s="7"/>
      <c r="MVR86" s="7"/>
      <c r="MVS86" s="7"/>
      <c r="MVT86" s="7"/>
      <c r="MVU86" s="7"/>
      <c r="MVV86" s="7"/>
      <c r="MVW86" s="7"/>
      <c r="MVX86" s="7"/>
      <c r="MVY86" s="7"/>
      <c r="MVZ86" s="7"/>
      <c r="MWA86" s="7"/>
      <c r="MWB86" s="7"/>
      <c r="MWC86" s="7"/>
      <c r="MWD86" s="7"/>
      <c r="MWE86" s="7"/>
      <c r="MWF86" s="7"/>
      <c r="MWG86" s="7"/>
      <c r="MWH86" s="7"/>
      <c r="MWI86" s="7"/>
      <c r="MWJ86" s="7"/>
      <c r="MWK86" s="7"/>
      <c r="MWL86" s="7"/>
      <c r="MWM86" s="7"/>
      <c r="MWN86" s="7"/>
      <c r="MWO86" s="7"/>
      <c r="MWP86" s="7"/>
      <c r="MWQ86" s="7"/>
      <c r="MWR86" s="7"/>
      <c r="MWS86" s="7"/>
      <c r="MWT86" s="7"/>
      <c r="MWU86" s="7"/>
      <c r="MWV86" s="7"/>
      <c r="MWW86" s="7"/>
      <c r="MWX86" s="7"/>
      <c r="MWY86" s="7"/>
      <c r="MWZ86" s="7"/>
      <c r="MXA86" s="7"/>
      <c r="MXB86" s="7"/>
      <c r="MXC86" s="7"/>
      <c r="MXD86" s="7"/>
      <c r="MXE86" s="7"/>
      <c r="MXF86" s="7"/>
      <c r="MXG86" s="7"/>
      <c r="MXH86" s="7"/>
      <c r="MXI86" s="7"/>
      <c r="MXJ86" s="7"/>
      <c r="MXK86" s="7"/>
      <c r="MXL86" s="7"/>
      <c r="MXM86" s="7"/>
      <c r="MXN86" s="7"/>
      <c r="MXO86" s="7"/>
      <c r="MXP86" s="7"/>
      <c r="MXQ86" s="7"/>
      <c r="MXR86" s="7"/>
      <c r="MXS86" s="7"/>
      <c r="MXT86" s="7"/>
      <c r="MXU86" s="7"/>
      <c r="MXV86" s="7"/>
      <c r="MXW86" s="7"/>
      <c r="MXX86" s="7"/>
      <c r="MXY86" s="7"/>
      <c r="MXZ86" s="7"/>
      <c r="MYA86" s="7"/>
      <c r="MYB86" s="7"/>
      <c r="MYC86" s="7"/>
      <c r="MYD86" s="7"/>
      <c r="MYE86" s="7"/>
      <c r="MYF86" s="7"/>
      <c r="MYG86" s="7"/>
      <c r="MYH86" s="7"/>
      <c r="MYI86" s="7"/>
      <c r="MYJ86" s="7"/>
      <c r="MYK86" s="7"/>
      <c r="MYL86" s="7"/>
      <c r="MYM86" s="7"/>
      <c r="MYN86" s="7"/>
      <c r="MYO86" s="7"/>
      <c r="MYP86" s="7"/>
      <c r="MYQ86" s="7"/>
      <c r="MYR86" s="7"/>
      <c r="MYS86" s="7"/>
      <c r="MYT86" s="7"/>
      <c r="MYU86" s="7"/>
      <c r="MYV86" s="7"/>
      <c r="MYW86" s="7"/>
      <c r="MYX86" s="7"/>
      <c r="MYY86" s="7"/>
      <c r="MYZ86" s="7"/>
      <c r="MZA86" s="7"/>
      <c r="MZB86" s="7"/>
      <c r="MZC86" s="7"/>
      <c r="MZD86" s="7"/>
      <c r="MZE86" s="7"/>
      <c r="MZF86" s="7"/>
      <c r="MZG86" s="7"/>
      <c r="MZH86" s="7"/>
      <c r="MZI86" s="7"/>
      <c r="MZJ86" s="7"/>
      <c r="MZK86" s="7"/>
      <c r="MZL86" s="7"/>
      <c r="MZM86" s="7"/>
      <c r="MZN86" s="7"/>
      <c r="MZO86" s="7"/>
      <c r="MZP86" s="7"/>
      <c r="MZQ86" s="7"/>
      <c r="MZR86" s="7"/>
      <c r="MZS86" s="7"/>
      <c r="MZT86" s="7"/>
      <c r="MZU86" s="7"/>
      <c r="MZV86" s="7"/>
      <c r="MZW86" s="7"/>
      <c r="MZX86" s="7"/>
      <c r="MZY86" s="7"/>
      <c r="MZZ86" s="7"/>
      <c r="NAA86" s="7"/>
      <c r="NAB86" s="7"/>
      <c r="NAC86" s="7"/>
      <c r="NAD86" s="7"/>
      <c r="NAE86" s="7"/>
      <c r="NAF86" s="7"/>
      <c r="NAG86" s="7"/>
      <c r="NAH86" s="7"/>
      <c r="NAI86" s="7"/>
      <c r="NAJ86" s="7"/>
      <c r="NAK86" s="7"/>
      <c r="NAL86" s="7"/>
      <c r="NAM86" s="7"/>
      <c r="NAN86" s="7"/>
      <c r="NAO86" s="7"/>
      <c r="NAP86" s="7"/>
      <c r="NAQ86" s="7"/>
      <c r="NAR86" s="7"/>
      <c r="NAS86" s="7"/>
      <c r="NAT86" s="7"/>
      <c r="NAU86" s="7"/>
      <c r="NAV86" s="7"/>
      <c r="NAW86" s="7"/>
      <c r="NAX86" s="7"/>
      <c r="NAY86" s="7"/>
      <c r="NAZ86" s="7"/>
      <c r="NBA86" s="7"/>
      <c r="NBB86" s="7"/>
      <c r="NBC86" s="7"/>
      <c r="NBD86" s="7"/>
      <c r="NBE86" s="7"/>
      <c r="NBF86" s="7"/>
      <c r="NBG86" s="7"/>
      <c r="NBH86" s="7"/>
      <c r="NBI86" s="7"/>
      <c r="NBJ86" s="7"/>
      <c r="NBK86" s="7"/>
      <c r="NBL86" s="7"/>
      <c r="NBM86" s="7"/>
      <c r="NBN86" s="7"/>
      <c r="NBO86" s="7"/>
      <c r="NBP86" s="7"/>
      <c r="NBQ86" s="7"/>
      <c r="NBR86" s="7"/>
      <c r="NBS86" s="7"/>
      <c r="NBT86" s="7"/>
      <c r="NBU86" s="7"/>
      <c r="NBV86" s="7"/>
      <c r="NBW86" s="7"/>
      <c r="NBX86" s="7"/>
      <c r="NBY86" s="7"/>
      <c r="NBZ86" s="7"/>
      <c r="NCA86" s="7"/>
      <c r="NCB86" s="7"/>
      <c r="NCC86" s="7"/>
      <c r="NCD86" s="7"/>
      <c r="NCE86" s="7"/>
      <c r="NCF86" s="7"/>
      <c r="NCG86" s="7"/>
      <c r="NCH86" s="7"/>
      <c r="NCI86" s="7"/>
      <c r="NCJ86" s="7"/>
      <c r="NCK86" s="7"/>
      <c r="NCL86" s="7"/>
      <c r="NCM86" s="7"/>
      <c r="NCN86" s="7"/>
      <c r="NCO86" s="7"/>
      <c r="NCP86" s="7"/>
      <c r="NCQ86" s="7"/>
      <c r="NCR86" s="7"/>
      <c r="NCS86" s="7"/>
      <c r="NCT86" s="7"/>
      <c r="NCU86" s="7"/>
      <c r="NCV86" s="7"/>
      <c r="NCW86" s="7"/>
      <c r="NCX86" s="7"/>
      <c r="NCY86" s="7"/>
      <c r="NCZ86" s="7"/>
      <c r="NDA86" s="7"/>
      <c r="NDB86" s="7"/>
      <c r="NDC86" s="7"/>
      <c r="NDD86" s="7"/>
      <c r="NDE86" s="7"/>
      <c r="NDF86" s="7"/>
      <c r="NDG86" s="7"/>
      <c r="NDH86" s="7"/>
      <c r="NDI86" s="7"/>
      <c r="NDJ86" s="7"/>
      <c r="NDK86" s="7"/>
      <c r="NDL86" s="7"/>
      <c r="NDM86" s="7"/>
      <c r="NDN86" s="7"/>
      <c r="NDO86" s="7"/>
      <c r="NDP86" s="7"/>
      <c r="NDQ86" s="7"/>
      <c r="NDR86" s="7"/>
      <c r="NDS86" s="7"/>
      <c r="NDT86" s="7"/>
      <c r="NDU86" s="7"/>
      <c r="NDV86" s="7"/>
      <c r="NDW86" s="7"/>
      <c r="NDX86" s="7"/>
      <c r="NDY86" s="7"/>
      <c r="NDZ86" s="7"/>
      <c r="NEA86" s="7"/>
      <c r="NEB86" s="7"/>
      <c r="NEC86" s="7"/>
      <c r="NED86" s="7"/>
      <c r="NEE86" s="7"/>
      <c r="NEF86" s="7"/>
      <c r="NEG86" s="7"/>
      <c r="NEH86" s="7"/>
      <c r="NEI86" s="7"/>
      <c r="NEJ86" s="7"/>
      <c r="NEK86" s="7"/>
      <c r="NEL86" s="7"/>
      <c r="NEM86" s="7"/>
      <c r="NEN86" s="7"/>
      <c r="NEO86" s="7"/>
      <c r="NEP86" s="7"/>
      <c r="NEQ86" s="7"/>
      <c r="NER86" s="7"/>
      <c r="NES86" s="7"/>
      <c r="NET86" s="7"/>
      <c r="NEU86" s="7"/>
      <c r="NEV86" s="7"/>
      <c r="NEW86" s="7"/>
      <c r="NEX86" s="7"/>
      <c r="NEY86" s="7"/>
      <c r="NEZ86" s="7"/>
      <c r="NFA86" s="7"/>
      <c r="NFB86" s="7"/>
      <c r="NFC86" s="7"/>
      <c r="NFD86" s="7"/>
      <c r="NFE86" s="7"/>
      <c r="NFF86" s="7"/>
      <c r="NFG86" s="7"/>
      <c r="NFH86" s="7"/>
      <c r="NFI86" s="7"/>
      <c r="NFJ86" s="7"/>
      <c r="NFK86" s="7"/>
      <c r="NFL86" s="7"/>
      <c r="NFM86" s="7"/>
      <c r="NFN86" s="7"/>
      <c r="NFO86" s="7"/>
      <c r="NFP86" s="7"/>
      <c r="NFQ86" s="7"/>
      <c r="NFR86" s="7"/>
      <c r="NFS86" s="7"/>
      <c r="NFT86" s="7"/>
      <c r="NFU86" s="7"/>
      <c r="NFV86" s="7"/>
      <c r="NFW86" s="7"/>
      <c r="NFX86" s="7"/>
      <c r="NFY86" s="7"/>
      <c r="NFZ86" s="7"/>
      <c r="NGA86" s="7"/>
      <c r="NGB86" s="7"/>
      <c r="NGC86" s="7"/>
      <c r="NGD86" s="7"/>
      <c r="NGE86" s="7"/>
      <c r="NGF86" s="7"/>
      <c r="NGG86" s="7"/>
      <c r="NGH86" s="7"/>
      <c r="NGI86" s="7"/>
      <c r="NGJ86" s="7"/>
      <c r="NGK86" s="7"/>
      <c r="NGL86" s="7"/>
      <c r="NGM86" s="7"/>
      <c r="NGN86" s="7"/>
      <c r="NGO86" s="7"/>
      <c r="NGP86" s="7"/>
      <c r="NGQ86" s="7"/>
      <c r="NGR86" s="7"/>
      <c r="NGS86" s="7"/>
      <c r="NGT86" s="7"/>
      <c r="NGU86" s="7"/>
      <c r="NGV86" s="7"/>
      <c r="NGW86" s="7"/>
      <c r="NGX86" s="7"/>
      <c r="NGY86" s="7"/>
      <c r="NGZ86" s="7"/>
      <c r="NHA86" s="7"/>
      <c r="NHB86" s="7"/>
      <c r="NHC86" s="7"/>
      <c r="NHD86" s="7"/>
      <c r="NHE86" s="7"/>
      <c r="NHF86" s="7"/>
      <c r="NHG86" s="7"/>
      <c r="NHH86" s="7"/>
      <c r="NHI86" s="7"/>
      <c r="NHJ86" s="7"/>
      <c r="NHK86" s="7"/>
      <c r="NHL86" s="7"/>
      <c r="NHM86" s="7"/>
      <c r="NHN86" s="7"/>
      <c r="NHO86" s="7"/>
      <c r="NHP86" s="7"/>
      <c r="NHQ86" s="7"/>
      <c r="NHR86" s="7"/>
      <c r="NHS86" s="7"/>
      <c r="NHT86" s="7"/>
      <c r="NHU86" s="7"/>
      <c r="NHV86" s="7"/>
      <c r="NHW86" s="7"/>
      <c r="NHX86" s="7"/>
      <c r="NHY86" s="7"/>
      <c r="NHZ86" s="7"/>
      <c r="NIA86" s="7"/>
      <c r="NIB86" s="7"/>
      <c r="NIC86" s="7"/>
      <c r="NID86" s="7"/>
      <c r="NIE86" s="7"/>
      <c r="NIF86" s="7"/>
      <c r="NIG86" s="7"/>
      <c r="NIH86" s="7"/>
      <c r="NII86" s="7"/>
      <c r="NIJ86" s="7"/>
      <c r="NIK86" s="7"/>
      <c r="NIL86" s="7"/>
      <c r="NIM86" s="7"/>
      <c r="NIN86" s="7"/>
      <c r="NIO86" s="7"/>
      <c r="NIP86" s="7"/>
      <c r="NIQ86" s="7"/>
      <c r="NIR86" s="7"/>
      <c r="NIS86" s="7"/>
      <c r="NIT86" s="7"/>
      <c r="NIU86" s="7"/>
      <c r="NIV86" s="7"/>
      <c r="NIW86" s="7"/>
      <c r="NIX86" s="7"/>
      <c r="NIY86" s="7"/>
      <c r="NIZ86" s="7"/>
      <c r="NJA86" s="7"/>
      <c r="NJB86" s="7"/>
      <c r="NJC86" s="7"/>
      <c r="NJD86" s="7"/>
      <c r="NJE86" s="7"/>
      <c r="NJF86" s="7"/>
      <c r="NJG86" s="7"/>
      <c r="NJH86" s="7"/>
      <c r="NJI86" s="7"/>
      <c r="NJJ86" s="7"/>
      <c r="NJK86" s="7"/>
      <c r="NJL86" s="7"/>
      <c r="NJM86" s="7"/>
      <c r="NJN86" s="7"/>
      <c r="NJO86" s="7"/>
      <c r="NJP86" s="7"/>
      <c r="NJQ86" s="7"/>
      <c r="NJR86" s="7"/>
      <c r="NJS86" s="7"/>
      <c r="NJT86" s="7"/>
      <c r="NJU86" s="7"/>
      <c r="NJV86" s="7"/>
      <c r="NJW86" s="7"/>
      <c r="NJX86" s="7"/>
      <c r="NJY86" s="7"/>
      <c r="NJZ86" s="7"/>
      <c r="NKA86" s="7"/>
      <c r="NKB86" s="7"/>
      <c r="NKC86" s="7"/>
      <c r="NKD86" s="7"/>
      <c r="NKE86" s="7"/>
      <c r="NKF86" s="7"/>
      <c r="NKG86" s="7"/>
      <c r="NKH86" s="7"/>
      <c r="NKI86" s="7"/>
      <c r="NKJ86" s="7"/>
      <c r="NKK86" s="7"/>
      <c r="NKL86" s="7"/>
      <c r="NKM86" s="7"/>
      <c r="NKN86" s="7"/>
      <c r="NKO86" s="7"/>
      <c r="NKP86" s="7"/>
      <c r="NKQ86" s="7"/>
      <c r="NKR86" s="7"/>
      <c r="NKS86" s="7"/>
      <c r="NKT86" s="7"/>
      <c r="NKU86" s="7"/>
      <c r="NKV86" s="7"/>
      <c r="NKW86" s="7"/>
      <c r="NKX86" s="7"/>
      <c r="NKY86" s="7"/>
      <c r="NKZ86" s="7"/>
      <c r="NLA86" s="7"/>
      <c r="NLB86" s="7"/>
      <c r="NLC86" s="7"/>
      <c r="NLD86" s="7"/>
      <c r="NLE86" s="7"/>
      <c r="NLF86" s="7"/>
      <c r="NLG86" s="7"/>
      <c r="NLH86" s="7"/>
      <c r="NLI86" s="7"/>
      <c r="NLJ86" s="7"/>
      <c r="NLK86" s="7"/>
      <c r="NLL86" s="7"/>
      <c r="NLM86" s="7"/>
      <c r="NLN86" s="7"/>
      <c r="NLO86" s="7"/>
      <c r="NLP86" s="7"/>
      <c r="NLQ86" s="7"/>
      <c r="NLR86" s="7"/>
      <c r="NLS86" s="7"/>
      <c r="NLT86" s="7"/>
      <c r="NLU86" s="7"/>
      <c r="NLV86" s="7"/>
      <c r="NLW86" s="7"/>
      <c r="NLX86" s="7"/>
      <c r="NLY86" s="7"/>
      <c r="NLZ86" s="7"/>
      <c r="NMA86" s="7"/>
      <c r="NMB86" s="7"/>
      <c r="NMC86" s="7"/>
      <c r="NMD86" s="7"/>
      <c r="NME86" s="7"/>
      <c r="NMF86" s="7"/>
      <c r="NMG86" s="7"/>
      <c r="NMH86" s="7"/>
      <c r="NMI86" s="7"/>
      <c r="NMJ86" s="7"/>
      <c r="NMK86" s="7"/>
      <c r="NML86" s="7"/>
      <c r="NMM86" s="7"/>
      <c r="NMN86" s="7"/>
      <c r="NMO86" s="7"/>
      <c r="NMP86" s="7"/>
      <c r="NMQ86" s="7"/>
      <c r="NMR86" s="7"/>
      <c r="NMS86" s="7"/>
      <c r="NMT86" s="7"/>
      <c r="NMU86" s="7"/>
      <c r="NMV86" s="7"/>
      <c r="NMW86" s="7"/>
      <c r="NMX86" s="7"/>
      <c r="NMY86" s="7"/>
      <c r="NMZ86" s="7"/>
      <c r="NNA86" s="7"/>
      <c r="NNB86" s="7"/>
      <c r="NNC86" s="7"/>
      <c r="NND86" s="7"/>
      <c r="NNE86" s="7"/>
      <c r="NNF86" s="7"/>
      <c r="NNG86" s="7"/>
      <c r="NNH86" s="7"/>
      <c r="NNI86" s="7"/>
      <c r="NNJ86" s="7"/>
      <c r="NNK86" s="7"/>
      <c r="NNL86" s="7"/>
      <c r="NNM86" s="7"/>
      <c r="NNN86" s="7"/>
      <c r="NNO86" s="7"/>
      <c r="NNP86" s="7"/>
      <c r="NNQ86" s="7"/>
      <c r="NNR86" s="7"/>
      <c r="NNS86" s="7"/>
      <c r="NNT86" s="7"/>
      <c r="NNU86" s="7"/>
      <c r="NNV86" s="7"/>
      <c r="NNW86" s="7"/>
      <c r="NNX86" s="7"/>
      <c r="NNY86" s="7"/>
      <c r="NNZ86" s="7"/>
      <c r="NOA86" s="7"/>
      <c r="NOB86" s="7"/>
      <c r="NOC86" s="7"/>
      <c r="NOD86" s="7"/>
      <c r="NOE86" s="7"/>
      <c r="NOF86" s="7"/>
      <c r="NOG86" s="7"/>
      <c r="NOH86" s="7"/>
      <c r="NOI86" s="7"/>
      <c r="NOJ86" s="7"/>
      <c r="NOK86" s="7"/>
      <c r="NOL86" s="7"/>
      <c r="NOM86" s="7"/>
      <c r="NON86" s="7"/>
      <c r="NOO86" s="7"/>
      <c r="NOP86" s="7"/>
      <c r="NOQ86" s="7"/>
      <c r="NOR86" s="7"/>
      <c r="NOS86" s="7"/>
      <c r="NOT86" s="7"/>
      <c r="NOU86" s="7"/>
      <c r="NOV86" s="7"/>
      <c r="NOW86" s="7"/>
      <c r="NOX86" s="7"/>
      <c r="NOY86" s="7"/>
      <c r="NOZ86" s="7"/>
      <c r="NPA86" s="7"/>
      <c r="NPB86" s="7"/>
      <c r="NPC86" s="7"/>
      <c r="NPD86" s="7"/>
      <c r="NPE86" s="7"/>
      <c r="NPF86" s="7"/>
      <c r="NPG86" s="7"/>
      <c r="NPH86" s="7"/>
      <c r="NPI86" s="7"/>
      <c r="NPJ86" s="7"/>
      <c r="NPK86" s="7"/>
      <c r="NPL86" s="7"/>
      <c r="NPM86" s="7"/>
      <c r="NPN86" s="7"/>
      <c r="NPO86" s="7"/>
      <c r="NPP86" s="7"/>
      <c r="NPQ86" s="7"/>
      <c r="NPR86" s="7"/>
      <c r="NPS86" s="7"/>
      <c r="NPT86" s="7"/>
      <c r="NPU86" s="7"/>
      <c r="NPV86" s="7"/>
      <c r="NPW86" s="7"/>
      <c r="NPX86" s="7"/>
      <c r="NPY86" s="7"/>
      <c r="NPZ86" s="7"/>
      <c r="NQA86" s="7"/>
      <c r="NQB86" s="7"/>
      <c r="NQC86" s="7"/>
      <c r="NQD86" s="7"/>
      <c r="NQE86" s="7"/>
      <c r="NQF86" s="7"/>
      <c r="NQG86" s="7"/>
      <c r="NQH86" s="7"/>
      <c r="NQI86" s="7"/>
      <c r="NQJ86" s="7"/>
      <c r="NQK86" s="7"/>
      <c r="NQL86" s="7"/>
      <c r="NQM86" s="7"/>
      <c r="NQN86" s="7"/>
      <c r="NQO86" s="7"/>
      <c r="NQP86" s="7"/>
      <c r="NQQ86" s="7"/>
      <c r="NQR86" s="7"/>
      <c r="NQS86" s="7"/>
      <c r="NQT86" s="7"/>
      <c r="NQU86" s="7"/>
      <c r="NQV86" s="7"/>
      <c r="NQW86" s="7"/>
      <c r="NQX86" s="7"/>
      <c r="NQY86" s="7"/>
      <c r="NQZ86" s="7"/>
      <c r="NRA86" s="7"/>
      <c r="NRB86" s="7"/>
      <c r="NRC86" s="7"/>
      <c r="NRD86" s="7"/>
      <c r="NRE86" s="7"/>
      <c r="NRF86" s="7"/>
      <c r="NRG86" s="7"/>
      <c r="NRH86" s="7"/>
      <c r="NRI86" s="7"/>
      <c r="NRJ86" s="7"/>
      <c r="NRK86" s="7"/>
      <c r="NRL86" s="7"/>
      <c r="NRM86" s="7"/>
      <c r="NRN86" s="7"/>
      <c r="NRO86" s="7"/>
      <c r="NRP86" s="7"/>
      <c r="NRQ86" s="7"/>
      <c r="NRR86" s="7"/>
      <c r="NRS86" s="7"/>
      <c r="NRT86" s="7"/>
      <c r="NRU86" s="7"/>
      <c r="NRV86" s="7"/>
      <c r="NRW86" s="7"/>
      <c r="NRX86" s="7"/>
      <c r="NRY86" s="7"/>
      <c r="NRZ86" s="7"/>
      <c r="NSA86" s="7"/>
      <c r="NSB86" s="7"/>
      <c r="NSC86" s="7"/>
      <c r="NSD86" s="7"/>
      <c r="NSE86" s="7"/>
      <c r="NSF86" s="7"/>
      <c r="NSG86" s="7"/>
      <c r="NSH86" s="7"/>
      <c r="NSI86" s="7"/>
      <c r="NSJ86" s="7"/>
      <c r="NSK86" s="7"/>
      <c r="NSL86" s="7"/>
      <c r="NSM86" s="7"/>
      <c r="NSN86" s="7"/>
      <c r="NSO86" s="7"/>
      <c r="NSP86" s="7"/>
      <c r="NSQ86" s="7"/>
      <c r="NSR86" s="7"/>
      <c r="NSS86" s="7"/>
      <c r="NST86" s="7"/>
      <c r="NSU86" s="7"/>
      <c r="NSV86" s="7"/>
      <c r="NSW86" s="7"/>
      <c r="NSX86" s="7"/>
      <c r="NSY86" s="7"/>
      <c r="NSZ86" s="7"/>
      <c r="NTA86" s="7"/>
      <c r="NTB86" s="7"/>
      <c r="NTC86" s="7"/>
      <c r="NTD86" s="7"/>
      <c r="NTE86" s="7"/>
      <c r="NTF86" s="7"/>
      <c r="NTG86" s="7"/>
      <c r="NTH86" s="7"/>
      <c r="NTI86" s="7"/>
      <c r="NTJ86" s="7"/>
      <c r="NTK86" s="7"/>
      <c r="NTL86" s="7"/>
      <c r="NTM86" s="7"/>
      <c r="NTN86" s="7"/>
      <c r="NTO86" s="7"/>
      <c r="NTP86" s="7"/>
      <c r="NTQ86" s="7"/>
      <c r="NTR86" s="7"/>
      <c r="NTS86" s="7"/>
      <c r="NTT86" s="7"/>
      <c r="NTU86" s="7"/>
      <c r="NTV86" s="7"/>
      <c r="NTW86" s="7"/>
      <c r="NTX86" s="7"/>
      <c r="NTY86" s="7"/>
      <c r="NTZ86" s="7"/>
      <c r="NUA86" s="7"/>
      <c r="NUB86" s="7"/>
      <c r="NUC86" s="7"/>
      <c r="NUD86" s="7"/>
      <c r="NUE86" s="7"/>
      <c r="NUF86" s="7"/>
      <c r="NUG86" s="7"/>
      <c r="NUH86" s="7"/>
      <c r="NUI86" s="7"/>
      <c r="NUJ86" s="7"/>
      <c r="NUK86" s="7"/>
      <c r="NUL86" s="7"/>
      <c r="NUM86" s="7"/>
      <c r="NUN86" s="7"/>
      <c r="NUO86" s="7"/>
      <c r="NUP86" s="7"/>
      <c r="NUQ86" s="7"/>
      <c r="NUR86" s="7"/>
      <c r="NUS86" s="7"/>
      <c r="NUT86" s="7"/>
      <c r="NUU86" s="7"/>
      <c r="NUV86" s="7"/>
      <c r="NUW86" s="7"/>
      <c r="NUX86" s="7"/>
      <c r="NUY86" s="7"/>
      <c r="NUZ86" s="7"/>
      <c r="NVA86" s="7"/>
      <c r="NVB86" s="7"/>
      <c r="NVC86" s="7"/>
      <c r="NVD86" s="7"/>
      <c r="NVE86" s="7"/>
      <c r="NVF86" s="7"/>
      <c r="NVG86" s="7"/>
      <c r="NVH86" s="7"/>
      <c r="NVI86" s="7"/>
      <c r="NVJ86" s="7"/>
      <c r="NVK86" s="7"/>
      <c r="NVL86" s="7"/>
      <c r="NVM86" s="7"/>
      <c r="NVN86" s="7"/>
      <c r="NVO86" s="7"/>
      <c r="NVP86" s="7"/>
      <c r="NVQ86" s="7"/>
      <c r="NVR86" s="7"/>
      <c r="NVS86" s="7"/>
      <c r="NVT86" s="7"/>
      <c r="NVU86" s="7"/>
      <c r="NVV86" s="7"/>
      <c r="NVW86" s="7"/>
      <c r="NVX86" s="7"/>
      <c r="NVY86" s="7"/>
      <c r="NVZ86" s="7"/>
      <c r="NWA86" s="7"/>
      <c r="NWB86" s="7"/>
      <c r="NWC86" s="7"/>
      <c r="NWD86" s="7"/>
      <c r="NWE86" s="7"/>
      <c r="NWF86" s="7"/>
      <c r="NWG86" s="7"/>
      <c r="NWH86" s="7"/>
      <c r="NWI86" s="7"/>
      <c r="NWJ86" s="7"/>
      <c r="NWK86" s="7"/>
      <c r="NWL86" s="7"/>
      <c r="NWM86" s="7"/>
      <c r="NWN86" s="7"/>
      <c r="NWO86" s="7"/>
      <c r="NWP86" s="7"/>
      <c r="NWQ86" s="7"/>
      <c r="NWR86" s="7"/>
      <c r="NWS86" s="7"/>
      <c r="NWT86" s="7"/>
      <c r="NWU86" s="7"/>
      <c r="NWV86" s="7"/>
      <c r="NWW86" s="7"/>
      <c r="NWX86" s="7"/>
      <c r="NWY86" s="7"/>
      <c r="NWZ86" s="7"/>
      <c r="NXA86" s="7"/>
      <c r="NXB86" s="7"/>
      <c r="NXC86" s="7"/>
      <c r="NXD86" s="7"/>
      <c r="NXE86" s="7"/>
      <c r="NXF86" s="7"/>
      <c r="NXG86" s="7"/>
      <c r="NXH86" s="7"/>
      <c r="NXI86" s="7"/>
      <c r="NXJ86" s="7"/>
      <c r="NXK86" s="7"/>
      <c r="NXL86" s="7"/>
      <c r="NXM86" s="7"/>
      <c r="NXN86" s="7"/>
      <c r="NXO86" s="7"/>
      <c r="NXP86" s="7"/>
      <c r="NXQ86" s="7"/>
      <c r="NXR86" s="7"/>
      <c r="NXS86" s="7"/>
      <c r="NXT86" s="7"/>
      <c r="NXU86" s="7"/>
      <c r="NXV86" s="7"/>
      <c r="NXW86" s="7"/>
      <c r="NXX86" s="7"/>
      <c r="NXY86" s="7"/>
      <c r="NXZ86" s="7"/>
      <c r="NYA86" s="7"/>
      <c r="NYB86" s="7"/>
      <c r="NYC86" s="7"/>
      <c r="NYD86" s="7"/>
      <c r="NYE86" s="7"/>
      <c r="NYF86" s="7"/>
      <c r="NYG86" s="7"/>
      <c r="NYH86" s="7"/>
      <c r="NYI86" s="7"/>
      <c r="NYJ86" s="7"/>
      <c r="NYK86" s="7"/>
      <c r="NYL86" s="7"/>
      <c r="NYM86" s="7"/>
      <c r="NYN86" s="7"/>
      <c r="NYO86" s="7"/>
      <c r="NYP86" s="7"/>
      <c r="NYQ86" s="7"/>
      <c r="NYR86" s="7"/>
      <c r="NYS86" s="7"/>
      <c r="NYT86" s="7"/>
      <c r="NYU86" s="7"/>
      <c r="NYV86" s="7"/>
      <c r="NYW86" s="7"/>
      <c r="NYX86" s="7"/>
      <c r="NYY86" s="7"/>
      <c r="NYZ86" s="7"/>
      <c r="NZA86" s="7"/>
      <c r="NZB86" s="7"/>
      <c r="NZC86" s="7"/>
      <c r="NZD86" s="7"/>
      <c r="NZE86" s="7"/>
      <c r="NZF86" s="7"/>
      <c r="NZG86" s="7"/>
      <c r="NZH86" s="7"/>
      <c r="NZI86" s="7"/>
      <c r="NZJ86" s="7"/>
      <c r="NZK86" s="7"/>
      <c r="NZL86" s="7"/>
      <c r="NZM86" s="7"/>
      <c r="NZN86" s="7"/>
      <c r="NZO86" s="7"/>
      <c r="NZP86" s="7"/>
      <c r="NZQ86" s="7"/>
      <c r="NZR86" s="7"/>
      <c r="NZS86" s="7"/>
      <c r="NZT86" s="7"/>
      <c r="NZU86" s="7"/>
      <c r="NZV86" s="7"/>
      <c r="NZW86" s="7"/>
      <c r="NZX86" s="7"/>
      <c r="NZY86" s="7"/>
      <c r="NZZ86" s="7"/>
      <c r="OAA86" s="7"/>
      <c r="OAB86" s="7"/>
      <c r="OAC86" s="7"/>
      <c r="OAD86" s="7"/>
      <c r="OAE86" s="7"/>
      <c r="OAF86" s="7"/>
      <c r="OAG86" s="7"/>
      <c r="OAH86" s="7"/>
      <c r="OAI86" s="7"/>
      <c r="OAJ86" s="7"/>
      <c r="OAK86" s="7"/>
      <c r="OAL86" s="7"/>
      <c r="OAM86" s="7"/>
      <c r="OAN86" s="7"/>
      <c r="OAO86" s="7"/>
      <c r="OAP86" s="7"/>
      <c r="OAQ86" s="7"/>
      <c r="OAR86" s="7"/>
      <c r="OAS86" s="7"/>
      <c r="OAT86" s="7"/>
      <c r="OAU86" s="7"/>
      <c r="OAV86" s="7"/>
      <c r="OAW86" s="7"/>
      <c r="OAX86" s="7"/>
      <c r="OAY86" s="7"/>
      <c r="OAZ86" s="7"/>
      <c r="OBA86" s="7"/>
      <c r="OBB86" s="7"/>
      <c r="OBC86" s="7"/>
      <c r="OBD86" s="7"/>
      <c r="OBE86" s="7"/>
      <c r="OBF86" s="7"/>
      <c r="OBG86" s="7"/>
      <c r="OBH86" s="7"/>
      <c r="OBI86" s="7"/>
      <c r="OBJ86" s="7"/>
      <c r="OBK86" s="7"/>
      <c r="OBL86" s="7"/>
      <c r="OBM86" s="7"/>
      <c r="OBN86" s="7"/>
      <c r="OBO86" s="7"/>
      <c r="OBP86" s="7"/>
      <c r="OBQ86" s="7"/>
      <c r="OBR86" s="7"/>
      <c r="OBS86" s="7"/>
      <c r="OBT86" s="7"/>
      <c r="OBU86" s="7"/>
      <c r="OBV86" s="7"/>
      <c r="OBW86" s="7"/>
      <c r="OBX86" s="7"/>
      <c r="OBY86" s="7"/>
      <c r="OBZ86" s="7"/>
      <c r="OCA86" s="7"/>
      <c r="OCB86" s="7"/>
      <c r="OCC86" s="7"/>
      <c r="OCD86" s="7"/>
      <c r="OCE86" s="7"/>
      <c r="OCF86" s="7"/>
      <c r="OCG86" s="7"/>
      <c r="OCH86" s="7"/>
      <c r="OCI86" s="7"/>
      <c r="OCJ86" s="7"/>
      <c r="OCK86" s="7"/>
      <c r="OCL86" s="7"/>
      <c r="OCM86" s="7"/>
      <c r="OCN86" s="7"/>
      <c r="OCO86" s="7"/>
      <c r="OCP86" s="7"/>
      <c r="OCQ86" s="7"/>
      <c r="OCR86" s="7"/>
      <c r="OCS86" s="7"/>
      <c r="OCT86" s="7"/>
      <c r="OCU86" s="7"/>
      <c r="OCV86" s="7"/>
      <c r="OCW86" s="7"/>
      <c r="OCX86" s="7"/>
      <c r="OCY86" s="7"/>
      <c r="OCZ86" s="7"/>
      <c r="ODA86" s="7"/>
      <c r="ODB86" s="7"/>
      <c r="ODC86" s="7"/>
      <c r="ODD86" s="7"/>
      <c r="ODE86" s="7"/>
      <c r="ODF86" s="7"/>
      <c r="ODG86" s="7"/>
      <c r="ODH86" s="7"/>
      <c r="ODI86" s="7"/>
      <c r="ODJ86" s="7"/>
      <c r="ODK86" s="7"/>
      <c r="ODL86" s="7"/>
      <c r="ODM86" s="7"/>
      <c r="ODN86" s="7"/>
      <c r="ODO86" s="7"/>
      <c r="ODP86" s="7"/>
      <c r="ODQ86" s="7"/>
      <c r="ODR86" s="7"/>
      <c r="ODS86" s="7"/>
      <c r="ODT86" s="7"/>
      <c r="ODU86" s="7"/>
      <c r="ODV86" s="7"/>
      <c r="ODW86" s="7"/>
      <c r="ODX86" s="7"/>
      <c r="ODY86" s="7"/>
      <c r="ODZ86" s="7"/>
      <c r="OEA86" s="7"/>
      <c r="OEB86" s="7"/>
      <c r="OEC86" s="7"/>
      <c r="OED86" s="7"/>
      <c r="OEE86" s="7"/>
      <c r="OEF86" s="7"/>
      <c r="OEG86" s="7"/>
      <c r="OEH86" s="7"/>
      <c r="OEI86" s="7"/>
      <c r="OEJ86" s="7"/>
      <c r="OEK86" s="7"/>
      <c r="OEL86" s="7"/>
      <c r="OEM86" s="7"/>
      <c r="OEN86" s="7"/>
      <c r="OEO86" s="7"/>
      <c r="OEP86" s="7"/>
      <c r="OEQ86" s="7"/>
      <c r="OER86" s="7"/>
      <c r="OES86" s="7"/>
      <c r="OET86" s="7"/>
      <c r="OEU86" s="7"/>
      <c r="OEV86" s="7"/>
      <c r="OEW86" s="7"/>
      <c r="OEX86" s="7"/>
      <c r="OEY86" s="7"/>
      <c r="OEZ86" s="7"/>
      <c r="OFA86" s="7"/>
      <c r="OFB86" s="7"/>
      <c r="OFC86" s="7"/>
      <c r="OFD86" s="7"/>
      <c r="OFE86" s="7"/>
      <c r="OFF86" s="7"/>
      <c r="OFG86" s="7"/>
      <c r="OFH86" s="7"/>
      <c r="OFI86" s="7"/>
      <c r="OFJ86" s="7"/>
      <c r="OFK86" s="7"/>
      <c r="OFL86" s="7"/>
      <c r="OFM86" s="7"/>
      <c r="OFN86" s="7"/>
      <c r="OFO86" s="7"/>
      <c r="OFP86" s="7"/>
      <c r="OFQ86" s="7"/>
      <c r="OFR86" s="7"/>
      <c r="OFS86" s="7"/>
      <c r="OFT86" s="7"/>
      <c r="OFU86" s="7"/>
      <c r="OFV86" s="7"/>
      <c r="OFW86" s="7"/>
      <c r="OFX86" s="7"/>
      <c r="OFY86" s="7"/>
      <c r="OFZ86" s="7"/>
      <c r="OGA86" s="7"/>
      <c r="OGB86" s="7"/>
      <c r="OGC86" s="7"/>
      <c r="OGD86" s="7"/>
      <c r="OGE86" s="7"/>
      <c r="OGF86" s="7"/>
      <c r="OGG86" s="7"/>
      <c r="OGH86" s="7"/>
      <c r="OGI86" s="7"/>
      <c r="OGJ86" s="7"/>
      <c r="OGK86" s="7"/>
      <c r="OGL86" s="7"/>
      <c r="OGM86" s="7"/>
      <c r="OGN86" s="7"/>
      <c r="OGO86" s="7"/>
      <c r="OGP86" s="7"/>
      <c r="OGQ86" s="7"/>
      <c r="OGR86" s="7"/>
      <c r="OGS86" s="7"/>
      <c r="OGT86" s="7"/>
      <c r="OGU86" s="7"/>
      <c r="OGV86" s="7"/>
      <c r="OGW86" s="7"/>
      <c r="OGX86" s="7"/>
      <c r="OGY86" s="7"/>
      <c r="OGZ86" s="7"/>
      <c r="OHA86" s="7"/>
      <c r="OHB86" s="7"/>
      <c r="OHC86" s="7"/>
      <c r="OHD86" s="7"/>
      <c r="OHE86" s="7"/>
      <c r="OHF86" s="7"/>
      <c r="OHG86" s="7"/>
      <c r="OHH86" s="7"/>
      <c r="OHI86" s="7"/>
      <c r="OHJ86" s="7"/>
      <c r="OHK86" s="7"/>
      <c r="OHL86" s="7"/>
      <c r="OHM86" s="7"/>
      <c r="OHN86" s="7"/>
      <c r="OHO86" s="7"/>
      <c r="OHP86" s="7"/>
      <c r="OHQ86" s="7"/>
      <c r="OHR86" s="7"/>
      <c r="OHS86" s="7"/>
      <c r="OHT86" s="7"/>
      <c r="OHU86" s="7"/>
      <c r="OHV86" s="7"/>
      <c r="OHW86" s="7"/>
      <c r="OHX86" s="7"/>
      <c r="OHY86" s="7"/>
      <c r="OHZ86" s="7"/>
      <c r="OIA86" s="7"/>
      <c r="OIB86" s="7"/>
      <c r="OIC86" s="7"/>
      <c r="OID86" s="7"/>
      <c r="OIE86" s="7"/>
      <c r="OIF86" s="7"/>
      <c r="OIG86" s="7"/>
      <c r="OIH86" s="7"/>
      <c r="OII86" s="7"/>
      <c r="OIJ86" s="7"/>
      <c r="OIK86" s="7"/>
      <c r="OIL86" s="7"/>
      <c r="OIM86" s="7"/>
      <c r="OIN86" s="7"/>
      <c r="OIO86" s="7"/>
      <c r="OIP86" s="7"/>
      <c r="OIQ86" s="7"/>
      <c r="OIR86" s="7"/>
      <c r="OIS86" s="7"/>
      <c r="OIT86" s="7"/>
      <c r="OIU86" s="7"/>
      <c r="OIV86" s="7"/>
      <c r="OIW86" s="7"/>
      <c r="OIX86" s="7"/>
      <c r="OIY86" s="7"/>
      <c r="OIZ86" s="7"/>
      <c r="OJA86" s="7"/>
      <c r="OJB86" s="7"/>
      <c r="OJC86" s="7"/>
      <c r="OJD86" s="7"/>
      <c r="OJE86" s="7"/>
      <c r="OJF86" s="7"/>
      <c r="OJG86" s="7"/>
      <c r="OJH86" s="7"/>
      <c r="OJI86" s="7"/>
      <c r="OJJ86" s="7"/>
      <c r="OJK86" s="7"/>
      <c r="OJL86" s="7"/>
      <c r="OJM86" s="7"/>
      <c r="OJN86" s="7"/>
      <c r="OJO86" s="7"/>
      <c r="OJP86" s="7"/>
      <c r="OJQ86" s="7"/>
      <c r="OJR86" s="7"/>
      <c r="OJS86" s="7"/>
      <c r="OJT86" s="7"/>
      <c r="OJU86" s="7"/>
      <c r="OJV86" s="7"/>
      <c r="OJW86" s="7"/>
      <c r="OJX86" s="7"/>
      <c r="OJY86" s="7"/>
      <c r="OJZ86" s="7"/>
      <c r="OKA86" s="7"/>
      <c r="OKB86" s="7"/>
      <c r="OKC86" s="7"/>
      <c r="OKD86" s="7"/>
      <c r="OKE86" s="7"/>
      <c r="OKF86" s="7"/>
      <c r="OKG86" s="7"/>
      <c r="OKH86" s="7"/>
      <c r="OKI86" s="7"/>
      <c r="OKJ86" s="7"/>
      <c r="OKK86" s="7"/>
      <c r="OKL86" s="7"/>
      <c r="OKM86" s="7"/>
      <c r="OKN86" s="7"/>
      <c r="OKO86" s="7"/>
      <c r="OKP86" s="7"/>
      <c r="OKQ86" s="7"/>
      <c r="OKR86" s="7"/>
      <c r="OKS86" s="7"/>
      <c r="OKT86" s="7"/>
      <c r="OKU86" s="7"/>
      <c r="OKV86" s="7"/>
      <c r="OKW86" s="7"/>
      <c r="OKX86" s="7"/>
      <c r="OKY86" s="7"/>
      <c r="OKZ86" s="7"/>
      <c r="OLA86" s="7"/>
      <c r="OLB86" s="7"/>
      <c r="OLC86" s="7"/>
      <c r="OLD86" s="7"/>
      <c r="OLE86" s="7"/>
      <c r="OLF86" s="7"/>
      <c r="OLG86" s="7"/>
      <c r="OLH86" s="7"/>
      <c r="OLI86" s="7"/>
      <c r="OLJ86" s="7"/>
      <c r="OLK86" s="7"/>
      <c r="OLL86" s="7"/>
      <c r="OLM86" s="7"/>
      <c r="OLN86" s="7"/>
      <c r="OLO86" s="7"/>
      <c r="OLP86" s="7"/>
      <c r="OLQ86" s="7"/>
      <c r="OLR86" s="7"/>
      <c r="OLS86" s="7"/>
      <c r="OLT86" s="7"/>
      <c r="OLU86" s="7"/>
      <c r="OLV86" s="7"/>
      <c r="OLW86" s="7"/>
      <c r="OLX86" s="7"/>
      <c r="OLY86" s="7"/>
      <c r="OLZ86" s="7"/>
      <c r="OMA86" s="7"/>
      <c r="OMB86" s="7"/>
      <c r="OMC86" s="7"/>
      <c r="OMD86" s="7"/>
      <c r="OME86" s="7"/>
      <c r="OMF86" s="7"/>
      <c r="OMG86" s="7"/>
      <c r="OMH86" s="7"/>
      <c r="OMI86" s="7"/>
      <c r="OMJ86" s="7"/>
      <c r="OMK86" s="7"/>
      <c r="OML86" s="7"/>
      <c r="OMM86" s="7"/>
      <c r="OMN86" s="7"/>
      <c r="OMO86" s="7"/>
      <c r="OMP86" s="7"/>
      <c r="OMQ86" s="7"/>
      <c r="OMR86" s="7"/>
      <c r="OMS86" s="7"/>
      <c r="OMT86" s="7"/>
      <c r="OMU86" s="7"/>
      <c r="OMV86" s="7"/>
      <c r="OMW86" s="7"/>
      <c r="OMX86" s="7"/>
      <c r="OMY86" s="7"/>
      <c r="OMZ86" s="7"/>
      <c r="ONA86" s="7"/>
      <c r="ONB86" s="7"/>
      <c r="ONC86" s="7"/>
      <c r="OND86" s="7"/>
      <c r="ONE86" s="7"/>
      <c r="ONF86" s="7"/>
      <c r="ONG86" s="7"/>
      <c r="ONH86" s="7"/>
      <c r="ONI86" s="7"/>
      <c r="ONJ86" s="7"/>
      <c r="ONK86" s="7"/>
      <c r="ONL86" s="7"/>
      <c r="ONM86" s="7"/>
      <c r="ONN86" s="7"/>
      <c r="ONO86" s="7"/>
      <c r="ONP86" s="7"/>
      <c r="ONQ86" s="7"/>
      <c r="ONR86" s="7"/>
      <c r="ONS86" s="7"/>
      <c r="ONT86" s="7"/>
      <c r="ONU86" s="7"/>
      <c r="ONV86" s="7"/>
      <c r="ONW86" s="7"/>
      <c r="ONX86" s="7"/>
      <c r="ONY86" s="7"/>
      <c r="ONZ86" s="7"/>
      <c r="OOA86" s="7"/>
      <c r="OOB86" s="7"/>
      <c r="OOC86" s="7"/>
      <c r="OOD86" s="7"/>
      <c r="OOE86" s="7"/>
      <c r="OOF86" s="7"/>
      <c r="OOG86" s="7"/>
      <c r="OOH86" s="7"/>
      <c r="OOI86" s="7"/>
      <c r="OOJ86" s="7"/>
      <c r="OOK86" s="7"/>
      <c r="OOL86" s="7"/>
      <c r="OOM86" s="7"/>
      <c r="OON86" s="7"/>
      <c r="OOO86" s="7"/>
      <c r="OOP86" s="7"/>
      <c r="OOQ86" s="7"/>
      <c r="OOR86" s="7"/>
      <c r="OOS86" s="7"/>
      <c r="OOT86" s="7"/>
      <c r="OOU86" s="7"/>
      <c r="OOV86" s="7"/>
      <c r="OOW86" s="7"/>
      <c r="OOX86" s="7"/>
      <c r="OOY86" s="7"/>
      <c r="OOZ86" s="7"/>
      <c r="OPA86" s="7"/>
      <c r="OPB86" s="7"/>
      <c r="OPC86" s="7"/>
      <c r="OPD86" s="7"/>
      <c r="OPE86" s="7"/>
      <c r="OPF86" s="7"/>
      <c r="OPG86" s="7"/>
      <c r="OPH86" s="7"/>
      <c r="OPI86" s="7"/>
      <c r="OPJ86" s="7"/>
      <c r="OPK86" s="7"/>
      <c r="OPL86" s="7"/>
      <c r="OPM86" s="7"/>
      <c r="OPN86" s="7"/>
      <c r="OPO86" s="7"/>
      <c r="OPP86" s="7"/>
      <c r="OPQ86" s="7"/>
      <c r="OPR86" s="7"/>
      <c r="OPS86" s="7"/>
      <c r="OPT86" s="7"/>
      <c r="OPU86" s="7"/>
      <c r="OPV86" s="7"/>
      <c r="OPW86" s="7"/>
      <c r="OPX86" s="7"/>
      <c r="OPY86" s="7"/>
      <c r="OPZ86" s="7"/>
      <c r="OQA86" s="7"/>
      <c r="OQB86" s="7"/>
      <c r="OQC86" s="7"/>
      <c r="OQD86" s="7"/>
      <c r="OQE86" s="7"/>
      <c r="OQF86" s="7"/>
      <c r="OQG86" s="7"/>
      <c r="OQH86" s="7"/>
      <c r="OQI86" s="7"/>
      <c r="OQJ86" s="7"/>
      <c r="OQK86" s="7"/>
      <c r="OQL86" s="7"/>
      <c r="OQM86" s="7"/>
      <c r="OQN86" s="7"/>
      <c r="OQO86" s="7"/>
      <c r="OQP86" s="7"/>
      <c r="OQQ86" s="7"/>
      <c r="OQR86" s="7"/>
      <c r="OQS86" s="7"/>
      <c r="OQT86" s="7"/>
      <c r="OQU86" s="7"/>
      <c r="OQV86" s="7"/>
      <c r="OQW86" s="7"/>
      <c r="OQX86" s="7"/>
      <c r="OQY86" s="7"/>
      <c r="OQZ86" s="7"/>
      <c r="ORA86" s="7"/>
      <c r="ORB86" s="7"/>
      <c r="ORC86" s="7"/>
      <c r="ORD86" s="7"/>
      <c r="ORE86" s="7"/>
      <c r="ORF86" s="7"/>
      <c r="ORG86" s="7"/>
      <c r="ORH86" s="7"/>
      <c r="ORI86" s="7"/>
      <c r="ORJ86" s="7"/>
      <c r="ORK86" s="7"/>
      <c r="ORL86" s="7"/>
      <c r="ORM86" s="7"/>
      <c r="ORN86" s="7"/>
      <c r="ORO86" s="7"/>
      <c r="ORP86" s="7"/>
      <c r="ORQ86" s="7"/>
      <c r="ORR86" s="7"/>
      <c r="ORS86" s="7"/>
      <c r="ORT86" s="7"/>
      <c r="ORU86" s="7"/>
      <c r="ORV86" s="7"/>
      <c r="ORW86" s="7"/>
      <c r="ORX86" s="7"/>
      <c r="ORY86" s="7"/>
      <c r="ORZ86" s="7"/>
      <c r="OSA86" s="7"/>
      <c r="OSB86" s="7"/>
      <c r="OSC86" s="7"/>
      <c r="OSD86" s="7"/>
      <c r="OSE86" s="7"/>
      <c r="OSF86" s="7"/>
      <c r="OSG86" s="7"/>
      <c r="OSH86" s="7"/>
      <c r="OSI86" s="7"/>
      <c r="OSJ86" s="7"/>
      <c r="OSK86" s="7"/>
      <c r="OSL86" s="7"/>
      <c r="OSM86" s="7"/>
      <c r="OSN86" s="7"/>
      <c r="OSO86" s="7"/>
      <c r="OSP86" s="7"/>
      <c r="OSQ86" s="7"/>
      <c r="OSR86" s="7"/>
      <c r="OSS86" s="7"/>
      <c r="OST86" s="7"/>
      <c r="OSU86" s="7"/>
      <c r="OSV86" s="7"/>
      <c r="OSW86" s="7"/>
      <c r="OSX86" s="7"/>
      <c r="OSY86" s="7"/>
      <c r="OSZ86" s="7"/>
      <c r="OTA86" s="7"/>
      <c r="OTB86" s="7"/>
      <c r="OTC86" s="7"/>
      <c r="OTD86" s="7"/>
      <c r="OTE86" s="7"/>
      <c r="OTF86" s="7"/>
      <c r="OTG86" s="7"/>
      <c r="OTH86" s="7"/>
      <c r="OTI86" s="7"/>
      <c r="OTJ86" s="7"/>
      <c r="OTK86" s="7"/>
      <c r="OTL86" s="7"/>
      <c r="OTM86" s="7"/>
      <c r="OTN86" s="7"/>
      <c r="OTO86" s="7"/>
      <c r="OTP86" s="7"/>
      <c r="OTQ86" s="7"/>
      <c r="OTR86" s="7"/>
      <c r="OTS86" s="7"/>
      <c r="OTT86" s="7"/>
      <c r="OTU86" s="7"/>
      <c r="OTV86" s="7"/>
      <c r="OTW86" s="7"/>
      <c r="OTX86" s="7"/>
      <c r="OTY86" s="7"/>
      <c r="OTZ86" s="7"/>
      <c r="OUA86" s="7"/>
      <c r="OUB86" s="7"/>
      <c r="OUC86" s="7"/>
      <c r="OUD86" s="7"/>
      <c r="OUE86" s="7"/>
      <c r="OUF86" s="7"/>
      <c r="OUG86" s="7"/>
      <c r="OUH86" s="7"/>
      <c r="OUI86" s="7"/>
      <c r="OUJ86" s="7"/>
      <c r="OUK86" s="7"/>
      <c r="OUL86" s="7"/>
      <c r="OUM86" s="7"/>
      <c r="OUN86" s="7"/>
      <c r="OUO86" s="7"/>
      <c r="OUP86" s="7"/>
      <c r="OUQ86" s="7"/>
      <c r="OUR86" s="7"/>
      <c r="OUS86" s="7"/>
      <c r="OUT86" s="7"/>
      <c r="OUU86" s="7"/>
      <c r="OUV86" s="7"/>
      <c r="OUW86" s="7"/>
      <c r="OUX86" s="7"/>
      <c r="OUY86" s="7"/>
      <c r="OUZ86" s="7"/>
      <c r="OVA86" s="7"/>
      <c r="OVB86" s="7"/>
      <c r="OVC86" s="7"/>
      <c r="OVD86" s="7"/>
      <c r="OVE86" s="7"/>
      <c r="OVF86" s="7"/>
      <c r="OVG86" s="7"/>
      <c r="OVH86" s="7"/>
      <c r="OVI86" s="7"/>
      <c r="OVJ86" s="7"/>
      <c r="OVK86" s="7"/>
      <c r="OVL86" s="7"/>
      <c r="OVM86" s="7"/>
      <c r="OVN86" s="7"/>
      <c r="OVO86" s="7"/>
      <c r="OVP86" s="7"/>
      <c r="OVQ86" s="7"/>
      <c r="OVR86" s="7"/>
      <c r="OVS86" s="7"/>
      <c r="OVT86" s="7"/>
      <c r="OVU86" s="7"/>
      <c r="OVV86" s="7"/>
      <c r="OVW86" s="7"/>
      <c r="OVX86" s="7"/>
      <c r="OVY86" s="7"/>
      <c r="OVZ86" s="7"/>
      <c r="OWA86" s="7"/>
      <c r="OWB86" s="7"/>
      <c r="OWC86" s="7"/>
      <c r="OWD86" s="7"/>
      <c r="OWE86" s="7"/>
      <c r="OWF86" s="7"/>
      <c r="OWG86" s="7"/>
      <c r="OWH86" s="7"/>
      <c r="OWI86" s="7"/>
      <c r="OWJ86" s="7"/>
      <c r="OWK86" s="7"/>
      <c r="OWL86" s="7"/>
      <c r="OWM86" s="7"/>
      <c r="OWN86" s="7"/>
      <c r="OWO86" s="7"/>
      <c r="OWP86" s="7"/>
      <c r="OWQ86" s="7"/>
      <c r="OWR86" s="7"/>
      <c r="OWS86" s="7"/>
      <c r="OWT86" s="7"/>
      <c r="OWU86" s="7"/>
      <c r="OWV86" s="7"/>
      <c r="OWW86" s="7"/>
      <c r="OWX86" s="7"/>
      <c r="OWY86" s="7"/>
      <c r="OWZ86" s="7"/>
      <c r="OXA86" s="7"/>
      <c r="OXB86" s="7"/>
      <c r="OXC86" s="7"/>
      <c r="OXD86" s="7"/>
      <c r="OXE86" s="7"/>
      <c r="OXF86" s="7"/>
      <c r="OXG86" s="7"/>
      <c r="OXH86" s="7"/>
      <c r="OXI86" s="7"/>
      <c r="OXJ86" s="7"/>
      <c r="OXK86" s="7"/>
      <c r="OXL86" s="7"/>
      <c r="OXM86" s="7"/>
      <c r="OXN86" s="7"/>
      <c r="OXO86" s="7"/>
      <c r="OXP86" s="7"/>
      <c r="OXQ86" s="7"/>
      <c r="OXR86" s="7"/>
      <c r="OXS86" s="7"/>
      <c r="OXT86" s="7"/>
      <c r="OXU86" s="7"/>
      <c r="OXV86" s="7"/>
      <c r="OXW86" s="7"/>
      <c r="OXX86" s="7"/>
      <c r="OXY86" s="7"/>
      <c r="OXZ86" s="7"/>
      <c r="OYA86" s="7"/>
      <c r="OYB86" s="7"/>
      <c r="OYC86" s="7"/>
      <c r="OYD86" s="7"/>
      <c r="OYE86" s="7"/>
      <c r="OYF86" s="7"/>
      <c r="OYG86" s="7"/>
      <c r="OYH86" s="7"/>
      <c r="OYI86" s="7"/>
      <c r="OYJ86" s="7"/>
      <c r="OYK86" s="7"/>
      <c r="OYL86" s="7"/>
      <c r="OYM86" s="7"/>
      <c r="OYN86" s="7"/>
      <c r="OYO86" s="7"/>
      <c r="OYP86" s="7"/>
      <c r="OYQ86" s="7"/>
      <c r="OYR86" s="7"/>
      <c r="OYS86" s="7"/>
      <c r="OYT86" s="7"/>
      <c r="OYU86" s="7"/>
      <c r="OYV86" s="7"/>
      <c r="OYW86" s="7"/>
      <c r="OYX86" s="7"/>
      <c r="OYY86" s="7"/>
      <c r="OYZ86" s="7"/>
      <c r="OZA86" s="7"/>
      <c r="OZB86" s="7"/>
      <c r="OZC86" s="7"/>
      <c r="OZD86" s="7"/>
      <c r="OZE86" s="7"/>
      <c r="OZF86" s="7"/>
      <c r="OZG86" s="7"/>
      <c r="OZH86" s="7"/>
      <c r="OZI86" s="7"/>
      <c r="OZJ86" s="7"/>
      <c r="OZK86" s="7"/>
      <c r="OZL86" s="7"/>
      <c r="OZM86" s="7"/>
      <c r="OZN86" s="7"/>
      <c r="OZO86" s="7"/>
      <c r="OZP86" s="7"/>
      <c r="OZQ86" s="7"/>
      <c r="OZR86" s="7"/>
      <c r="OZS86" s="7"/>
      <c r="OZT86" s="7"/>
      <c r="OZU86" s="7"/>
      <c r="OZV86" s="7"/>
      <c r="OZW86" s="7"/>
      <c r="OZX86" s="7"/>
      <c r="OZY86" s="7"/>
      <c r="OZZ86" s="7"/>
      <c r="PAA86" s="7"/>
      <c r="PAB86" s="7"/>
      <c r="PAC86" s="7"/>
      <c r="PAD86" s="7"/>
      <c r="PAE86" s="7"/>
      <c r="PAF86" s="7"/>
      <c r="PAG86" s="7"/>
      <c r="PAH86" s="7"/>
      <c r="PAI86" s="7"/>
      <c r="PAJ86" s="7"/>
      <c r="PAK86" s="7"/>
      <c r="PAL86" s="7"/>
      <c r="PAM86" s="7"/>
      <c r="PAN86" s="7"/>
      <c r="PAO86" s="7"/>
      <c r="PAP86" s="7"/>
      <c r="PAQ86" s="7"/>
      <c r="PAR86" s="7"/>
      <c r="PAS86" s="7"/>
      <c r="PAT86" s="7"/>
      <c r="PAU86" s="7"/>
      <c r="PAV86" s="7"/>
      <c r="PAW86" s="7"/>
      <c r="PAX86" s="7"/>
      <c r="PAY86" s="7"/>
      <c r="PAZ86" s="7"/>
      <c r="PBA86" s="7"/>
      <c r="PBB86" s="7"/>
      <c r="PBC86" s="7"/>
      <c r="PBD86" s="7"/>
      <c r="PBE86" s="7"/>
      <c r="PBF86" s="7"/>
      <c r="PBG86" s="7"/>
      <c r="PBH86" s="7"/>
      <c r="PBI86" s="7"/>
      <c r="PBJ86" s="7"/>
      <c r="PBK86" s="7"/>
      <c r="PBL86" s="7"/>
      <c r="PBM86" s="7"/>
      <c r="PBN86" s="7"/>
      <c r="PBO86" s="7"/>
      <c r="PBP86" s="7"/>
      <c r="PBQ86" s="7"/>
      <c r="PBR86" s="7"/>
      <c r="PBS86" s="7"/>
      <c r="PBT86" s="7"/>
      <c r="PBU86" s="7"/>
      <c r="PBV86" s="7"/>
      <c r="PBW86" s="7"/>
      <c r="PBX86" s="7"/>
      <c r="PBY86" s="7"/>
      <c r="PBZ86" s="7"/>
      <c r="PCA86" s="7"/>
      <c r="PCB86" s="7"/>
      <c r="PCC86" s="7"/>
      <c r="PCD86" s="7"/>
      <c r="PCE86" s="7"/>
      <c r="PCF86" s="7"/>
      <c r="PCG86" s="7"/>
      <c r="PCH86" s="7"/>
      <c r="PCI86" s="7"/>
      <c r="PCJ86" s="7"/>
      <c r="PCK86" s="7"/>
      <c r="PCL86" s="7"/>
      <c r="PCM86" s="7"/>
      <c r="PCN86" s="7"/>
      <c r="PCO86" s="7"/>
      <c r="PCP86" s="7"/>
      <c r="PCQ86" s="7"/>
      <c r="PCR86" s="7"/>
      <c r="PCS86" s="7"/>
      <c r="PCT86" s="7"/>
      <c r="PCU86" s="7"/>
      <c r="PCV86" s="7"/>
      <c r="PCW86" s="7"/>
      <c r="PCX86" s="7"/>
      <c r="PCY86" s="7"/>
      <c r="PCZ86" s="7"/>
      <c r="PDA86" s="7"/>
      <c r="PDB86" s="7"/>
      <c r="PDC86" s="7"/>
      <c r="PDD86" s="7"/>
      <c r="PDE86" s="7"/>
      <c r="PDF86" s="7"/>
      <c r="PDG86" s="7"/>
      <c r="PDH86" s="7"/>
      <c r="PDI86" s="7"/>
      <c r="PDJ86" s="7"/>
      <c r="PDK86" s="7"/>
      <c r="PDL86" s="7"/>
      <c r="PDM86" s="7"/>
      <c r="PDN86" s="7"/>
      <c r="PDO86" s="7"/>
      <c r="PDP86" s="7"/>
      <c r="PDQ86" s="7"/>
      <c r="PDR86" s="7"/>
      <c r="PDS86" s="7"/>
      <c r="PDT86" s="7"/>
      <c r="PDU86" s="7"/>
      <c r="PDV86" s="7"/>
      <c r="PDW86" s="7"/>
      <c r="PDX86" s="7"/>
      <c r="PDY86" s="7"/>
      <c r="PDZ86" s="7"/>
      <c r="PEA86" s="7"/>
      <c r="PEB86" s="7"/>
      <c r="PEC86" s="7"/>
      <c r="PED86" s="7"/>
      <c r="PEE86" s="7"/>
      <c r="PEF86" s="7"/>
      <c r="PEG86" s="7"/>
      <c r="PEH86" s="7"/>
      <c r="PEI86" s="7"/>
      <c r="PEJ86" s="7"/>
      <c r="PEK86" s="7"/>
      <c r="PEL86" s="7"/>
      <c r="PEM86" s="7"/>
      <c r="PEN86" s="7"/>
      <c r="PEO86" s="7"/>
      <c r="PEP86" s="7"/>
      <c r="PEQ86" s="7"/>
      <c r="PER86" s="7"/>
      <c r="PES86" s="7"/>
      <c r="PET86" s="7"/>
      <c r="PEU86" s="7"/>
      <c r="PEV86" s="7"/>
      <c r="PEW86" s="7"/>
      <c r="PEX86" s="7"/>
      <c r="PEY86" s="7"/>
      <c r="PEZ86" s="7"/>
      <c r="PFA86" s="7"/>
      <c r="PFB86" s="7"/>
      <c r="PFC86" s="7"/>
      <c r="PFD86" s="7"/>
      <c r="PFE86" s="7"/>
      <c r="PFF86" s="7"/>
      <c r="PFG86" s="7"/>
      <c r="PFH86" s="7"/>
      <c r="PFI86" s="7"/>
      <c r="PFJ86" s="7"/>
      <c r="PFK86" s="7"/>
      <c r="PFL86" s="7"/>
      <c r="PFM86" s="7"/>
      <c r="PFN86" s="7"/>
      <c r="PFO86" s="7"/>
      <c r="PFP86" s="7"/>
      <c r="PFQ86" s="7"/>
      <c r="PFR86" s="7"/>
      <c r="PFS86" s="7"/>
      <c r="PFT86" s="7"/>
      <c r="PFU86" s="7"/>
      <c r="PFV86" s="7"/>
      <c r="PFW86" s="7"/>
      <c r="PFX86" s="7"/>
      <c r="PFY86" s="7"/>
      <c r="PFZ86" s="7"/>
      <c r="PGA86" s="7"/>
      <c r="PGB86" s="7"/>
      <c r="PGC86" s="7"/>
      <c r="PGD86" s="7"/>
      <c r="PGE86" s="7"/>
      <c r="PGF86" s="7"/>
      <c r="PGG86" s="7"/>
      <c r="PGH86" s="7"/>
      <c r="PGI86" s="7"/>
      <c r="PGJ86" s="7"/>
      <c r="PGK86" s="7"/>
      <c r="PGL86" s="7"/>
      <c r="PGM86" s="7"/>
      <c r="PGN86" s="7"/>
      <c r="PGO86" s="7"/>
      <c r="PGP86" s="7"/>
      <c r="PGQ86" s="7"/>
      <c r="PGR86" s="7"/>
      <c r="PGS86" s="7"/>
      <c r="PGT86" s="7"/>
      <c r="PGU86" s="7"/>
      <c r="PGV86" s="7"/>
      <c r="PGW86" s="7"/>
      <c r="PGX86" s="7"/>
      <c r="PGY86" s="7"/>
      <c r="PGZ86" s="7"/>
      <c r="PHA86" s="7"/>
      <c r="PHB86" s="7"/>
      <c r="PHC86" s="7"/>
      <c r="PHD86" s="7"/>
      <c r="PHE86" s="7"/>
      <c r="PHF86" s="7"/>
      <c r="PHG86" s="7"/>
      <c r="PHH86" s="7"/>
      <c r="PHI86" s="7"/>
      <c r="PHJ86" s="7"/>
      <c r="PHK86" s="7"/>
      <c r="PHL86" s="7"/>
      <c r="PHM86" s="7"/>
      <c r="PHN86" s="7"/>
      <c r="PHO86" s="7"/>
      <c r="PHP86" s="7"/>
      <c r="PHQ86" s="7"/>
      <c r="PHR86" s="7"/>
      <c r="PHS86" s="7"/>
      <c r="PHT86" s="7"/>
      <c r="PHU86" s="7"/>
      <c r="PHV86" s="7"/>
      <c r="PHW86" s="7"/>
      <c r="PHX86" s="7"/>
      <c r="PHY86" s="7"/>
      <c r="PHZ86" s="7"/>
      <c r="PIA86" s="7"/>
      <c r="PIB86" s="7"/>
      <c r="PIC86" s="7"/>
      <c r="PID86" s="7"/>
      <c r="PIE86" s="7"/>
      <c r="PIF86" s="7"/>
      <c r="PIG86" s="7"/>
      <c r="PIH86" s="7"/>
      <c r="PII86" s="7"/>
      <c r="PIJ86" s="7"/>
      <c r="PIK86" s="7"/>
      <c r="PIL86" s="7"/>
      <c r="PIM86" s="7"/>
      <c r="PIN86" s="7"/>
      <c r="PIO86" s="7"/>
      <c r="PIP86" s="7"/>
      <c r="PIQ86" s="7"/>
      <c r="PIR86" s="7"/>
      <c r="PIS86" s="7"/>
      <c r="PIT86" s="7"/>
      <c r="PIU86" s="7"/>
      <c r="PIV86" s="7"/>
      <c r="PIW86" s="7"/>
      <c r="PIX86" s="7"/>
      <c r="PIY86" s="7"/>
      <c r="PIZ86" s="7"/>
      <c r="PJA86" s="7"/>
      <c r="PJB86" s="7"/>
      <c r="PJC86" s="7"/>
      <c r="PJD86" s="7"/>
      <c r="PJE86" s="7"/>
      <c r="PJF86" s="7"/>
      <c r="PJG86" s="7"/>
      <c r="PJH86" s="7"/>
      <c r="PJI86" s="7"/>
      <c r="PJJ86" s="7"/>
      <c r="PJK86" s="7"/>
      <c r="PJL86" s="7"/>
      <c r="PJM86" s="7"/>
      <c r="PJN86" s="7"/>
      <c r="PJO86" s="7"/>
      <c r="PJP86" s="7"/>
      <c r="PJQ86" s="7"/>
      <c r="PJR86" s="7"/>
      <c r="PJS86" s="7"/>
      <c r="PJT86" s="7"/>
      <c r="PJU86" s="7"/>
      <c r="PJV86" s="7"/>
      <c r="PJW86" s="7"/>
      <c r="PJX86" s="7"/>
      <c r="PJY86" s="7"/>
      <c r="PJZ86" s="7"/>
      <c r="PKA86" s="7"/>
      <c r="PKB86" s="7"/>
      <c r="PKC86" s="7"/>
      <c r="PKD86" s="7"/>
      <c r="PKE86" s="7"/>
      <c r="PKF86" s="7"/>
      <c r="PKG86" s="7"/>
      <c r="PKH86" s="7"/>
      <c r="PKI86" s="7"/>
      <c r="PKJ86" s="7"/>
      <c r="PKK86" s="7"/>
      <c r="PKL86" s="7"/>
      <c r="PKM86" s="7"/>
      <c r="PKN86" s="7"/>
      <c r="PKO86" s="7"/>
      <c r="PKP86" s="7"/>
      <c r="PKQ86" s="7"/>
      <c r="PKR86" s="7"/>
      <c r="PKS86" s="7"/>
      <c r="PKT86" s="7"/>
      <c r="PKU86" s="7"/>
      <c r="PKV86" s="7"/>
      <c r="PKW86" s="7"/>
      <c r="PKX86" s="7"/>
      <c r="PKY86" s="7"/>
      <c r="PKZ86" s="7"/>
      <c r="PLA86" s="7"/>
      <c r="PLB86" s="7"/>
      <c r="PLC86" s="7"/>
      <c r="PLD86" s="7"/>
      <c r="PLE86" s="7"/>
      <c r="PLF86" s="7"/>
      <c r="PLG86" s="7"/>
      <c r="PLH86" s="7"/>
      <c r="PLI86" s="7"/>
      <c r="PLJ86" s="7"/>
      <c r="PLK86" s="7"/>
      <c r="PLL86" s="7"/>
      <c r="PLM86" s="7"/>
      <c r="PLN86" s="7"/>
      <c r="PLO86" s="7"/>
      <c r="PLP86" s="7"/>
      <c r="PLQ86" s="7"/>
      <c r="PLR86" s="7"/>
      <c r="PLS86" s="7"/>
      <c r="PLT86" s="7"/>
      <c r="PLU86" s="7"/>
      <c r="PLV86" s="7"/>
      <c r="PLW86" s="7"/>
      <c r="PLX86" s="7"/>
      <c r="PLY86" s="7"/>
      <c r="PLZ86" s="7"/>
      <c r="PMA86" s="7"/>
      <c r="PMB86" s="7"/>
      <c r="PMC86" s="7"/>
      <c r="PMD86" s="7"/>
      <c r="PME86" s="7"/>
      <c r="PMF86" s="7"/>
      <c r="PMG86" s="7"/>
      <c r="PMH86" s="7"/>
      <c r="PMI86" s="7"/>
      <c r="PMJ86" s="7"/>
      <c r="PMK86" s="7"/>
      <c r="PML86" s="7"/>
      <c r="PMM86" s="7"/>
      <c r="PMN86" s="7"/>
      <c r="PMO86" s="7"/>
      <c r="PMP86" s="7"/>
      <c r="PMQ86" s="7"/>
      <c r="PMR86" s="7"/>
      <c r="PMS86" s="7"/>
      <c r="PMT86" s="7"/>
      <c r="PMU86" s="7"/>
      <c r="PMV86" s="7"/>
      <c r="PMW86" s="7"/>
      <c r="PMX86" s="7"/>
      <c r="PMY86" s="7"/>
      <c r="PMZ86" s="7"/>
      <c r="PNA86" s="7"/>
      <c r="PNB86" s="7"/>
      <c r="PNC86" s="7"/>
      <c r="PND86" s="7"/>
      <c r="PNE86" s="7"/>
      <c r="PNF86" s="7"/>
      <c r="PNG86" s="7"/>
      <c r="PNH86" s="7"/>
      <c r="PNI86" s="7"/>
      <c r="PNJ86" s="7"/>
      <c r="PNK86" s="7"/>
      <c r="PNL86" s="7"/>
      <c r="PNM86" s="7"/>
      <c r="PNN86" s="7"/>
      <c r="PNO86" s="7"/>
      <c r="PNP86" s="7"/>
      <c r="PNQ86" s="7"/>
      <c r="PNR86" s="7"/>
      <c r="PNS86" s="7"/>
      <c r="PNT86" s="7"/>
      <c r="PNU86" s="7"/>
      <c r="PNV86" s="7"/>
      <c r="PNW86" s="7"/>
      <c r="PNX86" s="7"/>
      <c r="PNY86" s="7"/>
      <c r="PNZ86" s="7"/>
      <c r="POA86" s="7"/>
      <c r="POB86" s="7"/>
      <c r="POC86" s="7"/>
      <c r="POD86" s="7"/>
      <c r="POE86" s="7"/>
      <c r="POF86" s="7"/>
      <c r="POG86" s="7"/>
      <c r="POH86" s="7"/>
      <c r="POI86" s="7"/>
      <c r="POJ86" s="7"/>
      <c r="POK86" s="7"/>
      <c r="POL86" s="7"/>
      <c r="POM86" s="7"/>
      <c r="PON86" s="7"/>
      <c r="POO86" s="7"/>
      <c r="POP86" s="7"/>
      <c r="POQ86" s="7"/>
      <c r="POR86" s="7"/>
      <c r="POS86" s="7"/>
      <c r="POT86" s="7"/>
      <c r="POU86" s="7"/>
      <c r="POV86" s="7"/>
      <c r="POW86" s="7"/>
      <c r="POX86" s="7"/>
      <c r="POY86" s="7"/>
      <c r="POZ86" s="7"/>
      <c r="PPA86" s="7"/>
      <c r="PPB86" s="7"/>
      <c r="PPC86" s="7"/>
      <c r="PPD86" s="7"/>
      <c r="PPE86" s="7"/>
      <c r="PPF86" s="7"/>
      <c r="PPG86" s="7"/>
      <c r="PPH86" s="7"/>
      <c r="PPI86" s="7"/>
      <c r="PPJ86" s="7"/>
      <c r="PPK86" s="7"/>
      <c r="PPL86" s="7"/>
      <c r="PPM86" s="7"/>
      <c r="PPN86" s="7"/>
      <c r="PPO86" s="7"/>
      <c r="PPP86" s="7"/>
      <c r="PPQ86" s="7"/>
      <c r="PPR86" s="7"/>
      <c r="PPS86" s="7"/>
      <c r="PPT86" s="7"/>
      <c r="PPU86" s="7"/>
      <c r="PPV86" s="7"/>
      <c r="PPW86" s="7"/>
      <c r="PPX86" s="7"/>
      <c r="PPY86" s="7"/>
      <c r="PPZ86" s="7"/>
      <c r="PQA86" s="7"/>
      <c r="PQB86" s="7"/>
      <c r="PQC86" s="7"/>
      <c r="PQD86" s="7"/>
      <c r="PQE86" s="7"/>
      <c r="PQF86" s="7"/>
      <c r="PQG86" s="7"/>
      <c r="PQH86" s="7"/>
      <c r="PQI86" s="7"/>
      <c r="PQJ86" s="7"/>
      <c r="PQK86" s="7"/>
      <c r="PQL86" s="7"/>
      <c r="PQM86" s="7"/>
      <c r="PQN86" s="7"/>
      <c r="PQO86" s="7"/>
      <c r="PQP86" s="7"/>
      <c r="PQQ86" s="7"/>
      <c r="PQR86" s="7"/>
      <c r="PQS86" s="7"/>
      <c r="PQT86" s="7"/>
      <c r="PQU86" s="7"/>
      <c r="PQV86" s="7"/>
      <c r="PQW86" s="7"/>
      <c r="PQX86" s="7"/>
      <c r="PQY86" s="7"/>
      <c r="PQZ86" s="7"/>
      <c r="PRA86" s="7"/>
      <c r="PRB86" s="7"/>
      <c r="PRC86" s="7"/>
      <c r="PRD86" s="7"/>
      <c r="PRE86" s="7"/>
      <c r="PRF86" s="7"/>
      <c r="PRG86" s="7"/>
      <c r="PRH86" s="7"/>
      <c r="PRI86" s="7"/>
      <c r="PRJ86" s="7"/>
      <c r="PRK86" s="7"/>
      <c r="PRL86" s="7"/>
      <c r="PRM86" s="7"/>
      <c r="PRN86" s="7"/>
      <c r="PRO86" s="7"/>
      <c r="PRP86" s="7"/>
      <c r="PRQ86" s="7"/>
      <c r="PRR86" s="7"/>
      <c r="PRS86" s="7"/>
      <c r="PRT86" s="7"/>
      <c r="PRU86" s="7"/>
      <c r="PRV86" s="7"/>
      <c r="PRW86" s="7"/>
      <c r="PRX86" s="7"/>
      <c r="PRY86" s="7"/>
      <c r="PRZ86" s="7"/>
      <c r="PSA86" s="7"/>
      <c r="PSB86" s="7"/>
      <c r="PSC86" s="7"/>
      <c r="PSD86" s="7"/>
      <c r="PSE86" s="7"/>
      <c r="PSF86" s="7"/>
      <c r="PSG86" s="7"/>
      <c r="PSH86" s="7"/>
      <c r="PSI86" s="7"/>
      <c r="PSJ86" s="7"/>
      <c r="PSK86" s="7"/>
      <c r="PSL86" s="7"/>
      <c r="PSM86" s="7"/>
      <c r="PSN86" s="7"/>
      <c r="PSO86" s="7"/>
      <c r="PSP86" s="7"/>
      <c r="PSQ86" s="7"/>
      <c r="PSR86" s="7"/>
      <c r="PSS86" s="7"/>
      <c r="PST86" s="7"/>
      <c r="PSU86" s="7"/>
      <c r="PSV86" s="7"/>
      <c r="PSW86" s="7"/>
      <c r="PSX86" s="7"/>
      <c r="PSY86" s="7"/>
      <c r="PSZ86" s="7"/>
      <c r="PTA86" s="7"/>
      <c r="PTB86" s="7"/>
      <c r="PTC86" s="7"/>
      <c r="PTD86" s="7"/>
      <c r="PTE86" s="7"/>
      <c r="PTF86" s="7"/>
      <c r="PTG86" s="7"/>
      <c r="PTH86" s="7"/>
      <c r="PTI86" s="7"/>
      <c r="PTJ86" s="7"/>
      <c r="PTK86" s="7"/>
      <c r="PTL86" s="7"/>
      <c r="PTM86" s="7"/>
      <c r="PTN86" s="7"/>
      <c r="PTO86" s="7"/>
      <c r="PTP86" s="7"/>
      <c r="PTQ86" s="7"/>
      <c r="PTR86" s="7"/>
      <c r="PTS86" s="7"/>
      <c r="PTT86" s="7"/>
      <c r="PTU86" s="7"/>
      <c r="PTV86" s="7"/>
      <c r="PTW86" s="7"/>
      <c r="PTX86" s="7"/>
      <c r="PTY86" s="7"/>
      <c r="PTZ86" s="7"/>
      <c r="PUA86" s="7"/>
      <c r="PUB86" s="7"/>
      <c r="PUC86" s="7"/>
      <c r="PUD86" s="7"/>
      <c r="PUE86" s="7"/>
      <c r="PUF86" s="7"/>
      <c r="PUG86" s="7"/>
      <c r="PUH86" s="7"/>
      <c r="PUI86" s="7"/>
      <c r="PUJ86" s="7"/>
      <c r="PUK86" s="7"/>
      <c r="PUL86" s="7"/>
      <c r="PUM86" s="7"/>
      <c r="PUN86" s="7"/>
      <c r="PUO86" s="7"/>
      <c r="PUP86" s="7"/>
      <c r="PUQ86" s="7"/>
      <c r="PUR86" s="7"/>
      <c r="PUS86" s="7"/>
      <c r="PUT86" s="7"/>
      <c r="PUU86" s="7"/>
      <c r="PUV86" s="7"/>
      <c r="PUW86" s="7"/>
      <c r="PUX86" s="7"/>
      <c r="PUY86" s="7"/>
      <c r="PUZ86" s="7"/>
      <c r="PVA86" s="7"/>
      <c r="PVB86" s="7"/>
      <c r="PVC86" s="7"/>
      <c r="PVD86" s="7"/>
      <c r="PVE86" s="7"/>
      <c r="PVF86" s="7"/>
      <c r="PVG86" s="7"/>
      <c r="PVH86" s="7"/>
      <c r="PVI86" s="7"/>
      <c r="PVJ86" s="7"/>
      <c r="PVK86" s="7"/>
      <c r="PVL86" s="7"/>
      <c r="PVM86" s="7"/>
      <c r="PVN86" s="7"/>
      <c r="PVO86" s="7"/>
      <c r="PVP86" s="7"/>
      <c r="PVQ86" s="7"/>
      <c r="PVR86" s="7"/>
      <c r="PVS86" s="7"/>
      <c r="PVT86" s="7"/>
      <c r="PVU86" s="7"/>
      <c r="PVV86" s="7"/>
      <c r="PVW86" s="7"/>
      <c r="PVX86" s="7"/>
      <c r="PVY86" s="7"/>
      <c r="PVZ86" s="7"/>
      <c r="PWA86" s="7"/>
      <c r="PWB86" s="7"/>
      <c r="PWC86" s="7"/>
      <c r="PWD86" s="7"/>
      <c r="PWE86" s="7"/>
      <c r="PWF86" s="7"/>
      <c r="PWG86" s="7"/>
      <c r="PWH86" s="7"/>
      <c r="PWI86" s="7"/>
      <c r="PWJ86" s="7"/>
      <c r="PWK86" s="7"/>
      <c r="PWL86" s="7"/>
      <c r="PWM86" s="7"/>
      <c r="PWN86" s="7"/>
      <c r="PWO86" s="7"/>
      <c r="PWP86" s="7"/>
      <c r="PWQ86" s="7"/>
      <c r="PWR86" s="7"/>
      <c r="PWS86" s="7"/>
      <c r="PWT86" s="7"/>
      <c r="PWU86" s="7"/>
      <c r="PWV86" s="7"/>
      <c r="PWW86" s="7"/>
      <c r="PWX86" s="7"/>
      <c r="PWY86" s="7"/>
      <c r="PWZ86" s="7"/>
      <c r="PXA86" s="7"/>
      <c r="PXB86" s="7"/>
      <c r="PXC86" s="7"/>
      <c r="PXD86" s="7"/>
      <c r="PXE86" s="7"/>
      <c r="PXF86" s="7"/>
      <c r="PXG86" s="7"/>
      <c r="PXH86" s="7"/>
      <c r="PXI86" s="7"/>
      <c r="PXJ86" s="7"/>
      <c r="PXK86" s="7"/>
      <c r="PXL86" s="7"/>
      <c r="PXM86" s="7"/>
      <c r="PXN86" s="7"/>
      <c r="PXO86" s="7"/>
      <c r="PXP86" s="7"/>
      <c r="PXQ86" s="7"/>
      <c r="PXR86" s="7"/>
      <c r="PXS86" s="7"/>
      <c r="PXT86" s="7"/>
      <c r="PXU86" s="7"/>
      <c r="PXV86" s="7"/>
      <c r="PXW86" s="7"/>
      <c r="PXX86" s="7"/>
      <c r="PXY86" s="7"/>
      <c r="PXZ86" s="7"/>
      <c r="PYA86" s="7"/>
      <c r="PYB86" s="7"/>
      <c r="PYC86" s="7"/>
      <c r="PYD86" s="7"/>
      <c r="PYE86" s="7"/>
      <c r="PYF86" s="7"/>
      <c r="PYG86" s="7"/>
      <c r="PYH86" s="7"/>
      <c r="PYI86" s="7"/>
      <c r="PYJ86" s="7"/>
      <c r="PYK86" s="7"/>
      <c r="PYL86" s="7"/>
      <c r="PYM86" s="7"/>
      <c r="PYN86" s="7"/>
      <c r="PYO86" s="7"/>
      <c r="PYP86" s="7"/>
      <c r="PYQ86" s="7"/>
      <c r="PYR86" s="7"/>
      <c r="PYS86" s="7"/>
      <c r="PYT86" s="7"/>
      <c r="PYU86" s="7"/>
      <c r="PYV86" s="7"/>
      <c r="PYW86" s="7"/>
      <c r="PYX86" s="7"/>
      <c r="PYY86" s="7"/>
      <c r="PYZ86" s="7"/>
      <c r="PZA86" s="7"/>
      <c r="PZB86" s="7"/>
      <c r="PZC86" s="7"/>
      <c r="PZD86" s="7"/>
      <c r="PZE86" s="7"/>
      <c r="PZF86" s="7"/>
      <c r="PZG86" s="7"/>
      <c r="PZH86" s="7"/>
      <c r="PZI86" s="7"/>
      <c r="PZJ86" s="7"/>
      <c r="PZK86" s="7"/>
      <c r="PZL86" s="7"/>
      <c r="PZM86" s="7"/>
      <c r="PZN86" s="7"/>
      <c r="PZO86" s="7"/>
      <c r="PZP86" s="7"/>
      <c r="PZQ86" s="7"/>
      <c r="PZR86" s="7"/>
      <c r="PZS86" s="7"/>
      <c r="PZT86" s="7"/>
      <c r="PZU86" s="7"/>
      <c r="PZV86" s="7"/>
      <c r="PZW86" s="7"/>
      <c r="PZX86" s="7"/>
      <c r="PZY86" s="7"/>
      <c r="PZZ86" s="7"/>
      <c r="QAA86" s="7"/>
      <c r="QAB86" s="7"/>
      <c r="QAC86" s="7"/>
      <c r="QAD86" s="7"/>
      <c r="QAE86" s="7"/>
      <c r="QAF86" s="7"/>
      <c r="QAG86" s="7"/>
      <c r="QAH86" s="7"/>
      <c r="QAI86" s="7"/>
      <c r="QAJ86" s="7"/>
      <c r="QAK86" s="7"/>
      <c r="QAL86" s="7"/>
      <c r="QAM86" s="7"/>
      <c r="QAN86" s="7"/>
      <c r="QAO86" s="7"/>
      <c r="QAP86" s="7"/>
      <c r="QAQ86" s="7"/>
      <c r="QAR86" s="7"/>
      <c r="QAS86" s="7"/>
      <c r="QAT86" s="7"/>
      <c r="QAU86" s="7"/>
      <c r="QAV86" s="7"/>
      <c r="QAW86" s="7"/>
      <c r="QAX86" s="7"/>
      <c r="QAY86" s="7"/>
      <c r="QAZ86" s="7"/>
      <c r="QBA86" s="7"/>
      <c r="QBB86" s="7"/>
      <c r="QBC86" s="7"/>
      <c r="QBD86" s="7"/>
      <c r="QBE86" s="7"/>
      <c r="QBF86" s="7"/>
      <c r="QBG86" s="7"/>
      <c r="QBH86" s="7"/>
      <c r="QBI86" s="7"/>
      <c r="QBJ86" s="7"/>
      <c r="QBK86" s="7"/>
      <c r="QBL86" s="7"/>
      <c r="QBM86" s="7"/>
      <c r="QBN86" s="7"/>
      <c r="QBO86" s="7"/>
      <c r="QBP86" s="7"/>
      <c r="QBQ86" s="7"/>
      <c r="QBR86" s="7"/>
      <c r="QBS86" s="7"/>
      <c r="QBT86" s="7"/>
      <c r="QBU86" s="7"/>
      <c r="QBV86" s="7"/>
      <c r="QBW86" s="7"/>
      <c r="QBX86" s="7"/>
      <c r="QBY86" s="7"/>
      <c r="QBZ86" s="7"/>
      <c r="QCA86" s="7"/>
      <c r="QCB86" s="7"/>
      <c r="QCC86" s="7"/>
      <c r="QCD86" s="7"/>
      <c r="QCE86" s="7"/>
      <c r="QCF86" s="7"/>
      <c r="QCG86" s="7"/>
      <c r="QCH86" s="7"/>
      <c r="QCI86" s="7"/>
      <c r="QCJ86" s="7"/>
      <c r="QCK86" s="7"/>
      <c r="QCL86" s="7"/>
      <c r="QCM86" s="7"/>
      <c r="QCN86" s="7"/>
      <c r="QCO86" s="7"/>
      <c r="QCP86" s="7"/>
      <c r="QCQ86" s="7"/>
      <c r="QCR86" s="7"/>
      <c r="QCS86" s="7"/>
      <c r="QCT86" s="7"/>
      <c r="QCU86" s="7"/>
      <c r="QCV86" s="7"/>
      <c r="QCW86" s="7"/>
      <c r="QCX86" s="7"/>
      <c r="QCY86" s="7"/>
      <c r="QCZ86" s="7"/>
      <c r="QDA86" s="7"/>
      <c r="QDB86" s="7"/>
      <c r="QDC86" s="7"/>
      <c r="QDD86" s="7"/>
      <c r="QDE86" s="7"/>
      <c r="QDF86" s="7"/>
      <c r="QDG86" s="7"/>
      <c r="QDH86" s="7"/>
      <c r="QDI86" s="7"/>
      <c r="QDJ86" s="7"/>
      <c r="QDK86" s="7"/>
      <c r="QDL86" s="7"/>
      <c r="QDM86" s="7"/>
      <c r="QDN86" s="7"/>
      <c r="QDO86" s="7"/>
      <c r="QDP86" s="7"/>
      <c r="QDQ86" s="7"/>
      <c r="QDR86" s="7"/>
      <c r="QDS86" s="7"/>
      <c r="QDT86" s="7"/>
      <c r="QDU86" s="7"/>
      <c r="QDV86" s="7"/>
      <c r="QDW86" s="7"/>
      <c r="QDX86" s="7"/>
      <c r="QDY86" s="7"/>
      <c r="QDZ86" s="7"/>
      <c r="QEA86" s="7"/>
      <c r="QEB86" s="7"/>
      <c r="QEC86" s="7"/>
      <c r="QED86" s="7"/>
      <c r="QEE86" s="7"/>
      <c r="QEF86" s="7"/>
      <c r="QEG86" s="7"/>
      <c r="QEH86" s="7"/>
      <c r="QEI86" s="7"/>
      <c r="QEJ86" s="7"/>
      <c r="QEK86" s="7"/>
      <c r="QEL86" s="7"/>
      <c r="QEM86" s="7"/>
      <c r="QEN86" s="7"/>
      <c r="QEO86" s="7"/>
      <c r="QEP86" s="7"/>
      <c r="QEQ86" s="7"/>
      <c r="QER86" s="7"/>
      <c r="QES86" s="7"/>
      <c r="QET86" s="7"/>
      <c r="QEU86" s="7"/>
      <c r="QEV86" s="7"/>
      <c r="QEW86" s="7"/>
      <c r="QEX86" s="7"/>
      <c r="QEY86" s="7"/>
      <c r="QEZ86" s="7"/>
      <c r="QFA86" s="7"/>
      <c r="QFB86" s="7"/>
      <c r="QFC86" s="7"/>
      <c r="QFD86" s="7"/>
      <c r="QFE86" s="7"/>
      <c r="QFF86" s="7"/>
      <c r="QFG86" s="7"/>
      <c r="QFH86" s="7"/>
      <c r="QFI86" s="7"/>
      <c r="QFJ86" s="7"/>
      <c r="QFK86" s="7"/>
      <c r="QFL86" s="7"/>
      <c r="QFM86" s="7"/>
      <c r="QFN86" s="7"/>
      <c r="QFO86" s="7"/>
      <c r="QFP86" s="7"/>
      <c r="QFQ86" s="7"/>
      <c r="QFR86" s="7"/>
      <c r="QFS86" s="7"/>
      <c r="QFT86" s="7"/>
      <c r="QFU86" s="7"/>
      <c r="QFV86" s="7"/>
      <c r="QFW86" s="7"/>
      <c r="QFX86" s="7"/>
      <c r="QFY86" s="7"/>
      <c r="QFZ86" s="7"/>
      <c r="QGA86" s="7"/>
      <c r="QGB86" s="7"/>
      <c r="QGC86" s="7"/>
      <c r="QGD86" s="7"/>
      <c r="QGE86" s="7"/>
      <c r="QGF86" s="7"/>
      <c r="QGG86" s="7"/>
      <c r="QGH86" s="7"/>
      <c r="QGI86" s="7"/>
      <c r="QGJ86" s="7"/>
      <c r="QGK86" s="7"/>
      <c r="QGL86" s="7"/>
      <c r="QGM86" s="7"/>
      <c r="QGN86" s="7"/>
      <c r="QGO86" s="7"/>
      <c r="QGP86" s="7"/>
      <c r="QGQ86" s="7"/>
      <c r="QGR86" s="7"/>
      <c r="QGS86" s="7"/>
      <c r="QGT86" s="7"/>
      <c r="QGU86" s="7"/>
      <c r="QGV86" s="7"/>
      <c r="QGW86" s="7"/>
      <c r="QGX86" s="7"/>
      <c r="QGY86" s="7"/>
      <c r="QGZ86" s="7"/>
      <c r="QHA86" s="7"/>
      <c r="QHB86" s="7"/>
      <c r="QHC86" s="7"/>
      <c r="QHD86" s="7"/>
      <c r="QHE86" s="7"/>
      <c r="QHF86" s="7"/>
      <c r="QHG86" s="7"/>
      <c r="QHH86" s="7"/>
      <c r="QHI86" s="7"/>
      <c r="QHJ86" s="7"/>
      <c r="QHK86" s="7"/>
      <c r="QHL86" s="7"/>
      <c r="QHM86" s="7"/>
      <c r="QHN86" s="7"/>
      <c r="QHO86" s="7"/>
      <c r="QHP86" s="7"/>
      <c r="QHQ86" s="7"/>
      <c r="QHR86" s="7"/>
      <c r="QHS86" s="7"/>
      <c r="QHT86" s="7"/>
      <c r="QHU86" s="7"/>
      <c r="QHV86" s="7"/>
      <c r="QHW86" s="7"/>
      <c r="QHX86" s="7"/>
      <c r="QHY86" s="7"/>
      <c r="QHZ86" s="7"/>
      <c r="QIA86" s="7"/>
      <c r="QIB86" s="7"/>
      <c r="QIC86" s="7"/>
      <c r="QID86" s="7"/>
      <c r="QIE86" s="7"/>
      <c r="QIF86" s="7"/>
      <c r="QIG86" s="7"/>
      <c r="QIH86" s="7"/>
      <c r="QII86" s="7"/>
      <c r="QIJ86" s="7"/>
      <c r="QIK86" s="7"/>
      <c r="QIL86" s="7"/>
      <c r="QIM86" s="7"/>
      <c r="QIN86" s="7"/>
      <c r="QIO86" s="7"/>
      <c r="QIP86" s="7"/>
      <c r="QIQ86" s="7"/>
      <c r="QIR86" s="7"/>
      <c r="QIS86" s="7"/>
      <c r="QIT86" s="7"/>
      <c r="QIU86" s="7"/>
      <c r="QIV86" s="7"/>
      <c r="QIW86" s="7"/>
      <c r="QIX86" s="7"/>
      <c r="QIY86" s="7"/>
      <c r="QIZ86" s="7"/>
      <c r="QJA86" s="7"/>
      <c r="QJB86" s="7"/>
      <c r="QJC86" s="7"/>
      <c r="QJD86" s="7"/>
      <c r="QJE86" s="7"/>
      <c r="QJF86" s="7"/>
      <c r="QJG86" s="7"/>
      <c r="QJH86" s="7"/>
      <c r="QJI86" s="7"/>
      <c r="QJJ86" s="7"/>
      <c r="QJK86" s="7"/>
      <c r="QJL86" s="7"/>
      <c r="QJM86" s="7"/>
      <c r="QJN86" s="7"/>
      <c r="QJO86" s="7"/>
      <c r="QJP86" s="7"/>
      <c r="QJQ86" s="7"/>
      <c r="QJR86" s="7"/>
      <c r="QJS86" s="7"/>
      <c r="QJT86" s="7"/>
      <c r="QJU86" s="7"/>
      <c r="QJV86" s="7"/>
      <c r="QJW86" s="7"/>
      <c r="QJX86" s="7"/>
      <c r="QJY86" s="7"/>
      <c r="QJZ86" s="7"/>
      <c r="QKA86" s="7"/>
      <c r="QKB86" s="7"/>
      <c r="QKC86" s="7"/>
      <c r="QKD86" s="7"/>
      <c r="QKE86" s="7"/>
      <c r="QKF86" s="7"/>
      <c r="QKG86" s="7"/>
      <c r="QKH86" s="7"/>
      <c r="QKI86" s="7"/>
      <c r="QKJ86" s="7"/>
      <c r="QKK86" s="7"/>
      <c r="QKL86" s="7"/>
      <c r="QKM86" s="7"/>
      <c r="QKN86" s="7"/>
      <c r="QKO86" s="7"/>
      <c r="QKP86" s="7"/>
      <c r="QKQ86" s="7"/>
      <c r="QKR86" s="7"/>
      <c r="QKS86" s="7"/>
      <c r="QKT86" s="7"/>
      <c r="QKU86" s="7"/>
      <c r="QKV86" s="7"/>
      <c r="QKW86" s="7"/>
      <c r="QKX86" s="7"/>
      <c r="QKY86" s="7"/>
      <c r="QKZ86" s="7"/>
      <c r="QLA86" s="7"/>
      <c r="QLB86" s="7"/>
      <c r="QLC86" s="7"/>
      <c r="QLD86" s="7"/>
      <c r="QLE86" s="7"/>
      <c r="QLF86" s="7"/>
      <c r="QLG86" s="7"/>
      <c r="QLH86" s="7"/>
      <c r="QLI86" s="7"/>
      <c r="QLJ86" s="7"/>
      <c r="QLK86" s="7"/>
      <c r="QLL86" s="7"/>
      <c r="QLM86" s="7"/>
      <c r="QLN86" s="7"/>
      <c r="QLO86" s="7"/>
      <c r="QLP86" s="7"/>
      <c r="QLQ86" s="7"/>
      <c r="QLR86" s="7"/>
      <c r="QLS86" s="7"/>
      <c r="QLT86" s="7"/>
      <c r="QLU86" s="7"/>
      <c r="QLV86" s="7"/>
      <c r="QLW86" s="7"/>
      <c r="QLX86" s="7"/>
      <c r="QLY86" s="7"/>
      <c r="QLZ86" s="7"/>
      <c r="QMA86" s="7"/>
      <c r="QMB86" s="7"/>
      <c r="QMC86" s="7"/>
      <c r="QMD86" s="7"/>
      <c r="QME86" s="7"/>
      <c r="QMF86" s="7"/>
      <c r="QMG86" s="7"/>
      <c r="QMH86" s="7"/>
      <c r="QMI86" s="7"/>
      <c r="QMJ86" s="7"/>
      <c r="QMK86" s="7"/>
      <c r="QML86" s="7"/>
      <c r="QMM86" s="7"/>
      <c r="QMN86" s="7"/>
      <c r="QMO86" s="7"/>
      <c r="QMP86" s="7"/>
      <c r="QMQ86" s="7"/>
      <c r="QMR86" s="7"/>
      <c r="QMS86" s="7"/>
      <c r="QMT86" s="7"/>
      <c r="QMU86" s="7"/>
      <c r="QMV86" s="7"/>
      <c r="QMW86" s="7"/>
      <c r="QMX86" s="7"/>
      <c r="QMY86" s="7"/>
      <c r="QMZ86" s="7"/>
      <c r="QNA86" s="7"/>
      <c r="QNB86" s="7"/>
      <c r="QNC86" s="7"/>
      <c r="QND86" s="7"/>
      <c r="QNE86" s="7"/>
      <c r="QNF86" s="7"/>
      <c r="QNG86" s="7"/>
      <c r="QNH86" s="7"/>
      <c r="QNI86" s="7"/>
      <c r="QNJ86" s="7"/>
      <c r="QNK86" s="7"/>
      <c r="QNL86" s="7"/>
      <c r="QNM86" s="7"/>
      <c r="QNN86" s="7"/>
      <c r="QNO86" s="7"/>
      <c r="QNP86" s="7"/>
      <c r="QNQ86" s="7"/>
      <c r="QNR86" s="7"/>
      <c r="QNS86" s="7"/>
      <c r="QNT86" s="7"/>
      <c r="QNU86" s="7"/>
      <c r="QNV86" s="7"/>
      <c r="QNW86" s="7"/>
      <c r="QNX86" s="7"/>
      <c r="QNY86" s="7"/>
      <c r="QNZ86" s="7"/>
      <c r="QOA86" s="7"/>
      <c r="QOB86" s="7"/>
      <c r="QOC86" s="7"/>
      <c r="QOD86" s="7"/>
      <c r="QOE86" s="7"/>
      <c r="QOF86" s="7"/>
      <c r="QOG86" s="7"/>
      <c r="QOH86" s="7"/>
      <c r="QOI86" s="7"/>
      <c r="QOJ86" s="7"/>
      <c r="QOK86" s="7"/>
      <c r="QOL86" s="7"/>
      <c r="QOM86" s="7"/>
      <c r="QON86" s="7"/>
      <c r="QOO86" s="7"/>
      <c r="QOP86" s="7"/>
      <c r="QOQ86" s="7"/>
      <c r="QOR86" s="7"/>
      <c r="QOS86" s="7"/>
      <c r="QOT86" s="7"/>
      <c r="QOU86" s="7"/>
      <c r="QOV86" s="7"/>
      <c r="QOW86" s="7"/>
      <c r="QOX86" s="7"/>
      <c r="QOY86" s="7"/>
      <c r="QOZ86" s="7"/>
      <c r="QPA86" s="7"/>
      <c r="QPB86" s="7"/>
      <c r="QPC86" s="7"/>
      <c r="QPD86" s="7"/>
      <c r="QPE86" s="7"/>
      <c r="QPF86" s="7"/>
      <c r="QPG86" s="7"/>
      <c r="QPH86" s="7"/>
      <c r="QPI86" s="7"/>
      <c r="QPJ86" s="7"/>
      <c r="QPK86" s="7"/>
      <c r="QPL86" s="7"/>
      <c r="QPM86" s="7"/>
      <c r="QPN86" s="7"/>
      <c r="QPO86" s="7"/>
      <c r="QPP86" s="7"/>
      <c r="QPQ86" s="7"/>
      <c r="QPR86" s="7"/>
      <c r="QPS86" s="7"/>
      <c r="QPT86" s="7"/>
      <c r="QPU86" s="7"/>
      <c r="QPV86" s="7"/>
      <c r="QPW86" s="7"/>
      <c r="QPX86" s="7"/>
      <c r="QPY86" s="7"/>
      <c r="QPZ86" s="7"/>
      <c r="QQA86" s="7"/>
      <c r="QQB86" s="7"/>
      <c r="QQC86" s="7"/>
      <c r="QQD86" s="7"/>
      <c r="QQE86" s="7"/>
      <c r="QQF86" s="7"/>
      <c r="QQG86" s="7"/>
      <c r="QQH86" s="7"/>
      <c r="QQI86" s="7"/>
      <c r="QQJ86" s="7"/>
      <c r="QQK86" s="7"/>
      <c r="QQL86" s="7"/>
      <c r="QQM86" s="7"/>
      <c r="QQN86" s="7"/>
      <c r="QQO86" s="7"/>
      <c r="QQP86" s="7"/>
      <c r="QQQ86" s="7"/>
      <c r="QQR86" s="7"/>
      <c r="QQS86" s="7"/>
      <c r="QQT86" s="7"/>
      <c r="QQU86" s="7"/>
      <c r="QQV86" s="7"/>
      <c r="QQW86" s="7"/>
      <c r="QQX86" s="7"/>
      <c r="QQY86" s="7"/>
      <c r="QQZ86" s="7"/>
      <c r="QRA86" s="7"/>
      <c r="QRB86" s="7"/>
      <c r="QRC86" s="7"/>
      <c r="QRD86" s="7"/>
      <c r="QRE86" s="7"/>
      <c r="QRF86" s="7"/>
      <c r="QRG86" s="7"/>
      <c r="QRH86" s="7"/>
      <c r="QRI86" s="7"/>
      <c r="QRJ86" s="7"/>
      <c r="QRK86" s="7"/>
      <c r="QRL86" s="7"/>
      <c r="QRM86" s="7"/>
      <c r="QRN86" s="7"/>
      <c r="QRO86" s="7"/>
      <c r="QRP86" s="7"/>
      <c r="QRQ86" s="7"/>
      <c r="QRR86" s="7"/>
      <c r="QRS86" s="7"/>
      <c r="QRT86" s="7"/>
      <c r="QRU86" s="7"/>
      <c r="QRV86" s="7"/>
      <c r="QRW86" s="7"/>
      <c r="QRX86" s="7"/>
      <c r="QRY86" s="7"/>
      <c r="QRZ86" s="7"/>
      <c r="QSA86" s="7"/>
      <c r="QSB86" s="7"/>
      <c r="QSC86" s="7"/>
      <c r="QSD86" s="7"/>
      <c r="QSE86" s="7"/>
      <c r="QSF86" s="7"/>
      <c r="QSG86" s="7"/>
      <c r="QSH86" s="7"/>
      <c r="QSI86" s="7"/>
      <c r="QSJ86" s="7"/>
      <c r="QSK86" s="7"/>
      <c r="QSL86" s="7"/>
      <c r="QSM86" s="7"/>
      <c r="QSN86" s="7"/>
      <c r="QSO86" s="7"/>
      <c r="QSP86" s="7"/>
      <c r="QSQ86" s="7"/>
      <c r="QSR86" s="7"/>
      <c r="QSS86" s="7"/>
      <c r="QST86" s="7"/>
      <c r="QSU86" s="7"/>
      <c r="QSV86" s="7"/>
      <c r="QSW86" s="7"/>
      <c r="QSX86" s="7"/>
      <c r="QSY86" s="7"/>
      <c r="QSZ86" s="7"/>
      <c r="QTA86" s="7"/>
      <c r="QTB86" s="7"/>
      <c r="QTC86" s="7"/>
      <c r="QTD86" s="7"/>
      <c r="QTE86" s="7"/>
      <c r="QTF86" s="7"/>
      <c r="QTG86" s="7"/>
      <c r="QTH86" s="7"/>
      <c r="QTI86" s="7"/>
      <c r="QTJ86" s="7"/>
      <c r="QTK86" s="7"/>
      <c r="QTL86" s="7"/>
      <c r="QTM86" s="7"/>
      <c r="QTN86" s="7"/>
      <c r="QTO86" s="7"/>
      <c r="QTP86" s="7"/>
      <c r="QTQ86" s="7"/>
      <c r="QTR86" s="7"/>
      <c r="QTS86" s="7"/>
      <c r="QTT86" s="7"/>
      <c r="QTU86" s="7"/>
      <c r="QTV86" s="7"/>
      <c r="QTW86" s="7"/>
      <c r="QTX86" s="7"/>
      <c r="QTY86" s="7"/>
      <c r="QTZ86" s="7"/>
      <c r="QUA86" s="7"/>
      <c r="QUB86" s="7"/>
      <c r="QUC86" s="7"/>
      <c r="QUD86" s="7"/>
      <c r="QUE86" s="7"/>
      <c r="QUF86" s="7"/>
      <c r="QUG86" s="7"/>
      <c r="QUH86" s="7"/>
      <c r="QUI86" s="7"/>
      <c r="QUJ86" s="7"/>
      <c r="QUK86" s="7"/>
      <c r="QUL86" s="7"/>
      <c r="QUM86" s="7"/>
      <c r="QUN86" s="7"/>
      <c r="QUO86" s="7"/>
      <c r="QUP86" s="7"/>
      <c r="QUQ86" s="7"/>
      <c r="QUR86" s="7"/>
      <c r="QUS86" s="7"/>
      <c r="QUT86" s="7"/>
      <c r="QUU86" s="7"/>
      <c r="QUV86" s="7"/>
      <c r="QUW86" s="7"/>
      <c r="QUX86" s="7"/>
      <c r="QUY86" s="7"/>
      <c r="QUZ86" s="7"/>
      <c r="QVA86" s="7"/>
      <c r="QVB86" s="7"/>
      <c r="QVC86" s="7"/>
      <c r="QVD86" s="7"/>
      <c r="QVE86" s="7"/>
      <c r="QVF86" s="7"/>
      <c r="QVG86" s="7"/>
      <c r="QVH86" s="7"/>
      <c r="QVI86" s="7"/>
      <c r="QVJ86" s="7"/>
      <c r="QVK86" s="7"/>
      <c r="QVL86" s="7"/>
      <c r="QVM86" s="7"/>
      <c r="QVN86" s="7"/>
      <c r="QVO86" s="7"/>
      <c r="QVP86" s="7"/>
      <c r="QVQ86" s="7"/>
      <c r="QVR86" s="7"/>
      <c r="QVS86" s="7"/>
      <c r="QVT86" s="7"/>
      <c r="QVU86" s="7"/>
      <c r="QVV86" s="7"/>
      <c r="QVW86" s="7"/>
      <c r="QVX86" s="7"/>
      <c r="QVY86" s="7"/>
      <c r="QVZ86" s="7"/>
      <c r="QWA86" s="7"/>
      <c r="QWB86" s="7"/>
      <c r="QWC86" s="7"/>
      <c r="QWD86" s="7"/>
      <c r="QWE86" s="7"/>
      <c r="QWF86" s="7"/>
      <c r="QWG86" s="7"/>
      <c r="QWH86" s="7"/>
      <c r="QWI86" s="7"/>
      <c r="QWJ86" s="7"/>
      <c r="QWK86" s="7"/>
      <c r="QWL86" s="7"/>
      <c r="QWM86" s="7"/>
      <c r="QWN86" s="7"/>
      <c r="QWO86" s="7"/>
      <c r="QWP86" s="7"/>
      <c r="QWQ86" s="7"/>
      <c r="QWR86" s="7"/>
      <c r="QWS86" s="7"/>
      <c r="QWT86" s="7"/>
      <c r="QWU86" s="7"/>
      <c r="QWV86" s="7"/>
      <c r="QWW86" s="7"/>
      <c r="QWX86" s="7"/>
      <c r="QWY86" s="7"/>
      <c r="QWZ86" s="7"/>
      <c r="QXA86" s="7"/>
      <c r="QXB86" s="7"/>
      <c r="QXC86" s="7"/>
      <c r="QXD86" s="7"/>
      <c r="QXE86" s="7"/>
      <c r="QXF86" s="7"/>
      <c r="QXG86" s="7"/>
      <c r="QXH86" s="7"/>
      <c r="QXI86" s="7"/>
      <c r="QXJ86" s="7"/>
      <c r="QXK86" s="7"/>
      <c r="QXL86" s="7"/>
      <c r="QXM86" s="7"/>
      <c r="QXN86" s="7"/>
      <c r="QXO86" s="7"/>
      <c r="QXP86" s="7"/>
      <c r="QXQ86" s="7"/>
      <c r="QXR86" s="7"/>
      <c r="QXS86" s="7"/>
      <c r="QXT86" s="7"/>
      <c r="QXU86" s="7"/>
      <c r="QXV86" s="7"/>
      <c r="QXW86" s="7"/>
      <c r="QXX86" s="7"/>
      <c r="QXY86" s="7"/>
      <c r="QXZ86" s="7"/>
      <c r="QYA86" s="7"/>
      <c r="QYB86" s="7"/>
      <c r="QYC86" s="7"/>
      <c r="QYD86" s="7"/>
      <c r="QYE86" s="7"/>
      <c r="QYF86" s="7"/>
      <c r="QYG86" s="7"/>
      <c r="QYH86" s="7"/>
      <c r="QYI86" s="7"/>
      <c r="QYJ86" s="7"/>
      <c r="QYK86" s="7"/>
      <c r="QYL86" s="7"/>
      <c r="QYM86" s="7"/>
      <c r="QYN86" s="7"/>
      <c r="QYO86" s="7"/>
      <c r="QYP86" s="7"/>
      <c r="QYQ86" s="7"/>
      <c r="QYR86" s="7"/>
      <c r="QYS86" s="7"/>
      <c r="QYT86" s="7"/>
      <c r="QYU86" s="7"/>
      <c r="QYV86" s="7"/>
      <c r="QYW86" s="7"/>
      <c r="QYX86" s="7"/>
      <c r="QYY86" s="7"/>
      <c r="QYZ86" s="7"/>
      <c r="QZA86" s="7"/>
      <c r="QZB86" s="7"/>
      <c r="QZC86" s="7"/>
      <c r="QZD86" s="7"/>
      <c r="QZE86" s="7"/>
      <c r="QZF86" s="7"/>
      <c r="QZG86" s="7"/>
      <c r="QZH86" s="7"/>
      <c r="QZI86" s="7"/>
      <c r="QZJ86" s="7"/>
      <c r="QZK86" s="7"/>
      <c r="QZL86" s="7"/>
      <c r="QZM86" s="7"/>
      <c r="QZN86" s="7"/>
      <c r="QZO86" s="7"/>
      <c r="QZP86" s="7"/>
      <c r="QZQ86" s="7"/>
      <c r="QZR86" s="7"/>
      <c r="QZS86" s="7"/>
      <c r="QZT86" s="7"/>
      <c r="QZU86" s="7"/>
      <c r="QZV86" s="7"/>
      <c r="QZW86" s="7"/>
      <c r="QZX86" s="7"/>
      <c r="QZY86" s="7"/>
      <c r="QZZ86" s="7"/>
      <c r="RAA86" s="7"/>
      <c r="RAB86" s="7"/>
      <c r="RAC86" s="7"/>
      <c r="RAD86" s="7"/>
      <c r="RAE86" s="7"/>
      <c r="RAF86" s="7"/>
      <c r="RAG86" s="7"/>
      <c r="RAH86" s="7"/>
      <c r="RAI86" s="7"/>
      <c r="RAJ86" s="7"/>
      <c r="RAK86" s="7"/>
      <c r="RAL86" s="7"/>
      <c r="RAM86" s="7"/>
      <c r="RAN86" s="7"/>
      <c r="RAO86" s="7"/>
      <c r="RAP86" s="7"/>
      <c r="RAQ86" s="7"/>
      <c r="RAR86" s="7"/>
      <c r="RAS86" s="7"/>
      <c r="RAT86" s="7"/>
      <c r="RAU86" s="7"/>
      <c r="RAV86" s="7"/>
      <c r="RAW86" s="7"/>
      <c r="RAX86" s="7"/>
      <c r="RAY86" s="7"/>
      <c r="RAZ86" s="7"/>
      <c r="RBA86" s="7"/>
      <c r="RBB86" s="7"/>
      <c r="RBC86" s="7"/>
      <c r="RBD86" s="7"/>
      <c r="RBE86" s="7"/>
      <c r="RBF86" s="7"/>
      <c r="RBG86" s="7"/>
      <c r="RBH86" s="7"/>
      <c r="RBI86" s="7"/>
      <c r="RBJ86" s="7"/>
      <c r="RBK86" s="7"/>
      <c r="RBL86" s="7"/>
      <c r="RBM86" s="7"/>
      <c r="RBN86" s="7"/>
      <c r="RBO86" s="7"/>
      <c r="RBP86" s="7"/>
      <c r="RBQ86" s="7"/>
      <c r="RBR86" s="7"/>
      <c r="RBS86" s="7"/>
      <c r="RBT86" s="7"/>
      <c r="RBU86" s="7"/>
      <c r="RBV86" s="7"/>
      <c r="RBW86" s="7"/>
      <c r="RBX86" s="7"/>
      <c r="RBY86" s="7"/>
      <c r="RBZ86" s="7"/>
      <c r="RCA86" s="7"/>
      <c r="RCB86" s="7"/>
      <c r="RCC86" s="7"/>
      <c r="RCD86" s="7"/>
      <c r="RCE86" s="7"/>
      <c r="RCF86" s="7"/>
      <c r="RCG86" s="7"/>
      <c r="RCH86" s="7"/>
      <c r="RCI86" s="7"/>
      <c r="RCJ86" s="7"/>
      <c r="RCK86" s="7"/>
      <c r="RCL86" s="7"/>
      <c r="RCM86" s="7"/>
      <c r="RCN86" s="7"/>
      <c r="RCO86" s="7"/>
      <c r="RCP86" s="7"/>
      <c r="RCQ86" s="7"/>
      <c r="RCR86" s="7"/>
      <c r="RCS86" s="7"/>
      <c r="RCT86" s="7"/>
      <c r="RCU86" s="7"/>
      <c r="RCV86" s="7"/>
      <c r="RCW86" s="7"/>
      <c r="RCX86" s="7"/>
      <c r="RCY86" s="7"/>
      <c r="RCZ86" s="7"/>
      <c r="RDA86" s="7"/>
      <c r="RDB86" s="7"/>
      <c r="RDC86" s="7"/>
      <c r="RDD86" s="7"/>
      <c r="RDE86" s="7"/>
      <c r="RDF86" s="7"/>
      <c r="RDG86" s="7"/>
      <c r="RDH86" s="7"/>
      <c r="RDI86" s="7"/>
      <c r="RDJ86" s="7"/>
      <c r="RDK86" s="7"/>
      <c r="RDL86" s="7"/>
      <c r="RDM86" s="7"/>
      <c r="RDN86" s="7"/>
      <c r="RDO86" s="7"/>
      <c r="RDP86" s="7"/>
      <c r="RDQ86" s="7"/>
      <c r="RDR86" s="7"/>
      <c r="RDS86" s="7"/>
      <c r="RDT86" s="7"/>
      <c r="RDU86" s="7"/>
      <c r="RDV86" s="7"/>
      <c r="RDW86" s="7"/>
      <c r="RDX86" s="7"/>
      <c r="RDY86" s="7"/>
      <c r="RDZ86" s="7"/>
      <c r="REA86" s="7"/>
      <c r="REB86" s="7"/>
      <c r="REC86" s="7"/>
      <c r="RED86" s="7"/>
      <c r="REE86" s="7"/>
      <c r="REF86" s="7"/>
      <c r="REG86" s="7"/>
      <c r="REH86" s="7"/>
      <c r="REI86" s="7"/>
      <c r="REJ86" s="7"/>
      <c r="REK86" s="7"/>
      <c r="REL86" s="7"/>
      <c r="REM86" s="7"/>
      <c r="REN86" s="7"/>
      <c r="REO86" s="7"/>
      <c r="REP86" s="7"/>
      <c r="REQ86" s="7"/>
      <c r="RER86" s="7"/>
      <c r="RES86" s="7"/>
      <c r="RET86" s="7"/>
      <c r="REU86" s="7"/>
      <c r="REV86" s="7"/>
      <c r="REW86" s="7"/>
      <c r="REX86" s="7"/>
      <c r="REY86" s="7"/>
      <c r="REZ86" s="7"/>
      <c r="RFA86" s="7"/>
      <c r="RFB86" s="7"/>
      <c r="RFC86" s="7"/>
      <c r="RFD86" s="7"/>
      <c r="RFE86" s="7"/>
      <c r="RFF86" s="7"/>
      <c r="RFG86" s="7"/>
      <c r="RFH86" s="7"/>
      <c r="RFI86" s="7"/>
      <c r="RFJ86" s="7"/>
      <c r="RFK86" s="7"/>
      <c r="RFL86" s="7"/>
      <c r="RFM86" s="7"/>
      <c r="RFN86" s="7"/>
      <c r="RFO86" s="7"/>
      <c r="RFP86" s="7"/>
      <c r="RFQ86" s="7"/>
      <c r="RFR86" s="7"/>
      <c r="RFS86" s="7"/>
      <c r="RFT86" s="7"/>
      <c r="RFU86" s="7"/>
      <c r="RFV86" s="7"/>
      <c r="RFW86" s="7"/>
      <c r="RFX86" s="7"/>
      <c r="RFY86" s="7"/>
      <c r="RFZ86" s="7"/>
      <c r="RGA86" s="7"/>
      <c r="RGB86" s="7"/>
      <c r="RGC86" s="7"/>
      <c r="RGD86" s="7"/>
      <c r="RGE86" s="7"/>
      <c r="RGF86" s="7"/>
      <c r="RGG86" s="7"/>
      <c r="RGH86" s="7"/>
      <c r="RGI86" s="7"/>
      <c r="RGJ86" s="7"/>
      <c r="RGK86" s="7"/>
      <c r="RGL86" s="7"/>
      <c r="RGM86" s="7"/>
      <c r="RGN86" s="7"/>
      <c r="RGO86" s="7"/>
      <c r="RGP86" s="7"/>
      <c r="RGQ86" s="7"/>
      <c r="RGR86" s="7"/>
      <c r="RGS86" s="7"/>
      <c r="RGT86" s="7"/>
      <c r="RGU86" s="7"/>
      <c r="RGV86" s="7"/>
      <c r="RGW86" s="7"/>
      <c r="RGX86" s="7"/>
      <c r="RGY86" s="7"/>
      <c r="RGZ86" s="7"/>
      <c r="RHA86" s="7"/>
      <c r="RHB86" s="7"/>
      <c r="RHC86" s="7"/>
      <c r="RHD86" s="7"/>
      <c r="RHE86" s="7"/>
      <c r="RHF86" s="7"/>
      <c r="RHG86" s="7"/>
      <c r="RHH86" s="7"/>
      <c r="RHI86" s="7"/>
      <c r="RHJ86" s="7"/>
      <c r="RHK86" s="7"/>
      <c r="RHL86" s="7"/>
      <c r="RHM86" s="7"/>
      <c r="RHN86" s="7"/>
      <c r="RHO86" s="7"/>
      <c r="RHP86" s="7"/>
      <c r="RHQ86" s="7"/>
      <c r="RHR86" s="7"/>
      <c r="RHS86" s="7"/>
      <c r="RHT86" s="7"/>
      <c r="RHU86" s="7"/>
      <c r="RHV86" s="7"/>
      <c r="RHW86" s="7"/>
      <c r="RHX86" s="7"/>
      <c r="RHY86" s="7"/>
      <c r="RHZ86" s="7"/>
      <c r="RIA86" s="7"/>
      <c r="RIB86" s="7"/>
      <c r="RIC86" s="7"/>
      <c r="RID86" s="7"/>
      <c r="RIE86" s="7"/>
      <c r="RIF86" s="7"/>
      <c r="RIG86" s="7"/>
      <c r="RIH86" s="7"/>
      <c r="RII86" s="7"/>
      <c r="RIJ86" s="7"/>
      <c r="RIK86" s="7"/>
      <c r="RIL86" s="7"/>
      <c r="RIM86" s="7"/>
      <c r="RIN86" s="7"/>
      <c r="RIO86" s="7"/>
      <c r="RIP86" s="7"/>
      <c r="RIQ86" s="7"/>
      <c r="RIR86" s="7"/>
      <c r="RIS86" s="7"/>
      <c r="RIT86" s="7"/>
      <c r="RIU86" s="7"/>
      <c r="RIV86" s="7"/>
      <c r="RIW86" s="7"/>
      <c r="RIX86" s="7"/>
      <c r="RIY86" s="7"/>
      <c r="RIZ86" s="7"/>
      <c r="RJA86" s="7"/>
      <c r="RJB86" s="7"/>
      <c r="RJC86" s="7"/>
      <c r="RJD86" s="7"/>
      <c r="RJE86" s="7"/>
      <c r="RJF86" s="7"/>
      <c r="RJG86" s="7"/>
      <c r="RJH86" s="7"/>
      <c r="RJI86" s="7"/>
      <c r="RJJ86" s="7"/>
      <c r="RJK86" s="7"/>
      <c r="RJL86" s="7"/>
      <c r="RJM86" s="7"/>
      <c r="RJN86" s="7"/>
      <c r="RJO86" s="7"/>
      <c r="RJP86" s="7"/>
      <c r="RJQ86" s="7"/>
      <c r="RJR86" s="7"/>
      <c r="RJS86" s="7"/>
      <c r="RJT86" s="7"/>
      <c r="RJU86" s="7"/>
      <c r="RJV86" s="7"/>
      <c r="RJW86" s="7"/>
      <c r="RJX86" s="7"/>
      <c r="RJY86" s="7"/>
      <c r="RJZ86" s="7"/>
      <c r="RKA86" s="7"/>
      <c r="RKB86" s="7"/>
      <c r="RKC86" s="7"/>
      <c r="RKD86" s="7"/>
      <c r="RKE86" s="7"/>
      <c r="RKF86" s="7"/>
      <c r="RKG86" s="7"/>
      <c r="RKH86" s="7"/>
      <c r="RKI86" s="7"/>
      <c r="RKJ86" s="7"/>
      <c r="RKK86" s="7"/>
      <c r="RKL86" s="7"/>
      <c r="RKM86" s="7"/>
      <c r="RKN86" s="7"/>
      <c r="RKO86" s="7"/>
      <c r="RKP86" s="7"/>
      <c r="RKQ86" s="7"/>
      <c r="RKR86" s="7"/>
      <c r="RKS86" s="7"/>
      <c r="RKT86" s="7"/>
      <c r="RKU86" s="7"/>
      <c r="RKV86" s="7"/>
      <c r="RKW86" s="7"/>
      <c r="RKX86" s="7"/>
      <c r="RKY86" s="7"/>
      <c r="RKZ86" s="7"/>
      <c r="RLA86" s="7"/>
      <c r="RLB86" s="7"/>
      <c r="RLC86" s="7"/>
      <c r="RLD86" s="7"/>
      <c r="RLE86" s="7"/>
      <c r="RLF86" s="7"/>
      <c r="RLG86" s="7"/>
      <c r="RLH86" s="7"/>
      <c r="RLI86" s="7"/>
      <c r="RLJ86" s="7"/>
      <c r="RLK86" s="7"/>
      <c r="RLL86" s="7"/>
      <c r="RLM86" s="7"/>
      <c r="RLN86" s="7"/>
      <c r="RLO86" s="7"/>
      <c r="RLP86" s="7"/>
      <c r="RLQ86" s="7"/>
      <c r="RLR86" s="7"/>
      <c r="RLS86" s="7"/>
      <c r="RLT86" s="7"/>
      <c r="RLU86" s="7"/>
      <c r="RLV86" s="7"/>
      <c r="RLW86" s="7"/>
      <c r="RLX86" s="7"/>
      <c r="RLY86" s="7"/>
      <c r="RLZ86" s="7"/>
      <c r="RMA86" s="7"/>
      <c r="RMB86" s="7"/>
      <c r="RMC86" s="7"/>
      <c r="RMD86" s="7"/>
      <c r="RME86" s="7"/>
      <c r="RMF86" s="7"/>
      <c r="RMG86" s="7"/>
      <c r="RMH86" s="7"/>
      <c r="RMI86" s="7"/>
      <c r="RMJ86" s="7"/>
      <c r="RMK86" s="7"/>
      <c r="RML86" s="7"/>
      <c r="RMM86" s="7"/>
      <c r="RMN86" s="7"/>
      <c r="RMO86" s="7"/>
      <c r="RMP86" s="7"/>
      <c r="RMQ86" s="7"/>
      <c r="RMR86" s="7"/>
      <c r="RMS86" s="7"/>
      <c r="RMT86" s="7"/>
      <c r="RMU86" s="7"/>
      <c r="RMV86" s="7"/>
      <c r="RMW86" s="7"/>
      <c r="RMX86" s="7"/>
      <c r="RMY86" s="7"/>
      <c r="RMZ86" s="7"/>
      <c r="RNA86" s="7"/>
      <c r="RNB86" s="7"/>
      <c r="RNC86" s="7"/>
      <c r="RND86" s="7"/>
      <c r="RNE86" s="7"/>
      <c r="RNF86" s="7"/>
      <c r="RNG86" s="7"/>
      <c r="RNH86" s="7"/>
      <c r="RNI86" s="7"/>
      <c r="RNJ86" s="7"/>
      <c r="RNK86" s="7"/>
      <c r="RNL86" s="7"/>
      <c r="RNM86" s="7"/>
      <c r="RNN86" s="7"/>
      <c r="RNO86" s="7"/>
      <c r="RNP86" s="7"/>
      <c r="RNQ86" s="7"/>
      <c r="RNR86" s="7"/>
      <c r="RNS86" s="7"/>
      <c r="RNT86" s="7"/>
      <c r="RNU86" s="7"/>
      <c r="RNV86" s="7"/>
      <c r="RNW86" s="7"/>
      <c r="RNX86" s="7"/>
      <c r="RNY86" s="7"/>
      <c r="RNZ86" s="7"/>
      <c r="ROA86" s="7"/>
      <c r="ROB86" s="7"/>
      <c r="ROC86" s="7"/>
      <c r="ROD86" s="7"/>
      <c r="ROE86" s="7"/>
      <c r="ROF86" s="7"/>
      <c r="ROG86" s="7"/>
      <c r="ROH86" s="7"/>
      <c r="ROI86" s="7"/>
      <c r="ROJ86" s="7"/>
      <c r="ROK86" s="7"/>
      <c r="ROL86" s="7"/>
      <c r="ROM86" s="7"/>
      <c r="RON86" s="7"/>
      <c r="ROO86" s="7"/>
      <c r="ROP86" s="7"/>
      <c r="ROQ86" s="7"/>
      <c r="ROR86" s="7"/>
      <c r="ROS86" s="7"/>
      <c r="ROT86" s="7"/>
      <c r="ROU86" s="7"/>
      <c r="ROV86" s="7"/>
      <c r="ROW86" s="7"/>
      <c r="ROX86" s="7"/>
      <c r="ROY86" s="7"/>
      <c r="ROZ86" s="7"/>
      <c r="RPA86" s="7"/>
      <c r="RPB86" s="7"/>
      <c r="RPC86" s="7"/>
      <c r="RPD86" s="7"/>
      <c r="RPE86" s="7"/>
      <c r="RPF86" s="7"/>
      <c r="RPG86" s="7"/>
      <c r="RPH86" s="7"/>
      <c r="RPI86" s="7"/>
      <c r="RPJ86" s="7"/>
      <c r="RPK86" s="7"/>
      <c r="RPL86" s="7"/>
      <c r="RPM86" s="7"/>
      <c r="RPN86" s="7"/>
      <c r="RPO86" s="7"/>
      <c r="RPP86" s="7"/>
      <c r="RPQ86" s="7"/>
      <c r="RPR86" s="7"/>
      <c r="RPS86" s="7"/>
      <c r="RPT86" s="7"/>
      <c r="RPU86" s="7"/>
      <c r="RPV86" s="7"/>
      <c r="RPW86" s="7"/>
      <c r="RPX86" s="7"/>
      <c r="RPY86" s="7"/>
      <c r="RPZ86" s="7"/>
      <c r="RQA86" s="7"/>
      <c r="RQB86" s="7"/>
      <c r="RQC86" s="7"/>
      <c r="RQD86" s="7"/>
      <c r="RQE86" s="7"/>
      <c r="RQF86" s="7"/>
      <c r="RQG86" s="7"/>
      <c r="RQH86" s="7"/>
      <c r="RQI86" s="7"/>
      <c r="RQJ86" s="7"/>
      <c r="RQK86" s="7"/>
      <c r="RQL86" s="7"/>
      <c r="RQM86" s="7"/>
      <c r="RQN86" s="7"/>
      <c r="RQO86" s="7"/>
      <c r="RQP86" s="7"/>
      <c r="RQQ86" s="7"/>
      <c r="RQR86" s="7"/>
      <c r="RQS86" s="7"/>
      <c r="RQT86" s="7"/>
      <c r="RQU86" s="7"/>
      <c r="RQV86" s="7"/>
      <c r="RQW86" s="7"/>
      <c r="RQX86" s="7"/>
      <c r="RQY86" s="7"/>
      <c r="RQZ86" s="7"/>
      <c r="RRA86" s="7"/>
      <c r="RRB86" s="7"/>
      <c r="RRC86" s="7"/>
      <c r="RRD86" s="7"/>
      <c r="RRE86" s="7"/>
      <c r="RRF86" s="7"/>
      <c r="RRG86" s="7"/>
      <c r="RRH86" s="7"/>
      <c r="RRI86" s="7"/>
      <c r="RRJ86" s="7"/>
      <c r="RRK86" s="7"/>
      <c r="RRL86" s="7"/>
      <c r="RRM86" s="7"/>
      <c r="RRN86" s="7"/>
      <c r="RRO86" s="7"/>
      <c r="RRP86" s="7"/>
      <c r="RRQ86" s="7"/>
      <c r="RRR86" s="7"/>
      <c r="RRS86" s="7"/>
      <c r="RRT86" s="7"/>
      <c r="RRU86" s="7"/>
      <c r="RRV86" s="7"/>
      <c r="RRW86" s="7"/>
      <c r="RRX86" s="7"/>
      <c r="RRY86" s="7"/>
      <c r="RRZ86" s="7"/>
      <c r="RSA86" s="7"/>
      <c r="RSB86" s="7"/>
      <c r="RSC86" s="7"/>
      <c r="RSD86" s="7"/>
      <c r="RSE86" s="7"/>
      <c r="RSF86" s="7"/>
      <c r="RSG86" s="7"/>
      <c r="RSH86" s="7"/>
      <c r="RSI86" s="7"/>
      <c r="RSJ86" s="7"/>
      <c r="RSK86" s="7"/>
      <c r="RSL86" s="7"/>
      <c r="RSM86" s="7"/>
      <c r="RSN86" s="7"/>
      <c r="RSO86" s="7"/>
      <c r="RSP86" s="7"/>
      <c r="RSQ86" s="7"/>
      <c r="RSR86" s="7"/>
      <c r="RSS86" s="7"/>
      <c r="RST86" s="7"/>
      <c r="RSU86" s="7"/>
      <c r="RSV86" s="7"/>
      <c r="RSW86" s="7"/>
      <c r="RSX86" s="7"/>
      <c r="RSY86" s="7"/>
      <c r="RSZ86" s="7"/>
      <c r="RTA86" s="7"/>
      <c r="RTB86" s="7"/>
      <c r="RTC86" s="7"/>
      <c r="RTD86" s="7"/>
      <c r="RTE86" s="7"/>
      <c r="RTF86" s="7"/>
      <c r="RTG86" s="7"/>
      <c r="RTH86" s="7"/>
      <c r="RTI86" s="7"/>
      <c r="RTJ86" s="7"/>
      <c r="RTK86" s="7"/>
      <c r="RTL86" s="7"/>
      <c r="RTM86" s="7"/>
      <c r="RTN86" s="7"/>
      <c r="RTO86" s="7"/>
      <c r="RTP86" s="7"/>
      <c r="RTQ86" s="7"/>
      <c r="RTR86" s="7"/>
      <c r="RTS86" s="7"/>
      <c r="RTT86" s="7"/>
      <c r="RTU86" s="7"/>
      <c r="RTV86" s="7"/>
      <c r="RTW86" s="7"/>
      <c r="RTX86" s="7"/>
      <c r="RTY86" s="7"/>
      <c r="RTZ86" s="7"/>
      <c r="RUA86" s="7"/>
      <c r="RUB86" s="7"/>
      <c r="RUC86" s="7"/>
      <c r="RUD86" s="7"/>
      <c r="RUE86" s="7"/>
      <c r="RUF86" s="7"/>
      <c r="RUG86" s="7"/>
      <c r="RUH86" s="7"/>
      <c r="RUI86" s="7"/>
      <c r="RUJ86" s="7"/>
      <c r="RUK86" s="7"/>
      <c r="RUL86" s="7"/>
      <c r="RUM86" s="7"/>
      <c r="RUN86" s="7"/>
      <c r="RUO86" s="7"/>
      <c r="RUP86" s="7"/>
      <c r="RUQ86" s="7"/>
      <c r="RUR86" s="7"/>
      <c r="RUS86" s="7"/>
      <c r="RUT86" s="7"/>
      <c r="RUU86" s="7"/>
      <c r="RUV86" s="7"/>
      <c r="RUW86" s="7"/>
      <c r="RUX86" s="7"/>
      <c r="RUY86" s="7"/>
      <c r="RUZ86" s="7"/>
      <c r="RVA86" s="7"/>
      <c r="RVB86" s="7"/>
      <c r="RVC86" s="7"/>
      <c r="RVD86" s="7"/>
      <c r="RVE86" s="7"/>
      <c r="RVF86" s="7"/>
      <c r="RVG86" s="7"/>
      <c r="RVH86" s="7"/>
      <c r="RVI86" s="7"/>
      <c r="RVJ86" s="7"/>
      <c r="RVK86" s="7"/>
      <c r="RVL86" s="7"/>
      <c r="RVM86" s="7"/>
      <c r="RVN86" s="7"/>
      <c r="RVO86" s="7"/>
      <c r="RVP86" s="7"/>
      <c r="RVQ86" s="7"/>
      <c r="RVR86" s="7"/>
      <c r="RVS86" s="7"/>
      <c r="RVT86" s="7"/>
      <c r="RVU86" s="7"/>
      <c r="RVV86" s="7"/>
      <c r="RVW86" s="7"/>
      <c r="RVX86" s="7"/>
      <c r="RVY86" s="7"/>
      <c r="RVZ86" s="7"/>
      <c r="RWA86" s="7"/>
      <c r="RWB86" s="7"/>
      <c r="RWC86" s="7"/>
      <c r="RWD86" s="7"/>
      <c r="RWE86" s="7"/>
      <c r="RWF86" s="7"/>
      <c r="RWG86" s="7"/>
      <c r="RWH86" s="7"/>
      <c r="RWI86" s="7"/>
      <c r="RWJ86" s="7"/>
      <c r="RWK86" s="7"/>
      <c r="RWL86" s="7"/>
      <c r="RWM86" s="7"/>
      <c r="RWN86" s="7"/>
      <c r="RWO86" s="7"/>
      <c r="RWP86" s="7"/>
      <c r="RWQ86" s="7"/>
      <c r="RWR86" s="7"/>
      <c r="RWS86" s="7"/>
      <c r="RWT86" s="7"/>
      <c r="RWU86" s="7"/>
      <c r="RWV86" s="7"/>
      <c r="RWW86" s="7"/>
      <c r="RWX86" s="7"/>
      <c r="RWY86" s="7"/>
      <c r="RWZ86" s="7"/>
      <c r="RXA86" s="7"/>
      <c r="RXB86" s="7"/>
      <c r="RXC86" s="7"/>
      <c r="RXD86" s="7"/>
      <c r="RXE86" s="7"/>
      <c r="RXF86" s="7"/>
      <c r="RXG86" s="7"/>
      <c r="RXH86" s="7"/>
      <c r="RXI86" s="7"/>
      <c r="RXJ86" s="7"/>
      <c r="RXK86" s="7"/>
      <c r="RXL86" s="7"/>
      <c r="RXM86" s="7"/>
      <c r="RXN86" s="7"/>
      <c r="RXO86" s="7"/>
      <c r="RXP86" s="7"/>
      <c r="RXQ86" s="7"/>
      <c r="RXR86" s="7"/>
      <c r="RXS86" s="7"/>
      <c r="RXT86" s="7"/>
      <c r="RXU86" s="7"/>
      <c r="RXV86" s="7"/>
      <c r="RXW86" s="7"/>
      <c r="RXX86" s="7"/>
      <c r="RXY86" s="7"/>
      <c r="RXZ86" s="7"/>
      <c r="RYA86" s="7"/>
      <c r="RYB86" s="7"/>
      <c r="RYC86" s="7"/>
      <c r="RYD86" s="7"/>
      <c r="RYE86" s="7"/>
      <c r="RYF86" s="7"/>
      <c r="RYG86" s="7"/>
      <c r="RYH86" s="7"/>
      <c r="RYI86" s="7"/>
      <c r="RYJ86" s="7"/>
      <c r="RYK86" s="7"/>
      <c r="RYL86" s="7"/>
      <c r="RYM86" s="7"/>
      <c r="RYN86" s="7"/>
      <c r="RYO86" s="7"/>
      <c r="RYP86" s="7"/>
      <c r="RYQ86" s="7"/>
      <c r="RYR86" s="7"/>
      <c r="RYS86" s="7"/>
      <c r="RYT86" s="7"/>
      <c r="RYU86" s="7"/>
      <c r="RYV86" s="7"/>
      <c r="RYW86" s="7"/>
      <c r="RYX86" s="7"/>
      <c r="RYY86" s="7"/>
      <c r="RYZ86" s="7"/>
      <c r="RZA86" s="7"/>
      <c r="RZB86" s="7"/>
      <c r="RZC86" s="7"/>
      <c r="RZD86" s="7"/>
      <c r="RZE86" s="7"/>
      <c r="RZF86" s="7"/>
      <c r="RZG86" s="7"/>
      <c r="RZH86" s="7"/>
      <c r="RZI86" s="7"/>
      <c r="RZJ86" s="7"/>
      <c r="RZK86" s="7"/>
      <c r="RZL86" s="7"/>
      <c r="RZM86" s="7"/>
      <c r="RZN86" s="7"/>
      <c r="RZO86" s="7"/>
      <c r="RZP86" s="7"/>
      <c r="RZQ86" s="7"/>
      <c r="RZR86" s="7"/>
      <c r="RZS86" s="7"/>
      <c r="RZT86" s="7"/>
      <c r="RZU86" s="7"/>
      <c r="RZV86" s="7"/>
      <c r="RZW86" s="7"/>
      <c r="RZX86" s="7"/>
      <c r="RZY86" s="7"/>
      <c r="RZZ86" s="7"/>
      <c r="SAA86" s="7"/>
      <c r="SAB86" s="7"/>
      <c r="SAC86" s="7"/>
      <c r="SAD86" s="7"/>
      <c r="SAE86" s="7"/>
      <c r="SAF86" s="7"/>
      <c r="SAG86" s="7"/>
      <c r="SAH86" s="7"/>
      <c r="SAI86" s="7"/>
      <c r="SAJ86" s="7"/>
      <c r="SAK86" s="7"/>
      <c r="SAL86" s="7"/>
      <c r="SAM86" s="7"/>
      <c r="SAN86" s="7"/>
      <c r="SAO86" s="7"/>
      <c r="SAP86" s="7"/>
      <c r="SAQ86" s="7"/>
      <c r="SAR86" s="7"/>
      <c r="SAS86" s="7"/>
      <c r="SAT86" s="7"/>
      <c r="SAU86" s="7"/>
      <c r="SAV86" s="7"/>
      <c r="SAW86" s="7"/>
      <c r="SAX86" s="7"/>
      <c r="SAY86" s="7"/>
      <c r="SAZ86" s="7"/>
      <c r="SBA86" s="7"/>
      <c r="SBB86" s="7"/>
      <c r="SBC86" s="7"/>
      <c r="SBD86" s="7"/>
      <c r="SBE86" s="7"/>
      <c r="SBF86" s="7"/>
      <c r="SBG86" s="7"/>
      <c r="SBH86" s="7"/>
      <c r="SBI86" s="7"/>
      <c r="SBJ86" s="7"/>
      <c r="SBK86" s="7"/>
      <c r="SBL86" s="7"/>
      <c r="SBM86" s="7"/>
      <c r="SBN86" s="7"/>
      <c r="SBO86" s="7"/>
      <c r="SBP86" s="7"/>
      <c r="SBQ86" s="7"/>
      <c r="SBR86" s="7"/>
      <c r="SBS86" s="7"/>
      <c r="SBT86" s="7"/>
      <c r="SBU86" s="7"/>
      <c r="SBV86" s="7"/>
      <c r="SBW86" s="7"/>
      <c r="SBX86" s="7"/>
      <c r="SBY86" s="7"/>
      <c r="SBZ86" s="7"/>
      <c r="SCA86" s="7"/>
      <c r="SCB86" s="7"/>
      <c r="SCC86" s="7"/>
      <c r="SCD86" s="7"/>
      <c r="SCE86" s="7"/>
      <c r="SCF86" s="7"/>
      <c r="SCG86" s="7"/>
      <c r="SCH86" s="7"/>
      <c r="SCI86" s="7"/>
      <c r="SCJ86" s="7"/>
      <c r="SCK86" s="7"/>
      <c r="SCL86" s="7"/>
      <c r="SCM86" s="7"/>
      <c r="SCN86" s="7"/>
      <c r="SCO86" s="7"/>
      <c r="SCP86" s="7"/>
      <c r="SCQ86" s="7"/>
      <c r="SCR86" s="7"/>
      <c r="SCS86" s="7"/>
      <c r="SCT86" s="7"/>
      <c r="SCU86" s="7"/>
      <c r="SCV86" s="7"/>
      <c r="SCW86" s="7"/>
      <c r="SCX86" s="7"/>
      <c r="SCY86" s="7"/>
      <c r="SCZ86" s="7"/>
      <c r="SDA86" s="7"/>
      <c r="SDB86" s="7"/>
      <c r="SDC86" s="7"/>
      <c r="SDD86" s="7"/>
      <c r="SDE86" s="7"/>
      <c r="SDF86" s="7"/>
      <c r="SDG86" s="7"/>
      <c r="SDH86" s="7"/>
      <c r="SDI86" s="7"/>
      <c r="SDJ86" s="7"/>
      <c r="SDK86" s="7"/>
      <c r="SDL86" s="7"/>
      <c r="SDM86" s="7"/>
      <c r="SDN86" s="7"/>
      <c r="SDO86" s="7"/>
      <c r="SDP86" s="7"/>
      <c r="SDQ86" s="7"/>
      <c r="SDR86" s="7"/>
      <c r="SDS86" s="7"/>
      <c r="SDT86" s="7"/>
      <c r="SDU86" s="7"/>
      <c r="SDV86" s="7"/>
      <c r="SDW86" s="7"/>
      <c r="SDX86" s="7"/>
      <c r="SDY86" s="7"/>
      <c r="SDZ86" s="7"/>
      <c r="SEA86" s="7"/>
      <c r="SEB86" s="7"/>
      <c r="SEC86" s="7"/>
      <c r="SED86" s="7"/>
      <c r="SEE86" s="7"/>
      <c r="SEF86" s="7"/>
      <c r="SEG86" s="7"/>
      <c r="SEH86" s="7"/>
      <c r="SEI86" s="7"/>
      <c r="SEJ86" s="7"/>
      <c r="SEK86" s="7"/>
      <c r="SEL86" s="7"/>
      <c r="SEM86" s="7"/>
      <c r="SEN86" s="7"/>
      <c r="SEO86" s="7"/>
      <c r="SEP86" s="7"/>
      <c r="SEQ86" s="7"/>
      <c r="SER86" s="7"/>
      <c r="SES86" s="7"/>
      <c r="SET86" s="7"/>
      <c r="SEU86" s="7"/>
      <c r="SEV86" s="7"/>
      <c r="SEW86" s="7"/>
      <c r="SEX86" s="7"/>
      <c r="SEY86" s="7"/>
      <c r="SEZ86" s="7"/>
      <c r="SFA86" s="7"/>
      <c r="SFB86" s="7"/>
      <c r="SFC86" s="7"/>
      <c r="SFD86" s="7"/>
      <c r="SFE86" s="7"/>
      <c r="SFF86" s="7"/>
      <c r="SFG86" s="7"/>
      <c r="SFH86" s="7"/>
      <c r="SFI86" s="7"/>
      <c r="SFJ86" s="7"/>
      <c r="SFK86" s="7"/>
      <c r="SFL86" s="7"/>
      <c r="SFM86" s="7"/>
      <c r="SFN86" s="7"/>
      <c r="SFO86" s="7"/>
      <c r="SFP86" s="7"/>
      <c r="SFQ86" s="7"/>
      <c r="SFR86" s="7"/>
      <c r="SFS86" s="7"/>
      <c r="SFT86" s="7"/>
      <c r="SFU86" s="7"/>
      <c r="SFV86" s="7"/>
      <c r="SFW86" s="7"/>
      <c r="SFX86" s="7"/>
      <c r="SFY86" s="7"/>
      <c r="SFZ86" s="7"/>
      <c r="SGA86" s="7"/>
      <c r="SGB86" s="7"/>
      <c r="SGC86" s="7"/>
      <c r="SGD86" s="7"/>
      <c r="SGE86" s="7"/>
      <c r="SGF86" s="7"/>
      <c r="SGG86" s="7"/>
      <c r="SGH86" s="7"/>
      <c r="SGI86" s="7"/>
      <c r="SGJ86" s="7"/>
      <c r="SGK86" s="7"/>
      <c r="SGL86" s="7"/>
      <c r="SGM86" s="7"/>
      <c r="SGN86" s="7"/>
      <c r="SGO86" s="7"/>
      <c r="SGP86" s="7"/>
      <c r="SGQ86" s="7"/>
      <c r="SGR86" s="7"/>
      <c r="SGS86" s="7"/>
      <c r="SGT86" s="7"/>
      <c r="SGU86" s="7"/>
      <c r="SGV86" s="7"/>
      <c r="SGW86" s="7"/>
      <c r="SGX86" s="7"/>
      <c r="SGY86" s="7"/>
      <c r="SGZ86" s="7"/>
      <c r="SHA86" s="7"/>
      <c r="SHB86" s="7"/>
      <c r="SHC86" s="7"/>
      <c r="SHD86" s="7"/>
      <c r="SHE86" s="7"/>
      <c r="SHF86" s="7"/>
      <c r="SHG86" s="7"/>
      <c r="SHH86" s="7"/>
      <c r="SHI86" s="7"/>
      <c r="SHJ86" s="7"/>
      <c r="SHK86" s="7"/>
      <c r="SHL86" s="7"/>
      <c r="SHM86" s="7"/>
      <c r="SHN86" s="7"/>
      <c r="SHO86" s="7"/>
      <c r="SHP86" s="7"/>
      <c r="SHQ86" s="7"/>
      <c r="SHR86" s="7"/>
      <c r="SHS86" s="7"/>
      <c r="SHT86" s="7"/>
      <c r="SHU86" s="7"/>
      <c r="SHV86" s="7"/>
      <c r="SHW86" s="7"/>
      <c r="SHX86" s="7"/>
      <c r="SHY86" s="7"/>
      <c r="SHZ86" s="7"/>
      <c r="SIA86" s="7"/>
      <c r="SIB86" s="7"/>
      <c r="SIC86" s="7"/>
      <c r="SID86" s="7"/>
      <c r="SIE86" s="7"/>
      <c r="SIF86" s="7"/>
      <c r="SIG86" s="7"/>
      <c r="SIH86" s="7"/>
      <c r="SII86" s="7"/>
      <c r="SIJ86" s="7"/>
      <c r="SIK86" s="7"/>
      <c r="SIL86" s="7"/>
      <c r="SIM86" s="7"/>
      <c r="SIN86" s="7"/>
      <c r="SIO86" s="7"/>
      <c r="SIP86" s="7"/>
      <c r="SIQ86" s="7"/>
      <c r="SIR86" s="7"/>
      <c r="SIS86" s="7"/>
      <c r="SIT86" s="7"/>
      <c r="SIU86" s="7"/>
      <c r="SIV86" s="7"/>
      <c r="SIW86" s="7"/>
      <c r="SIX86" s="7"/>
      <c r="SIY86" s="7"/>
      <c r="SIZ86" s="7"/>
      <c r="SJA86" s="7"/>
      <c r="SJB86" s="7"/>
      <c r="SJC86" s="7"/>
      <c r="SJD86" s="7"/>
      <c r="SJE86" s="7"/>
      <c r="SJF86" s="7"/>
      <c r="SJG86" s="7"/>
      <c r="SJH86" s="7"/>
      <c r="SJI86" s="7"/>
      <c r="SJJ86" s="7"/>
      <c r="SJK86" s="7"/>
      <c r="SJL86" s="7"/>
      <c r="SJM86" s="7"/>
      <c r="SJN86" s="7"/>
      <c r="SJO86" s="7"/>
      <c r="SJP86" s="7"/>
      <c r="SJQ86" s="7"/>
      <c r="SJR86" s="7"/>
      <c r="SJS86" s="7"/>
      <c r="SJT86" s="7"/>
      <c r="SJU86" s="7"/>
      <c r="SJV86" s="7"/>
      <c r="SJW86" s="7"/>
      <c r="SJX86" s="7"/>
      <c r="SJY86" s="7"/>
      <c r="SJZ86" s="7"/>
      <c r="SKA86" s="7"/>
      <c r="SKB86" s="7"/>
      <c r="SKC86" s="7"/>
      <c r="SKD86" s="7"/>
      <c r="SKE86" s="7"/>
      <c r="SKF86" s="7"/>
      <c r="SKG86" s="7"/>
      <c r="SKH86" s="7"/>
      <c r="SKI86" s="7"/>
      <c r="SKJ86" s="7"/>
      <c r="SKK86" s="7"/>
      <c r="SKL86" s="7"/>
      <c r="SKM86" s="7"/>
      <c r="SKN86" s="7"/>
      <c r="SKO86" s="7"/>
      <c r="SKP86" s="7"/>
      <c r="SKQ86" s="7"/>
      <c r="SKR86" s="7"/>
      <c r="SKS86" s="7"/>
      <c r="SKT86" s="7"/>
      <c r="SKU86" s="7"/>
      <c r="SKV86" s="7"/>
      <c r="SKW86" s="7"/>
      <c r="SKX86" s="7"/>
      <c r="SKY86" s="7"/>
      <c r="SKZ86" s="7"/>
      <c r="SLA86" s="7"/>
      <c r="SLB86" s="7"/>
      <c r="SLC86" s="7"/>
      <c r="SLD86" s="7"/>
      <c r="SLE86" s="7"/>
      <c r="SLF86" s="7"/>
      <c r="SLG86" s="7"/>
      <c r="SLH86" s="7"/>
      <c r="SLI86" s="7"/>
      <c r="SLJ86" s="7"/>
      <c r="SLK86" s="7"/>
      <c r="SLL86" s="7"/>
      <c r="SLM86" s="7"/>
      <c r="SLN86" s="7"/>
      <c r="SLO86" s="7"/>
      <c r="SLP86" s="7"/>
      <c r="SLQ86" s="7"/>
      <c r="SLR86" s="7"/>
      <c r="SLS86" s="7"/>
      <c r="SLT86" s="7"/>
      <c r="SLU86" s="7"/>
      <c r="SLV86" s="7"/>
      <c r="SLW86" s="7"/>
      <c r="SLX86" s="7"/>
      <c r="SLY86" s="7"/>
      <c r="SLZ86" s="7"/>
      <c r="SMA86" s="7"/>
      <c r="SMB86" s="7"/>
      <c r="SMC86" s="7"/>
      <c r="SMD86" s="7"/>
      <c r="SME86" s="7"/>
      <c r="SMF86" s="7"/>
      <c r="SMG86" s="7"/>
      <c r="SMH86" s="7"/>
      <c r="SMI86" s="7"/>
      <c r="SMJ86" s="7"/>
      <c r="SMK86" s="7"/>
      <c r="SML86" s="7"/>
      <c r="SMM86" s="7"/>
      <c r="SMN86" s="7"/>
      <c r="SMO86" s="7"/>
      <c r="SMP86" s="7"/>
      <c r="SMQ86" s="7"/>
      <c r="SMR86" s="7"/>
      <c r="SMS86" s="7"/>
      <c r="SMT86" s="7"/>
      <c r="SMU86" s="7"/>
      <c r="SMV86" s="7"/>
      <c r="SMW86" s="7"/>
      <c r="SMX86" s="7"/>
      <c r="SMY86" s="7"/>
      <c r="SMZ86" s="7"/>
      <c r="SNA86" s="7"/>
      <c r="SNB86" s="7"/>
      <c r="SNC86" s="7"/>
      <c r="SND86" s="7"/>
      <c r="SNE86" s="7"/>
      <c r="SNF86" s="7"/>
      <c r="SNG86" s="7"/>
      <c r="SNH86" s="7"/>
      <c r="SNI86" s="7"/>
      <c r="SNJ86" s="7"/>
      <c r="SNK86" s="7"/>
      <c r="SNL86" s="7"/>
      <c r="SNM86" s="7"/>
      <c r="SNN86" s="7"/>
      <c r="SNO86" s="7"/>
      <c r="SNP86" s="7"/>
      <c r="SNQ86" s="7"/>
      <c r="SNR86" s="7"/>
      <c r="SNS86" s="7"/>
      <c r="SNT86" s="7"/>
      <c r="SNU86" s="7"/>
      <c r="SNV86" s="7"/>
      <c r="SNW86" s="7"/>
      <c r="SNX86" s="7"/>
      <c r="SNY86" s="7"/>
      <c r="SNZ86" s="7"/>
      <c r="SOA86" s="7"/>
      <c r="SOB86" s="7"/>
      <c r="SOC86" s="7"/>
      <c r="SOD86" s="7"/>
      <c r="SOE86" s="7"/>
      <c r="SOF86" s="7"/>
      <c r="SOG86" s="7"/>
      <c r="SOH86" s="7"/>
      <c r="SOI86" s="7"/>
      <c r="SOJ86" s="7"/>
      <c r="SOK86" s="7"/>
      <c r="SOL86" s="7"/>
      <c r="SOM86" s="7"/>
      <c r="SON86" s="7"/>
      <c r="SOO86" s="7"/>
      <c r="SOP86" s="7"/>
      <c r="SOQ86" s="7"/>
      <c r="SOR86" s="7"/>
      <c r="SOS86" s="7"/>
      <c r="SOT86" s="7"/>
      <c r="SOU86" s="7"/>
      <c r="SOV86" s="7"/>
      <c r="SOW86" s="7"/>
      <c r="SOX86" s="7"/>
      <c r="SOY86" s="7"/>
      <c r="SOZ86" s="7"/>
      <c r="SPA86" s="7"/>
      <c r="SPB86" s="7"/>
      <c r="SPC86" s="7"/>
      <c r="SPD86" s="7"/>
      <c r="SPE86" s="7"/>
      <c r="SPF86" s="7"/>
      <c r="SPG86" s="7"/>
      <c r="SPH86" s="7"/>
      <c r="SPI86" s="7"/>
      <c r="SPJ86" s="7"/>
      <c r="SPK86" s="7"/>
      <c r="SPL86" s="7"/>
      <c r="SPM86" s="7"/>
      <c r="SPN86" s="7"/>
      <c r="SPO86" s="7"/>
      <c r="SPP86" s="7"/>
      <c r="SPQ86" s="7"/>
      <c r="SPR86" s="7"/>
      <c r="SPS86" s="7"/>
      <c r="SPT86" s="7"/>
      <c r="SPU86" s="7"/>
      <c r="SPV86" s="7"/>
      <c r="SPW86" s="7"/>
      <c r="SPX86" s="7"/>
      <c r="SPY86" s="7"/>
      <c r="SPZ86" s="7"/>
      <c r="SQA86" s="7"/>
      <c r="SQB86" s="7"/>
      <c r="SQC86" s="7"/>
      <c r="SQD86" s="7"/>
      <c r="SQE86" s="7"/>
      <c r="SQF86" s="7"/>
      <c r="SQG86" s="7"/>
      <c r="SQH86" s="7"/>
      <c r="SQI86" s="7"/>
      <c r="SQJ86" s="7"/>
      <c r="SQK86" s="7"/>
      <c r="SQL86" s="7"/>
      <c r="SQM86" s="7"/>
      <c r="SQN86" s="7"/>
      <c r="SQO86" s="7"/>
      <c r="SQP86" s="7"/>
      <c r="SQQ86" s="7"/>
      <c r="SQR86" s="7"/>
      <c r="SQS86" s="7"/>
      <c r="SQT86" s="7"/>
      <c r="SQU86" s="7"/>
      <c r="SQV86" s="7"/>
      <c r="SQW86" s="7"/>
      <c r="SQX86" s="7"/>
      <c r="SQY86" s="7"/>
      <c r="SQZ86" s="7"/>
      <c r="SRA86" s="7"/>
      <c r="SRB86" s="7"/>
      <c r="SRC86" s="7"/>
      <c r="SRD86" s="7"/>
      <c r="SRE86" s="7"/>
      <c r="SRF86" s="7"/>
      <c r="SRG86" s="7"/>
      <c r="SRH86" s="7"/>
      <c r="SRI86" s="7"/>
      <c r="SRJ86" s="7"/>
      <c r="SRK86" s="7"/>
      <c r="SRL86" s="7"/>
      <c r="SRM86" s="7"/>
      <c r="SRN86" s="7"/>
      <c r="SRO86" s="7"/>
      <c r="SRP86" s="7"/>
      <c r="SRQ86" s="7"/>
      <c r="SRR86" s="7"/>
      <c r="SRS86" s="7"/>
      <c r="SRT86" s="7"/>
      <c r="SRU86" s="7"/>
      <c r="SRV86" s="7"/>
      <c r="SRW86" s="7"/>
      <c r="SRX86" s="7"/>
      <c r="SRY86" s="7"/>
      <c r="SRZ86" s="7"/>
      <c r="SSA86" s="7"/>
      <c r="SSB86" s="7"/>
      <c r="SSC86" s="7"/>
      <c r="SSD86" s="7"/>
      <c r="SSE86" s="7"/>
      <c r="SSF86" s="7"/>
      <c r="SSG86" s="7"/>
      <c r="SSH86" s="7"/>
      <c r="SSI86" s="7"/>
      <c r="SSJ86" s="7"/>
      <c r="SSK86" s="7"/>
      <c r="SSL86" s="7"/>
      <c r="SSM86" s="7"/>
      <c r="SSN86" s="7"/>
      <c r="SSO86" s="7"/>
      <c r="SSP86" s="7"/>
      <c r="SSQ86" s="7"/>
      <c r="SSR86" s="7"/>
      <c r="SSS86" s="7"/>
      <c r="SST86" s="7"/>
      <c r="SSU86" s="7"/>
      <c r="SSV86" s="7"/>
      <c r="SSW86" s="7"/>
      <c r="SSX86" s="7"/>
      <c r="SSY86" s="7"/>
      <c r="SSZ86" s="7"/>
      <c r="STA86" s="7"/>
      <c r="STB86" s="7"/>
      <c r="STC86" s="7"/>
      <c r="STD86" s="7"/>
      <c r="STE86" s="7"/>
      <c r="STF86" s="7"/>
      <c r="STG86" s="7"/>
      <c r="STH86" s="7"/>
      <c r="STI86" s="7"/>
      <c r="STJ86" s="7"/>
      <c r="STK86" s="7"/>
      <c r="STL86" s="7"/>
      <c r="STM86" s="7"/>
      <c r="STN86" s="7"/>
      <c r="STO86" s="7"/>
      <c r="STP86" s="7"/>
      <c r="STQ86" s="7"/>
      <c r="STR86" s="7"/>
      <c r="STS86" s="7"/>
      <c r="STT86" s="7"/>
      <c r="STU86" s="7"/>
      <c r="STV86" s="7"/>
      <c r="STW86" s="7"/>
      <c r="STX86" s="7"/>
      <c r="STY86" s="7"/>
      <c r="STZ86" s="7"/>
      <c r="SUA86" s="7"/>
      <c r="SUB86" s="7"/>
      <c r="SUC86" s="7"/>
      <c r="SUD86" s="7"/>
      <c r="SUE86" s="7"/>
      <c r="SUF86" s="7"/>
      <c r="SUG86" s="7"/>
      <c r="SUH86" s="7"/>
      <c r="SUI86" s="7"/>
      <c r="SUJ86" s="7"/>
      <c r="SUK86" s="7"/>
      <c r="SUL86" s="7"/>
      <c r="SUM86" s="7"/>
      <c r="SUN86" s="7"/>
      <c r="SUO86" s="7"/>
      <c r="SUP86" s="7"/>
      <c r="SUQ86" s="7"/>
      <c r="SUR86" s="7"/>
      <c r="SUS86" s="7"/>
      <c r="SUT86" s="7"/>
      <c r="SUU86" s="7"/>
      <c r="SUV86" s="7"/>
      <c r="SUW86" s="7"/>
      <c r="SUX86" s="7"/>
      <c r="SUY86" s="7"/>
      <c r="SUZ86" s="7"/>
      <c r="SVA86" s="7"/>
      <c r="SVB86" s="7"/>
      <c r="SVC86" s="7"/>
      <c r="SVD86" s="7"/>
      <c r="SVE86" s="7"/>
      <c r="SVF86" s="7"/>
      <c r="SVG86" s="7"/>
      <c r="SVH86" s="7"/>
      <c r="SVI86" s="7"/>
      <c r="SVJ86" s="7"/>
      <c r="SVK86" s="7"/>
      <c r="SVL86" s="7"/>
      <c r="SVM86" s="7"/>
      <c r="SVN86" s="7"/>
      <c r="SVO86" s="7"/>
      <c r="SVP86" s="7"/>
      <c r="SVQ86" s="7"/>
      <c r="SVR86" s="7"/>
      <c r="SVS86" s="7"/>
      <c r="SVT86" s="7"/>
      <c r="SVU86" s="7"/>
      <c r="SVV86" s="7"/>
      <c r="SVW86" s="7"/>
      <c r="SVX86" s="7"/>
      <c r="SVY86" s="7"/>
      <c r="SVZ86" s="7"/>
      <c r="SWA86" s="7"/>
      <c r="SWB86" s="7"/>
      <c r="SWC86" s="7"/>
      <c r="SWD86" s="7"/>
      <c r="SWE86" s="7"/>
      <c r="SWF86" s="7"/>
      <c r="SWG86" s="7"/>
      <c r="SWH86" s="7"/>
      <c r="SWI86" s="7"/>
      <c r="SWJ86" s="7"/>
      <c r="SWK86" s="7"/>
      <c r="SWL86" s="7"/>
      <c r="SWM86" s="7"/>
      <c r="SWN86" s="7"/>
      <c r="SWO86" s="7"/>
      <c r="SWP86" s="7"/>
      <c r="SWQ86" s="7"/>
      <c r="SWR86" s="7"/>
      <c r="SWS86" s="7"/>
      <c r="SWT86" s="7"/>
      <c r="SWU86" s="7"/>
      <c r="SWV86" s="7"/>
      <c r="SWW86" s="7"/>
      <c r="SWX86" s="7"/>
      <c r="SWY86" s="7"/>
      <c r="SWZ86" s="7"/>
      <c r="SXA86" s="7"/>
      <c r="SXB86" s="7"/>
      <c r="SXC86" s="7"/>
      <c r="SXD86" s="7"/>
      <c r="SXE86" s="7"/>
      <c r="SXF86" s="7"/>
      <c r="SXG86" s="7"/>
      <c r="SXH86" s="7"/>
      <c r="SXI86" s="7"/>
      <c r="SXJ86" s="7"/>
      <c r="SXK86" s="7"/>
      <c r="SXL86" s="7"/>
      <c r="SXM86" s="7"/>
      <c r="SXN86" s="7"/>
      <c r="SXO86" s="7"/>
      <c r="SXP86" s="7"/>
      <c r="SXQ86" s="7"/>
      <c r="SXR86" s="7"/>
      <c r="SXS86" s="7"/>
      <c r="SXT86" s="7"/>
      <c r="SXU86" s="7"/>
      <c r="SXV86" s="7"/>
      <c r="SXW86" s="7"/>
      <c r="SXX86" s="7"/>
      <c r="SXY86" s="7"/>
      <c r="SXZ86" s="7"/>
      <c r="SYA86" s="7"/>
      <c r="SYB86" s="7"/>
      <c r="SYC86" s="7"/>
      <c r="SYD86" s="7"/>
      <c r="SYE86" s="7"/>
      <c r="SYF86" s="7"/>
      <c r="SYG86" s="7"/>
      <c r="SYH86" s="7"/>
      <c r="SYI86" s="7"/>
      <c r="SYJ86" s="7"/>
      <c r="SYK86" s="7"/>
      <c r="SYL86" s="7"/>
      <c r="SYM86" s="7"/>
      <c r="SYN86" s="7"/>
      <c r="SYO86" s="7"/>
      <c r="SYP86" s="7"/>
      <c r="SYQ86" s="7"/>
      <c r="SYR86" s="7"/>
      <c r="SYS86" s="7"/>
      <c r="SYT86" s="7"/>
      <c r="SYU86" s="7"/>
      <c r="SYV86" s="7"/>
      <c r="SYW86" s="7"/>
      <c r="SYX86" s="7"/>
      <c r="SYY86" s="7"/>
      <c r="SYZ86" s="7"/>
      <c r="SZA86" s="7"/>
      <c r="SZB86" s="7"/>
      <c r="SZC86" s="7"/>
      <c r="SZD86" s="7"/>
      <c r="SZE86" s="7"/>
      <c r="SZF86" s="7"/>
      <c r="SZG86" s="7"/>
      <c r="SZH86" s="7"/>
      <c r="SZI86" s="7"/>
      <c r="SZJ86" s="7"/>
      <c r="SZK86" s="7"/>
      <c r="SZL86" s="7"/>
      <c r="SZM86" s="7"/>
      <c r="SZN86" s="7"/>
      <c r="SZO86" s="7"/>
      <c r="SZP86" s="7"/>
      <c r="SZQ86" s="7"/>
      <c r="SZR86" s="7"/>
      <c r="SZS86" s="7"/>
      <c r="SZT86" s="7"/>
      <c r="SZU86" s="7"/>
      <c r="SZV86" s="7"/>
      <c r="SZW86" s="7"/>
      <c r="SZX86" s="7"/>
      <c r="SZY86" s="7"/>
      <c r="SZZ86" s="7"/>
      <c r="TAA86" s="7"/>
      <c r="TAB86" s="7"/>
      <c r="TAC86" s="7"/>
      <c r="TAD86" s="7"/>
      <c r="TAE86" s="7"/>
      <c r="TAF86" s="7"/>
      <c r="TAG86" s="7"/>
      <c r="TAH86" s="7"/>
      <c r="TAI86" s="7"/>
      <c r="TAJ86" s="7"/>
      <c r="TAK86" s="7"/>
      <c r="TAL86" s="7"/>
      <c r="TAM86" s="7"/>
      <c r="TAN86" s="7"/>
      <c r="TAO86" s="7"/>
      <c r="TAP86" s="7"/>
      <c r="TAQ86" s="7"/>
      <c r="TAR86" s="7"/>
      <c r="TAS86" s="7"/>
      <c r="TAT86" s="7"/>
      <c r="TAU86" s="7"/>
      <c r="TAV86" s="7"/>
      <c r="TAW86" s="7"/>
      <c r="TAX86" s="7"/>
      <c r="TAY86" s="7"/>
      <c r="TAZ86" s="7"/>
      <c r="TBA86" s="7"/>
      <c r="TBB86" s="7"/>
      <c r="TBC86" s="7"/>
      <c r="TBD86" s="7"/>
      <c r="TBE86" s="7"/>
      <c r="TBF86" s="7"/>
      <c r="TBG86" s="7"/>
      <c r="TBH86" s="7"/>
      <c r="TBI86" s="7"/>
      <c r="TBJ86" s="7"/>
      <c r="TBK86" s="7"/>
      <c r="TBL86" s="7"/>
      <c r="TBM86" s="7"/>
      <c r="TBN86" s="7"/>
      <c r="TBO86" s="7"/>
      <c r="TBP86" s="7"/>
      <c r="TBQ86" s="7"/>
      <c r="TBR86" s="7"/>
      <c r="TBS86" s="7"/>
      <c r="TBT86" s="7"/>
      <c r="TBU86" s="7"/>
      <c r="TBV86" s="7"/>
      <c r="TBW86" s="7"/>
      <c r="TBX86" s="7"/>
      <c r="TBY86" s="7"/>
      <c r="TBZ86" s="7"/>
      <c r="TCA86" s="7"/>
      <c r="TCB86" s="7"/>
      <c r="TCC86" s="7"/>
      <c r="TCD86" s="7"/>
      <c r="TCE86" s="7"/>
      <c r="TCF86" s="7"/>
      <c r="TCG86" s="7"/>
      <c r="TCH86" s="7"/>
      <c r="TCI86" s="7"/>
      <c r="TCJ86" s="7"/>
      <c r="TCK86" s="7"/>
      <c r="TCL86" s="7"/>
      <c r="TCM86" s="7"/>
      <c r="TCN86" s="7"/>
      <c r="TCO86" s="7"/>
      <c r="TCP86" s="7"/>
      <c r="TCQ86" s="7"/>
      <c r="TCR86" s="7"/>
      <c r="TCS86" s="7"/>
      <c r="TCT86" s="7"/>
      <c r="TCU86" s="7"/>
      <c r="TCV86" s="7"/>
      <c r="TCW86" s="7"/>
      <c r="TCX86" s="7"/>
      <c r="TCY86" s="7"/>
      <c r="TCZ86" s="7"/>
      <c r="TDA86" s="7"/>
      <c r="TDB86" s="7"/>
      <c r="TDC86" s="7"/>
      <c r="TDD86" s="7"/>
      <c r="TDE86" s="7"/>
      <c r="TDF86" s="7"/>
      <c r="TDG86" s="7"/>
      <c r="TDH86" s="7"/>
      <c r="TDI86" s="7"/>
      <c r="TDJ86" s="7"/>
      <c r="TDK86" s="7"/>
      <c r="TDL86" s="7"/>
      <c r="TDM86" s="7"/>
      <c r="TDN86" s="7"/>
      <c r="TDO86" s="7"/>
      <c r="TDP86" s="7"/>
      <c r="TDQ86" s="7"/>
      <c r="TDR86" s="7"/>
      <c r="TDS86" s="7"/>
      <c r="TDT86" s="7"/>
      <c r="TDU86" s="7"/>
      <c r="TDV86" s="7"/>
      <c r="TDW86" s="7"/>
      <c r="TDX86" s="7"/>
      <c r="TDY86" s="7"/>
      <c r="TDZ86" s="7"/>
      <c r="TEA86" s="7"/>
      <c r="TEB86" s="7"/>
      <c r="TEC86" s="7"/>
      <c r="TED86" s="7"/>
      <c r="TEE86" s="7"/>
      <c r="TEF86" s="7"/>
      <c r="TEG86" s="7"/>
      <c r="TEH86" s="7"/>
      <c r="TEI86" s="7"/>
      <c r="TEJ86" s="7"/>
      <c r="TEK86" s="7"/>
      <c r="TEL86" s="7"/>
      <c r="TEM86" s="7"/>
      <c r="TEN86" s="7"/>
      <c r="TEO86" s="7"/>
      <c r="TEP86" s="7"/>
      <c r="TEQ86" s="7"/>
      <c r="TER86" s="7"/>
      <c r="TES86" s="7"/>
      <c r="TET86" s="7"/>
      <c r="TEU86" s="7"/>
      <c r="TEV86" s="7"/>
      <c r="TEW86" s="7"/>
      <c r="TEX86" s="7"/>
      <c r="TEY86" s="7"/>
      <c r="TEZ86" s="7"/>
      <c r="TFA86" s="7"/>
      <c r="TFB86" s="7"/>
      <c r="TFC86" s="7"/>
      <c r="TFD86" s="7"/>
      <c r="TFE86" s="7"/>
      <c r="TFF86" s="7"/>
      <c r="TFG86" s="7"/>
      <c r="TFH86" s="7"/>
      <c r="TFI86" s="7"/>
      <c r="TFJ86" s="7"/>
      <c r="TFK86" s="7"/>
      <c r="TFL86" s="7"/>
      <c r="TFM86" s="7"/>
      <c r="TFN86" s="7"/>
      <c r="TFO86" s="7"/>
      <c r="TFP86" s="7"/>
      <c r="TFQ86" s="7"/>
      <c r="TFR86" s="7"/>
      <c r="TFS86" s="7"/>
      <c r="TFT86" s="7"/>
      <c r="TFU86" s="7"/>
      <c r="TFV86" s="7"/>
      <c r="TFW86" s="7"/>
      <c r="TFX86" s="7"/>
      <c r="TFY86" s="7"/>
      <c r="TFZ86" s="7"/>
      <c r="TGA86" s="7"/>
      <c r="TGB86" s="7"/>
      <c r="TGC86" s="7"/>
      <c r="TGD86" s="7"/>
      <c r="TGE86" s="7"/>
      <c r="TGF86" s="7"/>
      <c r="TGG86" s="7"/>
      <c r="TGH86" s="7"/>
      <c r="TGI86" s="7"/>
      <c r="TGJ86" s="7"/>
      <c r="TGK86" s="7"/>
      <c r="TGL86" s="7"/>
      <c r="TGM86" s="7"/>
      <c r="TGN86" s="7"/>
      <c r="TGO86" s="7"/>
      <c r="TGP86" s="7"/>
      <c r="TGQ86" s="7"/>
      <c r="TGR86" s="7"/>
      <c r="TGS86" s="7"/>
      <c r="TGT86" s="7"/>
      <c r="TGU86" s="7"/>
      <c r="TGV86" s="7"/>
      <c r="TGW86" s="7"/>
      <c r="TGX86" s="7"/>
      <c r="TGY86" s="7"/>
      <c r="TGZ86" s="7"/>
      <c r="THA86" s="7"/>
      <c r="THB86" s="7"/>
      <c r="THC86" s="7"/>
      <c r="THD86" s="7"/>
      <c r="THE86" s="7"/>
      <c r="THF86" s="7"/>
      <c r="THG86" s="7"/>
      <c r="THH86" s="7"/>
      <c r="THI86" s="7"/>
      <c r="THJ86" s="7"/>
      <c r="THK86" s="7"/>
      <c r="THL86" s="7"/>
      <c r="THM86" s="7"/>
      <c r="THN86" s="7"/>
      <c r="THO86" s="7"/>
      <c r="THP86" s="7"/>
      <c r="THQ86" s="7"/>
      <c r="THR86" s="7"/>
      <c r="THS86" s="7"/>
      <c r="THT86" s="7"/>
      <c r="THU86" s="7"/>
      <c r="THV86" s="7"/>
      <c r="THW86" s="7"/>
      <c r="THX86" s="7"/>
      <c r="THY86" s="7"/>
      <c r="THZ86" s="7"/>
      <c r="TIA86" s="7"/>
      <c r="TIB86" s="7"/>
      <c r="TIC86" s="7"/>
      <c r="TID86" s="7"/>
      <c r="TIE86" s="7"/>
      <c r="TIF86" s="7"/>
      <c r="TIG86" s="7"/>
      <c r="TIH86" s="7"/>
      <c r="TII86" s="7"/>
      <c r="TIJ86" s="7"/>
      <c r="TIK86" s="7"/>
      <c r="TIL86" s="7"/>
      <c r="TIM86" s="7"/>
      <c r="TIN86" s="7"/>
      <c r="TIO86" s="7"/>
      <c r="TIP86" s="7"/>
      <c r="TIQ86" s="7"/>
      <c r="TIR86" s="7"/>
      <c r="TIS86" s="7"/>
      <c r="TIT86" s="7"/>
      <c r="TIU86" s="7"/>
      <c r="TIV86" s="7"/>
      <c r="TIW86" s="7"/>
      <c r="TIX86" s="7"/>
      <c r="TIY86" s="7"/>
      <c r="TIZ86" s="7"/>
      <c r="TJA86" s="7"/>
      <c r="TJB86" s="7"/>
      <c r="TJC86" s="7"/>
      <c r="TJD86" s="7"/>
      <c r="TJE86" s="7"/>
      <c r="TJF86" s="7"/>
      <c r="TJG86" s="7"/>
      <c r="TJH86" s="7"/>
      <c r="TJI86" s="7"/>
      <c r="TJJ86" s="7"/>
      <c r="TJK86" s="7"/>
      <c r="TJL86" s="7"/>
      <c r="TJM86" s="7"/>
      <c r="TJN86" s="7"/>
      <c r="TJO86" s="7"/>
      <c r="TJP86" s="7"/>
      <c r="TJQ86" s="7"/>
      <c r="TJR86" s="7"/>
      <c r="TJS86" s="7"/>
      <c r="TJT86" s="7"/>
      <c r="TJU86" s="7"/>
      <c r="TJV86" s="7"/>
      <c r="TJW86" s="7"/>
      <c r="TJX86" s="7"/>
      <c r="TJY86" s="7"/>
      <c r="TJZ86" s="7"/>
      <c r="TKA86" s="7"/>
      <c r="TKB86" s="7"/>
      <c r="TKC86" s="7"/>
      <c r="TKD86" s="7"/>
      <c r="TKE86" s="7"/>
      <c r="TKF86" s="7"/>
      <c r="TKG86" s="7"/>
      <c r="TKH86" s="7"/>
      <c r="TKI86" s="7"/>
      <c r="TKJ86" s="7"/>
      <c r="TKK86" s="7"/>
      <c r="TKL86" s="7"/>
      <c r="TKM86" s="7"/>
      <c r="TKN86" s="7"/>
      <c r="TKO86" s="7"/>
      <c r="TKP86" s="7"/>
      <c r="TKQ86" s="7"/>
      <c r="TKR86" s="7"/>
      <c r="TKS86" s="7"/>
      <c r="TKT86" s="7"/>
      <c r="TKU86" s="7"/>
      <c r="TKV86" s="7"/>
      <c r="TKW86" s="7"/>
      <c r="TKX86" s="7"/>
      <c r="TKY86" s="7"/>
      <c r="TKZ86" s="7"/>
      <c r="TLA86" s="7"/>
      <c r="TLB86" s="7"/>
      <c r="TLC86" s="7"/>
      <c r="TLD86" s="7"/>
      <c r="TLE86" s="7"/>
      <c r="TLF86" s="7"/>
      <c r="TLG86" s="7"/>
      <c r="TLH86" s="7"/>
      <c r="TLI86" s="7"/>
      <c r="TLJ86" s="7"/>
      <c r="TLK86" s="7"/>
      <c r="TLL86" s="7"/>
      <c r="TLM86" s="7"/>
      <c r="TLN86" s="7"/>
      <c r="TLO86" s="7"/>
      <c r="TLP86" s="7"/>
      <c r="TLQ86" s="7"/>
      <c r="TLR86" s="7"/>
      <c r="TLS86" s="7"/>
      <c r="TLT86" s="7"/>
      <c r="TLU86" s="7"/>
      <c r="TLV86" s="7"/>
      <c r="TLW86" s="7"/>
      <c r="TLX86" s="7"/>
      <c r="TLY86" s="7"/>
      <c r="TLZ86" s="7"/>
      <c r="TMA86" s="7"/>
      <c r="TMB86" s="7"/>
      <c r="TMC86" s="7"/>
      <c r="TMD86" s="7"/>
      <c r="TME86" s="7"/>
      <c r="TMF86" s="7"/>
      <c r="TMG86" s="7"/>
      <c r="TMH86" s="7"/>
      <c r="TMI86" s="7"/>
      <c r="TMJ86" s="7"/>
      <c r="TMK86" s="7"/>
      <c r="TML86" s="7"/>
      <c r="TMM86" s="7"/>
      <c r="TMN86" s="7"/>
      <c r="TMO86" s="7"/>
      <c r="TMP86" s="7"/>
      <c r="TMQ86" s="7"/>
      <c r="TMR86" s="7"/>
      <c r="TMS86" s="7"/>
      <c r="TMT86" s="7"/>
      <c r="TMU86" s="7"/>
      <c r="TMV86" s="7"/>
      <c r="TMW86" s="7"/>
      <c r="TMX86" s="7"/>
      <c r="TMY86" s="7"/>
      <c r="TMZ86" s="7"/>
      <c r="TNA86" s="7"/>
      <c r="TNB86" s="7"/>
      <c r="TNC86" s="7"/>
      <c r="TND86" s="7"/>
      <c r="TNE86" s="7"/>
      <c r="TNF86" s="7"/>
      <c r="TNG86" s="7"/>
      <c r="TNH86" s="7"/>
      <c r="TNI86" s="7"/>
      <c r="TNJ86" s="7"/>
      <c r="TNK86" s="7"/>
      <c r="TNL86" s="7"/>
      <c r="TNM86" s="7"/>
      <c r="TNN86" s="7"/>
      <c r="TNO86" s="7"/>
      <c r="TNP86" s="7"/>
      <c r="TNQ86" s="7"/>
      <c r="TNR86" s="7"/>
      <c r="TNS86" s="7"/>
      <c r="TNT86" s="7"/>
      <c r="TNU86" s="7"/>
      <c r="TNV86" s="7"/>
      <c r="TNW86" s="7"/>
      <c r="TNX86" s="7"/>
      <c r="TNY86" s="7"/>
      <c r="TNZ86" s="7"/>
      <c r="TOA86" s="7"/>
      <c r="TOB86" s="7"/>
      <c r="TOC86" s="7"/>
      <c r="TOD86" s="7"/>
      <c r="TOE86" s="7"/>
      <c r="TOF86" s="7"/>
      <c r="TOG86" s="7"/>
      <c r="TOH86" s="7"/>
      <c r="TOI86" s="7"/>
      <c r="TOJ86" s="7"/>
      <c r="TOK86" s="7"/>
      <c r="TOL86" s="7"/>
      <c r="TOM86" s="7"/>
      <c r="TON86" s="7"/>
      <c r="TOO86" s="7"/>
      <c r="TOP86" s="7"/>
      <c r="TOQ86" s="7"/>
      <c r="TOR86" s="7"/>
      <c r="TOS86" s="7"/>
      <c r="TOT86" s="7"/>
      <c r="TOU86" s="7"/>
      <c r="TOV86" s="7"/>
      <c r="TOW86" s="7"/>
      <c r="TOX86" s="7"/>
      <c r="TOY86" s="7"/>
      <c r="TOZ86" s="7"/>
      <c r="TPA86" s="7"/>
      <c r="TPB86" s="7"/>
      <c r="TPC86" s="7"/>
      <c r="TPD86" s="7"/>
      <c r="TPE86" s="7"/>
      <c r="TPF86" s="7"/>
      <c r="TPG86" s="7"/>
      <c r="TPH86" s="7"/>
      <c r="TPI86" s="7"/>
      <c r="TPJ86" s="7"/>
      <c r="TPK86" s="7"/>
      <c r="TPL86" s="7"/>
      <c r="TPM86" s="7"/>
      <c r="TPN86" s="7"/>
      <c r="TPO86" s="7"/>
      <c r="TPP86" s="7"/>
      <c r="TPQ86" s="7"/>
      <c r="TPR86" s="7"/>
      <c r="TPS86" s="7"/>
      <c r="TPT86" s="7"/>
      <c r="TPU86" s="7"/>
      <c r="TPV86" s="7"/>
      <c r="TPW86" s="7"/>
      <c r="TPX86" s="7"/>
      <c r="TPY86" s="7"/>
      <c r="TPZ86" s="7"/>
      <c r="TQA86" s="7"/>
      <c r="TQB86" s="7"/>
      <c r="TQC86" s="7"/>
      <c r="TQD86" s="7"/>
      <c r="TQE86" s="7"/>
      <c r="TQF86" s="7"/>
      <c r="TQG86" s="7"/>
      <c r="TQH86" s="7"/>
      <c r="TQI86" s="7"/>
      <c r="TQJ86" s="7"/>
      <c r="TQK86" s="7"/>
      <c r="TQL86" s="7"/>
      <c r="TQM86" s="7"/>
      <c r="TQN86" s="7"/>
      <c r="TQO86" s="7"/>
      <c r="TQP86" s="7"/>
      <c r="TQQ86" s="7"/>
      <c r="TQR86" s="7"/>
      <c r="TQS86" s="7"/>
      <c r="TQT86" s="7"/>
      <c r="TQU86" s="7"/>
      <c r="TQV86" s="7"/>
      <c r="TQW86" s="7"/>
      <c r="TQX86" s="7"/>
      <c r="TQY86" s="7"/>
      <c r="TQZ86" s="7"/>
      <c r="TRA86" s="7"/>
      <c r="TRB86" s="7"/>
      <c r="TRC86" s="7"/>
      <c r="TRD86" s="7"/>
      <c r="TRE86" s="7"/>
      <c r="TRF86" s="7"/>
      <c r="TRG86" s="7"/>
      <c r="TRH86" s="7"/>
      <c r="TRI86" s="7"/>
      <c r="TRJ86" s="7"/>
      <c r="TRK86" s="7"/>
      <c r="TRL86" s="7"/>
      <c r="TRM86" s="7"/>
      <c r="TRN86" s="7"/>
      <c r="TRO86" s="7"/>
      <c r="TRP86" s="7"/>
      <c r="TRQ86" s="7"/>
      <c r="TRR86" s="7"/>
      <c r="TRS86" s="7"/>
      <c r="TRT86" s="7"/>
      <c r="TRU86" s="7"/>
      <c r="TRV86" s="7"/>
      <c r="TRW86" s="7"/>
      <c r="TRX86" s="7"/>
      <c r="TRY86" s="7"/>
      <c r="TRZ86" s="7"/>
      <c r="TSA86" s="7"/>
      <c r="TSB86" s="7"/>
      <c r="TSC86" s="7"/>
      <c r="TSD86" s="7"/>
      <c r="TSE86" s="7"/>
      <c r="TSF86" s="7"/>
      <c r="TSG86" s="7"/>
      <c r="TSH86" s="7"/>
      <c r="TSI86" s="7"/>
      <c r="TSJ86" s="7"/>
      <c r="TSK86" s="7"/>
      <c r="TSL86" s="7"/>
      <c r="TSM86" s="7"/>
      <c r="TSN86" s="7"/>
      <c r="TSO86" s="7"/>
      <c r="TSP86" s="7"/>
      <c r="TSQ86" s="7"/>
      <c r="TSR86" s="7"/>
      <c r="TSS86" s="7"/>
      <c r="TST86" s="7"/>
      <c r="TSU86" s="7"/>
      <c r="TSV86" s="7"/>
      <c r="TSW86" s="7"/>
      <c r="TSX86" s="7"/>
      <c r="TSY86" s="7"/>
      <c r="TSZ86" s="7"/>
      <c r="TTA86" s="7"/>
      <c r="TTB86" s="7"/>
      <c r="TTC86" s="7"/>
      <c r="TTD86" s="7"/>
      <c r="TTE86" s="7"/>
      <c r="TTF86" s="7"/>
      <c r="TTG86" s="7"/>
      <c r="TTH86" s="7"/>
      <c r="TTI86" s="7"/>
      <c r="TTJ86" s="7"/>
      <c r="TTK86" s="7"/>
      <c r="TTL86" s="7"/>
      <c r="TTM86" s="7"/>
      <c r="TTN86" s="7"/>
      <c r="TTO86" s="7"/>
      <c r="TTP86" s="7"/>
      <c r="TTQ86" s="7"/>
      <c r="TTR86" s="7"/>
      <c r="TTS86" s="7"/>
      <c r="TTT86" s="7"/>
      <c r="TTU86" s="7"/>
      <c r="TTV86" s="7"/>
      <c r="TTW86" s="7"/>
      <c r="TTX86" s="7"/>
      <c r="TTY86" s="7"/>
      <c r="TTZ86" s="7"/>
      <c r="TUA86" s="7"/>
      <c r="TUB86" s="7"/>
      <c r="TUC86" s="7"/>
      <c r="TUD86" s="7"/>
      <c r="TUE86" s="7"/>
      <c r="TUF86" s="7"/>
      <c r="TUG86" s="7"/>
      <c r="TUH86" s="7"/>
      <c r="TUI86" s="7"/>
      <c r="TUJ86" s="7"/>
      <c r="TUK86" s="7"/>
      <c r="TUL86" s="7"/>
      <c r="TUM86" s="7"/>
      <c r="TUN86" s="7"/>
      <c r="TUO86" s="7"/>
      <c r="TUP86" s="7"/>
      <c r="TUQ86" s="7"/>
      <c r="TUR86" s="7"/>
      <c r="TUS86" s="7"/>
      <c r="TUT86" s="7"/>
      <c r="TUU86" s="7"/>
      <c r="TUV86" s="7"/>
      <c r="TUW86" s="7"/>
      <c r="TUX86" s="7"/>
      <c r="TUY86" s="7"/>
      <c r="TUZ86" s="7"/>
      <c r="TVA86" s="7"/>
      <c r="TVB86" s="7"/>
      <c r="TVC86" s="7"/>
      <c r="TVD86" s="7"/>
      <c r="TVE86" s="7"/>
      <c r="TVF86" s="7"/>
      <c r="TVG86" s="7"/>
      <c r="TVH86" s="7"/>
      <c r="TVI86" s="7"/>
      <c r="TVJ86" s="7"/>
      <c r="TVK86" s="7"/>
      <c r="TVL86" s="7"/>
      <c r="TVM86" s="7"/>
      <c r="TVN86" s="7"/>
      <c r="TVO86" s="7"/>
      <c r="TVP86" s="7"/>
      <c r="TVQ86" s="7"/>
      <c r="TVR86" s="7"/>
      <c r="TVS86" s="7"/>
      <c r="TVT86" s="7"/>
      <c r="TVU86" s="7"/>
      <c r="TVV86" s="7"/>
      <c r="TVW86" s="7"/>
      <c r="TVX86" s="7"/>
      <c r="TVY86" s="7"/>
      <c r="TVZ86" s="7"/>
      <c r="TWA86" s="7"/>
      <c r="TWB86" s="7"/>
      <c r="TWC86" s="7"/>
      <c r="TWD86" s="7"/>
      <c r="TWE86" s="7"/>
      <c r="TWF86" s="7"/>
      <c r="TWG86" s="7"/>
      <c r="TWH86" s="7"/>
      <c r="TWI86" s="7"/>
      <c r="TWJ86" s="7"/>
      <c r="TWK86" s="7"/>
      <c r="TWL86" s="7"/>
      <c r="TWM86" s="7"/>
      <c r="TWN86" s="7"/>
      <c r="TWO86" s="7"/>
      <c r="TWP86" s="7"/>
      <c r="TWQ86" s="7"/>
      <c r="TWR86" s="7"/>
      <c r="TWS86" s="7"/>
      <c r="TWT86" s="7"/>
      <c r="TWU86" s="7"/>
      <c r="TWV86" s="7"/>
      <c r="TWW86" s="7"/>
      <c r="TWX86" s="7"/>
      <c r="TWY86" s="7"/>
      <c r="TWZ86" s="7"/>
      <c r="TXA86" s="7"/>
      <c r="TXB86" s="7"/>
      <c r="TXC86" s="7"/>
      <c r="TXD86" s="7"/>
      <c r="TXE86" s="7"/>
      <c r="TXF86" s="7"/>
      <c r="TXG86" s="7"/>
      <c r="TXH86" s="7"/>
      <c r="TXI86" s="7"/>
      <c r="TXJ86" s="7"/>
      <c r="TXK86" s="7"/>
      <c r="TXL86" s="7"/>
      <c r="TXM86" s="7"/>
      <c r="TXN86" s="7"/>
      <c r="TXO86" s="7"/>
      <c r="TXP86" s="7"/>
      <c r="TXQ86" s="7"/>
      <c r="TXR86" s="7"/>
      <c r="TXS86" s="7"/>
      <c r="TXT86" s="7"/>
      <c r="TXU86" s="7"/>
      <c r="TXV86" s="7"/>
      <c r="TXW86" s="7"/>
      <c r="TXX86" s="7"/>
      <c r="TXY86" s="7"/>
      <c r="TXZ86" s="7"/>
      <c r="TYA86" s="7"/>
      <c r="TYB86" s="7"/>
      <c r="TYC86" s="7"/>
      <c r="TYD86" s="7"/>
      <c r="TYE86" s="7"/>
      <c r="TYF86" s="7"/>
      <c r="TYG86" s="7"/>
      <c r="TYH86" s="7"/>
      <c r="TYI86" s="7"/>
      <c r="TYJ86" s="7"/>
      <c r="TYK86" s="7"/>
      <c r="TYL86" s="7"/>
      <c r="TYM86" s="7"/>
      <c r="TYN86" s="7"/>
      <c r="TYO86" s="7"/>
      <c r="TYP86" s="7"/>
      <c r="TYQ86" s="7"/>
      <c r="TYR86" s="7"/>
      <c r="TYS86" s="7"/>
      <c r="TYT86" s="7"/>
      <c r="TYU86" s="7"/>
      <c r="TYV86" s="7"/>
      <c r="TYW86" s="7"/>
      <c r="TYX86" s="7"/>
      <c r="TYY86" s="7"/>
      <c r="TYZ86" s="7"/>
      <c r="TZA86" s="7"/>
      <c r="TZB86" s="7"/>
      <c r="TZC86" s="7"/>
      <c r="TZD86" s="7"/>
      <c r="TZE86" s="7"/>
      <c r="TZF86" s="7"/>
      <c r="TZG86" s="7"/>
      <c r="TZH86" s="7"/>
      <c r="TZI86" s="7"/>
      <c r="TZJ86" s="7"/>
      <c r="TZK86" s="7"/>
      <c r="TZL86" s="7"/>
      <c r="TZM86" s="7"/>
      <c r="TZN86" s="7"/>
      <c r="TZO86" s="7"/>
      <c r="TZP86" s="7"/>
      <c r="TZQ86" s="7"/>
      <c r="TZR86" s="7"/>
      <c r="TZS86" s="7"/>
      <c r="TZT86" s="7"/>
      <c r="TZU86" s="7"/>
      <c r="TZV86" s="7"/>
      <c r="TZW86" s="7"/>
      <c r="TZX86" s="7"/>
      <c r="TZY86" s="7"/>
      <c r="TZZ86" s="7"/>
      <c r="UAA86" s="7"/>
      <c r="UAB86" s="7"/>
      <c r="UAC86" s="7"/>
      <c r="UAD86" s="7"/>
      <c r="UAE86" s="7"/>
      <c r="UAF86" s="7"/>
      <c r="UAG86" s="7"/>
      <c r="UAH86" s="7"/>
      <c r="UAI86" s="7"/>
      <c r="UAJ86" s="7"/>
      <c r="UAK86" s="7"/>
      <c r="UAL86" s="7"/>
      <c r="UAM86" s="7"/>
      <c r="UAN86" s="7"/>
      <c r="UAO86" s="7"/>
      <c r="UAP86" s="7"/>
      <c r="UAQ86" s="7"/>
      <c r="UAR86" s="7"/>
      <c r="UAS86" s="7"/>
      <c r="UAT86" s="7"/>
      <c r="UAU86" s="7"/>
      <c r="UAV86" s="7"/>
      <c r="UAW86" s="7"/>
      <c r="UAX86" s="7"/>
      <c r="UAY86" s="7"/>
      <c r="UAZ86" s="7"/>
      <c r="UBA86" s="7"/>
      <c r="UBB86" s="7"/>
      <c r="UBC86" s="7"/>
      <c r="UBD86" s="7"/>
      <c r="UBE86" s="7"/>
      <c r="UBF86" s="7"/>
      <c r="UBG86" s="7"/>
      <c r="UBH86" s="7"/>
      <c r="UBI86" s="7"/>
      <c r="UBJ86" s="7"/>
      <c r="UBK86" s="7"/>
      <c r="UBL86" s="7"/>
      <c r="UBM86" s="7"/>
      <c r="UBN86" s="7"/>
      <c r="UBO86" s="7"/>
      <c r="UBP86" s="7"/>
      <c r="UBQ86" s="7"/>
      <c r="UBR86" s="7"/>
      <c r="UBS86" s="7"/>
      <c r="UBT86" s="7"/>
      <c r="UBU86" s="7"/>
      <c r="UBV86" s="7"/>
      <c r="UBW86" s="7"/>
      <c r="UBX86" s="7"/>
      <c r="UBY86" s="7"/>
      <c r="UBZ86" s="7"/>
      <c r="UCA86" s="7"/>
      <c r="UCB86" s="7"/>
      <c r="UCC86" s="7"/>
      <c r="UCD86" s="7"/>
      <c r="UCE86" s="7"/>
      <c r="UCF86" s="7"/>
      <c r="UCG86" s="7"/>
      <c r="UCH86" s="7"/>
      <c r="UCI86" s="7"/>
      <c r="UCJ86" s="7"/>
      <c r="UCK86" s="7"/>
      <c r="UCL86" s="7"/>
      <c r="UCM86" s="7"/>
      <c r="UCN86" s="7"/>
      <c r="UCO86" s="7"/>
      <c r="UCP86" s="7"/>
      <c r="UCQ86" s="7"/>
      <c r="UCR86" s="7"/>
      <c r="UCS86" s="7"/>
      <c r="UCT86" s="7"/>
      <c r="UCU86" s="7"/>
      <c r="UCV86" s="7"/>
      <c r="UCW86" s="7"/>
      <c r="UCX86" s="7"/>
      <c r="UCY86" s="7"/>
      <c r="UCZ86" s="7"/>
      <c r="UDA86" s="7"/>
      <c r="UDB86" s="7"/>
      <c r="UDC86" s="7"/>
      <c r="UDD86" s="7"/>
      <c r="UDE86" s="7"/>
      <c r="UDF86" s="7"/>
      <c r="UDG86" s="7"/>
      <c r="UDH86" s="7"/>
      <c r="UDI86" s="7"/>
      <c r="UDJ86" s="7"/>
      <c r="UDK86" s="7"/>
      <c r="UDL86" s="7"/>
      <c r="UDM86" s="7"/>
      <c r="UDN86" s="7"/>
      <c r="UDO86" s="7"/>
      <c r="UDP86" s="7"/>
      <c r="UDQ86" s="7"/>
      <c r="UDR86" s="7"/>
      <c r="UDS86" s="7"/>
      <c r="UDT86" s="7"/>
      <c r="UDU86" s="7"/>
      <c r="UDV86" s="7"/>
      <c r="UDW86" s="7"/>
      <c r="UDX86" s="7"/>
      <c r="UDY86" s="7"/>
      <c r="UDZ86" s="7"/>
      <c r="UEA86" s="7"/>
      <c r="UEB86" s="7"/>
      <c r="UEC86" s="7"/>
      <c r="UED86" s="7"/>
      <c r="UEE86" s="7"/>
      <c r="UEF86" s="7"/>
      <c r="UEG86" s="7"/>
      <c r="UEH86" s="7"/>
      <c r="UEI86" s="7"/>
      <c r="UEJ86" s="7"/>
      <c r="UEK86" s="7"/>
      <c r="UEL86" s="7"/>
      <c r="UEM86" s="7"/>
      <c r="UEN86" s="7"/>
      <c r="UEO86" s="7"/>
      <c r="UEP86" s="7"/>
      <c r="UEQ86" s="7"/>
      <c r="UER86" s="7"/>
      <c r="UES86" s="7"/>
      <c r="UET86" s="7"/>
      <c r="UEU86" s="7"/>
      <c r="UEV86" s="7"/>
      <c r="UEW86" s="7"/>
      <c r="UEX86" s="7"/>
      <c r="UEY86" s="7"/>
      <c r="UEZ86" s="7"/>
      <c r="UFA86" s="7"/>
      <c r="UFB86" s="7"/>
      <c r="UFC86" s="7"/>
      <c r="UFD86" s="7"/>
      <c r="UFE86" s="7"/>
      <c r="UFF86" s="7"/>
      <c r="UFG86" s="7"/>
      <c r="UFH86" s="7"/>
      <c r="UFI86" s="7"/>
      <c r="UFJ86" s="7"/>
      <c r="UFK86" s="7"/>
      <c r="UFL86" s="7"/>
      <c r="UFM86" s="7"/>
      <c r="UFN86" s="7"/>
      <c r="UFO86" s="7"/>
      <c r="UFP86" s="7"/>
      <c r="UFQ86" s="7"/>
      <c r="UFR86" s="7"/>
      <c r="UFS86" s="7"/>
      <c r="UFT86" s="7"/>
      <c r="UFU86" s="7"/>
      <c r="UFV86" s="7"/>
      <c r="UFW86" s="7"/>
      <c r="UFX86" s="7"/>
      <c r="UFY86" s="7"/>
      <c r="UFZ86" s="7"/>
      <c r="UGA86" s="7"/>
      <c r="UGB86" s="7"/>
      <c r="UGC86" s="7"/>
      <c r="UGD86" s="7"/>
      <c r="UGE86" s="7"/>
      <c r="UGF86" s="7"/>
      <c r="UGG86" s="7"/>
      <c r="UGH86" s="7"/>
      <c r="UGI86" s="7"/>
      <c r="UGJ86" s="7"/>
      <c r="UGK86" s="7"/>
      <c r="UGL86" s="7"/>
      <c r="UGM86" s="7"/>
      <c r="UGN86" s="7"/>
      <c r="UGO86" s="7"/>
      <c r="UGP86" s="7"/>
      <c r="UGQ86" s="7"/>
      <c r="UGR86" s="7"/>
      <c r="UGS86" s="7"/>
      <c r="UGT86" s="7"/>
      <c r="UGU86" s="7"/>
      <c r="UGV86" s="7"/>
      <c r="UGW86" s="7"/>
      <c r="UGX86" s="7"/>
      <c r="UGY86" s="7"/>
      <c r="UGZ86" s="7"/>
      <c r="UHA86" s="7"/>
      <c r="UHB86" s="7"/>
      <c r="UHC86" s="7"/>
      <c r="UHD86" s="7"/>
      <c r="UHE86" s="7"/>
      <c r="UHF86" s="7"/>
      <c r="UHG86" s="7"/>
      <c r="UHH86" s="7"/>
      <c r="UHI86" s="7"/>
      <c r="UHJ86" s="7"/>
      <c r="UHK86" s="7"/>
      <c r="UHL86" s="7"/>
      <c r="UHM86" s="7"/>
      <c r="UHN86" s="7"/>
      <c r="UHO86" s="7"/>
      <c r="UHP86" s="7"/>
      <c r="UHQ86" s="7"/>
      <c r="UHR86" s="7"/>
      <c r="UHS86" s="7"/>
      <c r="UHT86" s="7"/>
      <c r="UHU86" s="7"/>
      <c r="UHV86" s="7"/>
      <c r="UHW86" s="7"/>
      <c r="UHX86" s="7"/>
      <c r="UHY86" s="7"/>
      <c r="UHZ86" s="7"/>
      <c r="UIA86" s="7"/>
      <c r="UIB86" s="7"/>
      <c r="UIC86" s="7"/>
      <c r="UID86" s="7"/>
      <c r="UIE86" s="7"/>
      <c r="UIF86" s="7"/>
      <c r="UIG86" s="7"/>
      <c r="UIH86" s="7"/>
      <c r="UII86" s="7"/>
      <c r="UIJ86" s="7"/>
      <c r="UIK86" s="7"/>
      <c r="UIL86" s="7"/>
      <c r="UIM86" s="7"/>
      <c r="UIN86" s="7"/>
      <c r="UIO86" s="7"/>
      <c r="UIP86" s="7"/>
      <c r="UIQ86" s="7"/>
      <c r="UIR86" s="7"/>
      <c r="UIS86" s="7"/>
      <c r="UIT86" s="7"/>
      <c r="UIU86" s="7"/>
      <c r="UIV86" s="7"/>
      <c r="UIW86" s="7"/>
      <c r="UIX86" s="7"/>
      <c r="UIY86" s="7"/>
      <c r="UIZ86" s="7"/>
      <c r="UJA86" s="7"/>
      <c r="UJB86" s="7"/>
      <c r="UJC86" s="7"/>
      <c r="UJD86" s="7"/>
      <c r="UJE86" s="7"/>
      <c r="UJF86" s="7"/>
      <c r="UJG86" s="7"/>
      <c r="UJH86" s="7"/>
      <c r="UJI86" s="7"/>
      <c r="UJJ86" s="7"/>
      <c r="UJK86" s="7"/>
      <c r="UJL86" s="7"/>
      <c r="UJM86" s="7"/>
      <c r="UJN86" s="7"/>
      <c r="UJO86" s="7"/>
      <c r="UJP86" s="7"/>
      <c r="UJQ86" s="7"/>
      <c r="UJR86" s="7"/>
      <c r="UJS86" s="7"/>
      <c r="UJT86" s="7"/>
      <c r="UJU86" s="7"/>
      <c r="UJV86" s="7"/>
      <c r="UJW86" s="7"/>
      <c r="UJX86" s="7"/>
      <c r="UJY86" s="7"/>
      <c r="UJZ86" s="7"/>
      <c r="UKA86" s="7"/>
      <c r="UKB86" s="7"/>
      <c r="UKC86" s="7"/>
      <c r="UKD86" s="7"/>
      <c r="UKE86" s="7"/>
      <c r="UKF86" s="7"/>
      <c r="UKG86" s="7"/>
      <c r="UKH86" s="7"/>
      <c r="UKI86" s="7"/>
      <c r="UKJ86" s="7"/>
      <c r="UKK86" s="7"/>
      <c r="UKL86" s="7"/>
      <c r="UKM86" s="7"/>
      <c r="UKN86" s="7"/>
      <c r="UKO86" s="7"/>
      <c r="UKP86" s="7"/>
      <c r="UKQ86" s="7"/>
      <c r="UKR86" s="7"/>
      <c r="UKS86" s="7"/>
      <c r="UKT86" s="7"/>
      <c r="UKU86" s="7"/>
      <c r="UKV86" s="7"/>
      <c r="UKW86" s="7"/>
      <c r="UKX86" s="7"/>
      <c r="UKY86" s="7"/>
      <c r="UKZ86" s="7"/>
      <c r="ULA86" s="7"/>
      <c r="ULB86" s="7"/>
      <c r="ULC86" s="7"/>
      <c r="ULD86" s="7"/>
      <c r="ULE86" s="7"/>
      <c r="ULF86" s="7"/>
      <c r="ULG86" s="7"/>
      <c r="ULH86" s="7"/>
      <c r="ULI86" s="7"/>
      <c r="ULJ86" s="7"/>
      <c r="ULK86" s="7"/>
      <c r="ULL86" s="7"/>
      <c r="ULM86" s="7"/>
      <c r="ULN86" s="7"/>
      <c r="ULO86" s="7"/>
      <c r="ULP86" s="7"/>
      <c r="ULQ86" s="7"/>
      <c r="ULR86" s="7"/>
      <c r="ULS86" s="7"/>
      <c r="ULT86" s="7"/>
      <c r="ULU86" s="7"/>
      <c r="ULV86" s="7"/>
      <c r="ULW86" s="7"/>
      <c r="ULX86" s="7"/>
      <c r="ULY86" s="7"/>
      <c r="ULZ86" s="7"/>
      <c r="UMA86" s="7"/>
      <c r="UMB86" s="7"/>
      <c r="UMC86" s="7"/>
      <c r="UMD86" s="7"/>
      <c r="UME86" s="7"/>
      <c r="UMF86" s="7"/>
      <c r="UMG86" s="7"/>
      <c r="UMH86" s="7"/>
      <c r="UMI86" s="7"/>
      <c r="UMJ86" s="7"/>
      <c r="UMK86" s="7"/>
      <c r="UML86" s="7"/>
      <c r="UMM86" s="7"/>
      <c r="UMN86" s="7"/>
      <c r="UMO86" s="7"/>
      <c r="UMP86" s="7"/>
      <c r="UMQ86" s="7"/>
      <c r="UMR86" s="7"/>
      <c r="UMS86" s="7"/>
      <c r="UMT86" s="7"/>
      <c r="UMU86" s="7"/>
      <c r="UMV86" s="7"/>
      <c r="UMW86" s="7"/>
      <c r="UMX86" s="7"/>
      <c r="UMY86" s="7"/>
      <c r="UMZ86" s="7"/>
      <c r="UNA86" s="7"/>
      <c r="UNB86" s="7"/>
      <c r="UNC86" s="7"/>
      <c r="UND86" s="7"/>
      <c r="UNE86" s="7"/>
      <c r="UNF86" s="7"/>
      <c r="UNG86" s="7"/>
      <c r="UNH86" s="7"/>
      <c r="UNI86" s="7"/>
      <c r="UNJ86" s="7"/>
      <c r="UNK86" s="7"/>
      <c r="UNL86" s="7"/>
      <c r="UNM86" s="7"/>
      <c r="UNN86" s="7"/>
      <c r="UNO86" s="7"/>
      <c r="UNP86" s="7"/>
      <c r="UNQ86" s="7"/>
      <c r="UNR86" s="7"/>
      <c r="UNS86" s="7"/>
      <c r="UNT86" s="7"/>
      <c r="UNU86" s="7"/>
      <c r="UNV86" s="7"/>
      <c r="UNW86" s="7"/>
      <c r="UNX86" s="7"/>
      <c r="UNY86" s="7"/>
      <c r="UNZ86" s="7"/>
      <c r="UOA86" s="7"/>
      <c r="UOB86" s="7"/>
      <c r="UOC86" s="7"/>
      <c r="UOD86" s="7"/>
      <c r="UOE86" s="7"/>
      <c r="UOF86" s="7"/>
      <c r="UOG86" s="7"/>
      <c r="UOH86" s="7"/>
      <c r="UOI86" s="7"/>
      <c r="UOJ86" s="7"/>
      <c r="UOK86" s="7"/>
      <c r="UOL86" s="7"/>
      <c r="UOM86" s="7"/>
      <c r="UON86" s="7"/>
      <c r="UOO86" s="7"/>
      <c r="UOP86" s="7"/>
      <c r="UOQ86" s="7"/>
      <c r="UOR86" s="7"/>
      <c r="UOS86" s="7"/>
      <c r="UOT86" s="7"/>
      <c r="UOU86" s="7"/>
      <c r="UOV86" s="7"/>
      <c r="UOW86" s="7"/>
      <c r="UOX86" s="7"/>
      <c r="UOY86" s="7"/>
      <c r="UOZ86" s="7"/>
      <c r="UPA86" s="7"/>
      <c r="UPB86" s="7"/>
      <c r="UPC86" s="7"/>
      <c r="UPD86" s="7"/>
      <c r="UPE86" s="7"/>
      <c r="UPF86" s="7"/>
      <c r="UPG86" s="7"/>
      <c r="UPH86" s="7"/>
      <c r="UPI86" s="7"/>
      <c r="UPJ86" s="7"/>
      <c r="UPK86" s="7"/>
      <c r="UPL86" s="7"/>
      <c r="UPM86" s="7"/>
      <c r="UPN86" s="7"/>
      <c r="UPO86" s="7"/>
      <c r="UPP86" s="7"/>
      <c r="UPQ86" s="7"/>
      <c r="UPR86" s="7"/>
      <c r="UPS86" s="7"/>
      <c r="UPT86" s="7"/>
      <c r="UPU86" s="7"/>
      <c r="UPV86" s="7"/>
      <c r="UPW86" s="7"/>
      <c r="UPX86" s="7"/>
      <c r="UPY86" s="7"/>
      <c r="UPZ86" s="7"/>
      <c r="UQA86" s="7"/>
      <c r="UQB86" s="7"/>
      <c r="UQC86" s="7"/>
      <c r="UQD86" s="7"/>
      <c r="UQE86" s="7"/>
      <c r="UQF86" s="7"/>
      <c r="UQG86" s="7"/>
      <c r="UQH86" s="7"/>
      <c r="UQI86" s="7"/>
      <c r="UQJ86" s="7"/>
      <c r="UQK86" s="7"/>
      <c r="UQL86" s="7"/>
      <c r="UQM86" s="7"/>
      <c r="UQN86" s="7"/>
      <c r="UQO86" s="7"/>
      <c r="UQP86" s="7"/>
      <c r="UQQ86" s="7"/>
      <c r="UQR86" s="7"/>
      <c r="UQS86" s="7"/>
      <c r="UQT86" s="7"/>
      <c r="UQU86" s="7"/>
      <c r="UQV86" s="7"/>
      <c r="UQW86" s="7"/>
      <c r="UQX86" s="7"/>
      <c r="UQY86" s="7"/>
      <c r="UQZ86" s="7"/>
      <c r="URA86" s="7"/>
      <c r="URB86" s="7"/>
      <c r="URC86" s="7"/>
      <c r="URD86" s="7"/>
      <c r="URE86" s="7"/>
      <c r="URF86" s="7"/>
      <c r="URG86" s="7"/>
      <c r="URH86" s="7"/>
      <c r="URI86" s="7"/>
      <c r="URJ86" s="7"/>
      <c r="URK86" s="7"/>
      <c r="URL86" s="7"/>
      <c r="URM86" s="7"/>
      <c r="URN86" s="7"/>
      <c r="URO86" s="7"/>
      <c r="URP86" s="7"/>
      <c r="URQ86" s="7"/>
      <c r="URR86" s="7"/>
      <c r="URS86" s="7"/>
      <c r="URT86" s="7"/>
      <c r="URU86" s="7"/>
      <c r="URV86" s="7"/>
      <c r="URW86" s="7"/>
      <c r="URX86" s="7"/>
      <c r="URY86" s="7"/>
      <c r="URZ86" s="7"/>
      <c r="USA86" s="7"/>
      <c r="USB86" s="7"/>
      <c r="USC86" s="7"/>
      <c r="USD86" s="7"/>
      <c r="USE86" s="7"/>
      <c r="USF86" s="7"/>
      <c r="USG86" s="7"/>
      <c r="USH86" s="7"/>
      <c r="USI86" s="7"/>
      <c r="USJ86" s="7"/>
      <c r="USK86" s="7"/>
      <c r="USL86" s="7"/>
      <c r="USM86" s="7"/>
      <c r="USN86" s="7"/>
      <c r="USO86" s="7"/>
      <c r="USP86" s="7"/>
      <c r="USQ86" s="7"/>
      <c r="USR86" s="7"/>
      <c r="USS86" s="7"/>
      <c r="UST86" s="7"/>
      <c r="USU86" s="7"/>
      <c r="USV86" s="7"/>
      <c r="USW86" s="7"/>
      <c r="USX86" s="7"/>
      <c r="USY86" s="7"/>
      <c r="USZ86" s="7"/>
      <c r="UTA86" s="7"/>
      <c r="UTB86" s="7"/>
      <c r="UTC86" s="7"/>
      <c r="UTD86" s="7"/>
      <c r="UTE86" s="7"/>
      <c r="UTF86" s="7"/>
      <c r="UTG86" s="7"/>
      <c r="UTH86" s="7"/>
      <c r="UTI86" s="7"/>
      <c r="UTJ86" s="7"/>
      <c r="UTK86" s="7"/>
      <c r="UTL86" s="7"/>
      <c r="UTM86" s="7"/>
      <c r="UTN86" s="7"/>
      <c r="UTO86" s="7"/>
      <c r="UTP86" s="7"/>
      <c r="UTQ86" s="7"/>
      <c r="UTR86" s="7"/>
      <c r="UTS86" s="7"/>
      <c r="UTT86" s="7"/>
      <c r="UTU86" s="7"/>
      <c r="UTV86" s="7"/>
      <c r="UTW86" s="7"/>
      <c r="UTX86" s="7"/>
      <c r="UTY86" s="7"/>
      <c r="UTZ86" s="7"/>
      <c r="UUA86" s="7"/>
      <c r="UUB86" s="7"/>
      <c r="UUC86" s="7"/>
      <c r="UUD86" s="7"/>
      <c r="UUE86" s="7"/>
      <c r="UUF86" s="7"/>
      <c r="UUG86" s="7"/>
      <c r="UUH86" s="7"/>
      <c r="UUI86" s="7"/>
      <c r="UUJ86" s="7"/>
      <c r="UUK86" s="7"/>
      <c r="UUL86" s="7"/>
      <c r="UUM86" s="7"/>
      <c r="UUN86" s="7"/>
      <c r="UUO86" s="7"/>
      <c r="UUP86" s="7"/>
      <c r="UUQ86" s="7"/>
      <c r="UUR86" s="7"/>
      <c r="UUS86" s="7"/>
      <c r="UUT86" s="7"/>
      <c r="UUU86" s="7"/>
      <c r="UUV86" s="7"/>
      <c r="UUW86" s="7"/>
      <c r="UUX86" s="7"/>
      <c r="UUY86" s="7"/>
      <c r="UUZ86" s="7"/>
      <c r="UVA86" s="7"/>
      <c r="UVB86" s="7"/>
      <c r="UVC86" s="7"/>
      <c r="UVD86" s="7"/>
      <c r="UVE86" s="7"/>
      <c r="UVF86" s="7"/>
      <c r="UVG86" s="7"/>
      <c r="UVH86" s="7"/>
      <c r="UVI86" s="7"/>
      <c r="UVJ86" s="7"/>
      <c r="UVK86" s="7"/>
      <c r="UVL86" s="7"/>
      <c r="UVM86" s="7"/>
      <c r="UVN86" s="7"/>
      <c r="UVO86" s="7"/>
      <c r="UVP86" s="7"/>
      <c r="UVQ86" s="7"/>
      <c r="UVR86" s="7"/>
      <c r="UVS86" s="7"/>
      <c r="UVT86" s="7"/>
      <c r="UVU86" s="7"/>
      <c r="UVV86" s="7"/>
      <c r="UVW86" s="7"/>
      <c r="UVX86" s="7"/>
      <c r="UVY86" s="7"/>
      <c r="UVZ86" s="7"/>
      <c r="UWA86" s="7"/>
      <c r="UWB86" s="7"/>
      <c r="UWC86" s="7"/>
      <c r="UWD86" s="7"/>
      <c r="UWE86" s="7"/>
      <c r="UWF86" s="7"/>
      <c r="UWG86" s="7"/>
      <c r="UWH86" s="7"/>
      <c r="UWI86" s="7"/>
      <c r="UWJ86" s="7"/>
      <c r="UWK86" s="7"/>
      <c r="UWL86" s="7"/>
      <c r="UWM86" s="7"/>
      <c r="UWN86" s="7"/>
      <c r="UWO86" s="7"/>
      <c r="UWP86" s="7"/>
      <c r="UWQ86" s="7"/>
      <c r="UWR86" s="7"/>
      <c r="UWS86" s="7"/>
      <c r="UWT86" s="7"/>
      <c r="UWU86" s="7"/>
      <c r="UWV86" s="7"/>
      <c r="UWW86" s="7"/>
      <c r="UWX86" s="7"/>
      <c r="UWY86" s="7"/>
      <c r="UWZ86" s="7"/>
      <c r="UXA86" s="7"/>
      <c r="UXB86" s="7"/>
      <c r="UXC86" s="7"/>
      <c r="UXD86" s="7"/>
      <c r="UXE86" s="7"/>
      <c r="UXF86" s="7"/>
      <c r="UXG86" s="7"/>
      <c r="UXH86" s="7"/>
      <c r="UXI86" s="7"/>
      <c r="UXJ86" s="7"/>
      <c r="UXK86" s="7"/>
      <c r="UXL86" s="7"/>
      <c r="UXM86" s="7"/>
      <c r="UXN86" s="7"/>
      <c r="UXO86" s="7"/>
      <c r="UXP86" s="7"/>
      <c r="UXQ86" s="7"/>
      <c r="UXR86" s="7"/>
      <c r="UXS86" s="7"/>
      <c r="UXT86" s="7"/>
      <c r="UXU86" s="7"/>
      <c r="UXV86" s="7"/>
      <c r="UXW86" s="7"/>
      <c r="UXX86" s="7"/>
      <c r="UXY86" s="7"/>
      <c r="UXZ86" s="7"/>
      <c r="UYA86" s="7"/>
      <c r="UYB86" s="7"/>
      <c r="UYC86" s="7"/>
      <c r="UYD86" s="7"/>
      <c r="UYE86" s="7"/>
      <c r="UYF86" s="7"/>
      <c r="UYG86" s="7"/>
      <c r="UYH86" s="7"/>
      <c r="UYI86" s="7"/>
      <c r="UYJ86" s="7"/>
      <c r="UYK86" s="7"/>
      <c r="UYL86" s="7"/>
      <c r="UYM86" s="7"/>
      <c r="UYN86" s="7"/>
      <c r="UYO86" s="7"/>
      <c r="UYP86" s="7"/>
      <c r="UYQ86" s="7"/>
      <c r="UYR86" s="7"/>
      <c r="UYS86" s="7"/>
      <c r="UYT86" s="7"/>
      <c r="UYU86" s="7"/>
      <c r="UYV86" s="7"/>
      <c r="UYW86" s="7"/>
      <c r="UYX86" s="7"/>
      <c r="UYY86" s="7"/>
      <c r="UYZ86" s="7"/>
      <c r="UZA86" s="7"/>
      <c r="UZB86" s="7"/>
      <c r="UZC86" s="7"/>
      <c r="UZD86" s="7"/>
      <c r="UZE86" s="7"/>
      <c r="UZF86" s="7"/>
      <c r="UZG86" s="7"/>
      <c r="UZH86" s="7"/>
      <c r="UZI86" s="7"/>
      <c r="UZJ86" s="7"/>
      <c r="UZK86" s="7"/>
      <c r="UZL86" s="7"/>
      <c r="UZM86" s="7"/>
      <c r="UZN86" s="7"/>
      <c r="UZO86" s="7"/>
      <c r="UZP86" s="7"/>
      <c r="UZQ86" s="7"/>
      <c r="UZR86" s="7"/>
      <c r="UZS86" s="7"/>
      <c r="UZT86" s="7"/>
      <c r="UZU86" s="7"/>
      <c r="UZV86" s="7"/>
      <c r="UZW86" s="7"/>
      <c r="UZX86" s="7"/>
      <c r="UZY86" s="7"/>
      <c r="UZZ86" s="7"/>
      <c r="VAA86" s="7"/>
      <c r="VAB86" s="7"/>
      <c r="VAC86" s="7"/>
      <c r="VAD86" s="7"/>
      <c r="VAE86" s="7"/>
      <c r="VAF86" s="7"/>
      <c r="VAG86" s="7"/>
      <c r="VAH86" s="7"/>
      <c r="VAI86" s="7"/>
      <c r="VAJ86" s="7"/>
      <c r="VAK86" s="7"/>
      <c r="VAL86" s="7"/>
      <c r="VAM86" s="7"/>
      <c r="VAN86" s="7"/>
      <c r="VAO86" s="7"/>
      <c r="VAP86" s="7"/>
      <c r="VAQ86" s="7"/>
      <c r="VAR86" s="7"/>
      <c r="VAS86" s="7"/>
      <c r="VAT86" s="7"/>
      <c r="VAU86" s="7"/>
      <c r="VAV86" s="7"/>
      <c r="VAW86" s="7"/>
      <c r="VAX86" s="7"/>
      <c r="VAY86" s="7"/>
      <c r="VAZ86" s="7"/>
      <c r="VBA86" s="7"/>
      <c r="VBB86" s="7"/>
      <c r="VBC86" s="7"/>
      <c r="VBD86" s="7"/>
      <c r="VBE86" s="7"/>
      <c r="VBF86" s="7"/>
      <c r="VBG86" s="7"/>
      <c r="VBH86" s="7"/>
      <c r="VBI86" s="7"/>
      <c r="VBJ86" s="7"/>
      <c r="VBK86" s="7"/>
      <c r="VBL86" s="7"/>
      <c r="VBM86" s="7"/>
      <c r="VBN86" s="7"/>
      <c r="VBO86" s="7"/>
      <c r="VBP86" s="7"/>
      <c r="VBQ86" s="7"/>
      <c r="VBR86" s="7"/>
      <c r="VBS86" s="7"/>
      <c r="VBT86" s="7"/>
      <c r="VBU86" s="7"/>
      <c r="VBV86" s="7"/>
      <c r="VBW86" s="7"/>
      <c r="VBX86" s="7"/>
      <c r="VBY86" s="7"/>
      <c r="VBZ86" s="7"/>
      <c r="VCA86" s="7"/>
      <c r="VCB86" s="7"/>
      <c r="VCC86" s="7"/>
      <c r="VCD86" s="7"/>
      <c r="VCE86" s="7"/>
      <c r="VCF86" s="7"/>
      <c r="VCG86" s="7"/>
      <c r="VCH86" s="7"/>
      <c r="VCI86" s="7"/>
      <c r="VCJ86" s="7"/>
      <c r="VCK86" s="7"/>
      <c r="VCL86" s="7"/>
      <c r="VCM86" s="7"/>
      <c r="VCN86" s="7"/>
      <c r="VCO86" s="7"/>
      <c r="VCP86" s="7"/>
      <c r="VCQ86" s="7"/>
      <c r="VCR86" s="7"/>
      <c r="VCS86" s="7"/>
      <c r="VCT86" s="7"/>
      <c r="VCU86" s="7"/>
      <c r="VCV86" s="7"/>
      <c r="VCW86" s="7"/>
      <c r="VCX86" s="7"/>
      <c r="VCY86" s="7"/>
      <c r="VCZ86" s="7"/>
      <c r="VDA86" s="7"/>
      <c r="VDB86" s="7"/>
      <c r="VDC86" s="7"/>
      <c r="VDD86" s="7"/>
      <c r="VDE86" s="7"/>
      <c r="VDF86" s="7"/>
      <c r="VDG86" s="7"/>
      <c r="VDH86" s="7"/>
      <c r="VDI86" s="7"/>
      <c r="VDJ86" s="7"/>
      <c r="VDK86" s="7"/>
      <c r="VDL86" s="7"/>
      <c r="VDM86" s="7"/>
      <c r="VDN86" s="7"/>
      <c r="VDO86" s="7"/>
      <c r="VDP86" s="7"/>
      <c r="VDQ86" s="7"/>
      <c r="VDR86" s="7"/>
      <c r="VDS86" s="7"/>
      <c r="VDT86" s="7"/>
      <c r="VDU86" s="7"/>
      <c r="VDV86" s="7"/>
      <c r="VDW86" s="7"/>
      <c r="VDX86" s="7"/>
      <c r="VDY86" s="7"/>
      <c r="VDZ86" s="7"/>
      <c r="VEA86" s="7"/>
      <c r="VEB86" s="7"/>
      <c r="VEC86" s="7"/>
      <c r="VED86" s="7"/>
      <c r="VEE86" s="7"/>
      <c r="VEF86" s="7"/>
      <c r="VEG86" s="7"/>
      <c r="VEH86" s="7"/>
      <c r="VEI86" s="7"/>
      <c r="VEJ86" s="7"/>
      <c r="VEK86" s="7"/>
      <c r="VEL86" s="7"/>
      <c r="VEM86" s="7"/>
      <c r="VEN86" s="7"/>
      <c r="VEO86" s="7"/>
      <c r="VEP86" s="7"/>
      <c r="VEQ86" s="7"/>
      <c r="VER86" s="7"/>
      <c r="VES86" s="7"/>
      <c r="VET86" s="7"/>
      <c r="VEU86" s="7"/>
      <c r="VEV86" s="7"/>
      <c r="VEW86" s="7"/>
      <c r="VEX86" s="7"/>
      <c r="VEY86" s="7"/>
      <c r="VEZ86" s="7"/>
      <c r="VFA86" s="7"/>
      <c r="VFB86" s="7"/>
      <c r="VFC86" s="7"/>
      <c r="VFD86" s="7"/>
      <c r="VFE86" s="7"/>
      <c r="VFF86" s="7"/>
      <c r="VFG86" s="7"/>
      <c r="VFH86" s="7"/>
      <c r="VFI86" s="7"/>
      <c r="VFJ86" s="7"/>
      <c r="VFK86" s="7"/>
      <c r="VFL86" s="7"/>
      <c r="VFM86" s="7"/>
      <c r="VFN86" s="7"/>
      <c r="VFO86" s="7"/>
      <c r="VFP86" s="7"/>
      <c r="VFQ86" s="7"/>
      <c r="VFR86" s="7"/>
      <c r="VFS86" s="7"/>
      <c r="VFT86" s="7"/>
      <c r="VFU86" s="7"/>
      <c r="VFV86" s="7"/>
      <c r="VFW86" s="7"/>
      <c r="VFX86" s="7"/>
      <c r="VFY86" s="7"/>
      <c r="VFZ86" s="7"/>
      <c r="VGA86" s="7"/>
      <c r="VGB86" s="7"/>
      <c r="VGC86" s="7"/>
      <c r="VGD86" s="7"/>
      <c r="VGE86" s="7"/>
      <c r="VGF86" s="7"/>
      <c r="VGG86" s="7"/>
      <c r="VGH86" s="7"/>
      <c r="VGI86" s="7"/>
      <c r="VGJ86" s="7"/>
      <c r="VGK86" s="7"/>
      <c r="VGL86" s="7"/>
      <c r="VGM86" s="7"/>
      <c r="VGN86" s="7"/>
      <c r="VGO86" s="7"/>
      <c r="VGP86" s="7"/>
      <c r="VGQ86" s="7"/>
      <c r="VGR86" s="7"/>
      <c r="VGS86" s="7"/>
      <c r="VGT86" s="7"/>
      <c r="VGU86" s="7"/>
      <c r="VGV86" s="7"/>
      <c r="VGW86" s="7"/>
      <c r="VGX86" s="7"/>
      <c r="VGY86" s="7"/>
      <c r="VGZ86" s="7"/>
      <c r="VHA86" s="7"/>
      <c r="VHB86" s="7"/>
      <c r="VHC86" s="7"/>
      <c r="VHD86" s="7"/>
      <c r="VHE86" s="7"/>
      <c r="VHF86" s="7"/>
      <c r="VHG86" s="7"/>
      <c r="VHH86" s="7"/>
      <c r="VHI86" s="7"/>
      <c r="VHJ86" s="7"/>
      <c r="VHK86" s="7"/>
      <c r="VHL86" s="7"/>
      <c r="VHM86" s="7"/>
      <c r="VHN86" s="7"/>
      <c r="VHO86" s="7"/>
      <c r="VHP86" s="7"/>
      <c r="VHQ86" s="7"/>
      <c r="VHR86" s="7"/>
      <c r="VHS86" s="7"/>
      <c r="VHT86" s="7"/>
      <c r="VHU86" s="7"/>
      <c r="VHV86" s="7"/>
      <c r="VHW86" s="7"/>
      <c r="VHX86" s="7"/>
      <c r="VHY86" s="7"/>
      <c r="VHZ86" s="7"/>
      <c r="VIA86" s="7"/>
      <c r="VIB86" s="7"/>
      <c r="VIC86" s="7"/>
      <c r="VID86" s="7"/>
      <c r="VIE86" s="7"/>
      <c r="VIF86" s="7"/>
      <c r="VIG86" s="7"/>
      <c r="VIH86" s="7"/>
      <c r="VII86" s="7"/>
      <c r="VIJ86" s="7"/>
      <c r="VIK86" s="7"/>
      <c r="VIL86" s="7"/>
      <c r="VIM86" s="7"/>
      <c r="VIN86" s="7"/>
      <c r="VIO86" s="7"/>
      <c r="VIP86" s="7"/>
      <c r="VIQ86" s="7"/>
      <c r="VIR86" s="7"/>
      <c r="VIS86" s="7"/>
      <c r="VIT86" s="7"/>
      <c r="VIU86" s="7"/>
      <c r="VIV86" s="7"/>
      <c r="VIW86" s="7"/>
      <c r="VIX86" s="7"/>
      <c r="VIY86" s="7"/>
      <c r="VIZ86" s="7"/>
      <c r="VJA86" s="7"/>
      <c r="VJB86" s="7"/>
      <c r="VJC86" s="7"/>
      <c r="VJD86" s="7"/>
      <c r="VJE86" s="7"/>
      <c r="VJF86" s="7"/>
      <c r="VJG86" s="7"/>
      <c r="VJH86" s="7"/>
      <c r="VJI86" s="7"/>
      <c r="VJJ86" s="7"/>
      <c r="VJK86" s="7"/>
      <c r="VJL86" s="7"/>
      <c r="VJM86" s="7"/>
      <c r="VJN86" s="7"/>
      <c r="VJO86" s="7"/>
      <c r="VJP86" s="7"/>
      <c r="VJQ86" s="7"/>
      <c r="VJR86" s="7"/>
      <c r="VJS86" s="7"/>
      <c r="VJT86" s="7"/>
      <c r="VJU86" s="7"/>
      <c r="VJV86" s="7"/>
      <c r="VJW86" s="7"/>
      <c r="VJX86" s="7"/>
      <c r="VJY86" s="7"/>
      <c r="VJZ86" s="7"/>
      <c r="VKA86" s="7"/>
      <c r="VKB86" s="7"/>
      <c r="VKC86" s="7"/>
      <c r="VKD86" s="7"/>
      <c r="VKE86" s="7"/>
      <c r="VKF86" s="7"/>
      <c r="VKG86" s="7"/>
      <c r="VKH86" s="7"/>
      <c r="VKI86" s="7"/>
      <c r="VKJ86" s="7"/>
      <c r="VKK86" s="7"/>
      <c r="VKL86" s="7"/>
      <c r="VKM86" s="7"/>
      <c r="VKN86" s="7"/>
      <c r="VKO86" s="7"/>
      <c r="VKP86" s="7"/>
      <c r="VKQ86" s="7"/>
      <c r="VKR86" s="7"/>
      <c r="VKS86" s="7"/>
      <c r="VKT86" s="7"/>
      <c r="VKU86" s="7"/>
      <c r="VKV86" s="7"/>
      <c r="VKW86" s="7"/>
      <c r="VKX86" s="7"/>
      <c r="VKY86" s="7"/>
      <c r="VKZ86" s="7"/>
      <c r="VLA86" s="7"/>
      <c r="VLB86" s="7"/>
      <c r="VLC86" s="7"/>
      <c r="VLD86" s="7"/>
      <c r="VLE86" s="7"/>
      <c r="VLF86" s="7"/>
      <c r="VLG86" s="7"/>
      <c r="VLH86" s="7"/>
      <c r="VLI86" s="7"/>
      <c r="VLJ86" s="7"/>
      <c r="VLK86" s="7"/>
      <c r="VLL86" s="7"/>
      <c r="VLM86" s="7"/>
      <c r="VLN86" s="7"/>
      <c r="VLO86" s="7"/>
      <c r="VLP86" s="7"/>
      <c r="VLQ86" s="7"/>
      <c r="VLR86" s="7"/>
      <c r="VLS86" s="7"/>
      <c r="VLT86" s="7"/>
      <c r="VLU86" s="7"/>
      <c r="VLV86" s="7"/>
      <c r="VLW86" s="7"/>
      <c r="VLX86" s="7"/>
      <c r="VLY86" s="7"/>
      <c r="VLZ86" s="7"/>
      <c r="VMA86" s="7"/>
      <c r="VMB86" s="7"/>
      <c r="VMC86" s="7"/>
      <c r="VMD86" s="7"/>
      <c r="VME86" s="7"/>
      <c r="VMF86" s="7"/>
      <c r="VMG86" s="7"/>
      <c r="VMH86" s="7"/>
      <c r="VMI86" s="7"/>
      <c r="VMJ86" s="7"/>
      <c r="VMK86" s="7"/>
      <c r="VML86" s="7"/>
      <c r="VMM86" s="7"/>
      <c r="VMN86" s="7"/>
      <c r="VMO86" s="7"/>
      <c r="VMP86" s="7"/>
      <c r="VMQ86" s="7"/>
      <c r="VMR86" s="7"/>
      <c r="VMS86" s="7"/>
      <c r="VMT86" s="7"/>
      <c r="VMU86" s="7"/>
      <c r="VMV86" s="7"/>
      <c r="VMW86" s="7"/>
      <c r="VMX86" s="7"/>
      <c r="VMY86" s="7"/>
      <c r="VMZ86" s="7"/>
      <c r="VNA86" s="7"/>
      <c r="VNB86" s="7"/>
      <c r="VNC86" s="7"/>
      <c r="VND86" s="7"/>
      <c r="VNE86" s="7"/>
      <c r="VNF86" s="7"/>
      <c r="VNG86" s="7"/>
      <c r="VNH86" s="7"/>
      <c r="VNI86" s="7"/>
      <c r="VNJ86" s="7"/>
      <c r="VNK86" s="7"/>
      <c r="VNL86" s="7"/>
      <c r="VNM86" s="7"/>
      <c r="VNN86" s="7"/>
      <c r="VNO86" s="7"/>
      <c r="VNP86" s="7"/>
      <c r="VNQ86" s="7"/>
      <c r="VNR86" s="7"/>
      <c r="VNS86" s="7"/>
      <c r="VNT86" s="7"/>
      <c r="VNU86" s="7"/>
      <c r="VNV86" s="7"/>
      <c r="VNW86" s="7"/>
      <c r="VNX86" s="7"/>
      <c r="VNY86" s="7"/>
      <c r="VNZ86" s="7"/>
      <c r="VOA86" s="7"/>
      <c r="VOB86" s="7"/>
      <c r="VOC86" s="7"/>
      <c r="VOD86" s="7"/>
      <c r="VOE86" s="7"/>
      <c r="VOF86" s="7"/>
      <c r="VOG86" s="7"/>
      <c r="VOH86" s="7"/>
      <c r="VOI86" s="7"/>
      <c r="VOJ86" s="7"/>
      <c r="VOK86" s="7"/>
      <c r="VOL86" s="7"/>
      <c r="VOM86" s="7"/>
      <c r="VON86" s="7"/>
      <c r="VOO86" s="7"/>
      <c r="VOP86" s="7"/>
      <c r="VOQ86" s="7"/>
      <c r="VOR86" s="7"/>
      <c r="VOS86" s="7"/>
      <c r="VOT86" s="7"/>
      <c r="VOU86" s="7"/>
      <c r="VOV86" s="7"/>
      <c r="VOW86" s="7"/>
      <c r="VOX86" s="7"/>
      <c r="VOY86" s="7"/>
      <c r="VOZ86" s="7"/>
      <c r="VPA86" s="7"/>
      <c r="VPB86" s="7"/>
      <c r="VPC86" s="7"/>
      <c r="VPD86" s="7"/>
      <c r="VPE86" s="7"/>
      <c r="VPF86" s="7"/>
      <c r="VPG86" s="7"/>
      <c r="VPH86" s="7"/>
      <c r="VPI86" s="7"/>
      <c r="VPJ86" s="7"/>
      <c r="VPK86" s="7"/>
      <c r="VPL86" s="7"/>
      <c r="VPM86" s="7"/>
      <c r="VPN86" s="7"/>
      <c r="VPO86" s="7"/>
      <c r="VPP86" s="7"/>
      <c r="VPQ86" s="7"/>
      <c r="VPR86" s="7"/>
      <c r="VPS86" s="7"/>
      <c r="VPT86" s="7"/>
      <c r="VPU86" s="7"/>
      <c r="VPV86" s="7"/>
      <c r="VPW86" s="7"/>
      <c r="VPX86" s="7"/>
      <c r="VPY86" s="7"/>
      <c r="VPZ86" s="7"/>
      <c r="VQA86" s="7"/>
      <c r="VQB86" s="7"/>
      <c r="VQC86" s="7"/>
      <c r="VQD86" s="7"/>
      <c r="VQE86" s="7"/>
      <c r="VQF86" s="7"/>
      <c r="VQG86" s="7"/>
      <c r="VQH86" s="7"/>
      <c r="VQI86" s="7"/>
      <c r="VQJ86" s="7"/>
      <c r="VQK86" s="7"/>
      <c r="VQL86" s="7"/>
      <c r="VQM86" s="7"/>
      <c r="VQN86" s="7"/>
      <c r="VQO86" s="7"/>
      <c r="VQP86" s="7"/>
      <c r="VQQ86" s="7"/>
      <c r="VQR86" s="7"/>
      <c r="VQS86" s="7"/>
      <c r="VQT86" s="7"/>
      <c r="VQU86" s="7"/>
      <c r="VQV86" s="7"/>
      <c r="VQW86" s="7"/>
      <c r="VQX86" s="7"/>
      <c r="VQY86" s="7"/>
      <c r="VQZ86" s="7"/>
      <c r="VRA86" s="7"/>
      <c r="VRB86" s="7"/>
      <c r="VRC86" s="7"/>
      <c r="VRD86" s="7"/>
      <c r="VRE86" s="7"/>
      <c r="VRF86" s="7"/>
      <c r="VRG86" s="7"/>
      <c r="VRH86" s="7"/>
      <c r="VRI86" s="7"/>
      <c r="VRJ86" s="7"/>
      <c r="VRK86" s="7"/>
      <c r="VRL86" s="7"/>
      <c r="VRM86" s="7"/>
      <c r="VRN86" s="7"/>
      <c r="VRO86" s="7"/>
      <c r="VRP86" s="7"/>
      <c r="VRQ86" s="7"/>
      <c r="VRR86" s="7"/>
      <c r="VRS86" s="7"/>
      <c r="VRT86" s="7"/>
      <c r="VRU86" s="7"/>
      <c r="VRV86" s="7"/>
      <c r="VRW86" s="7"/>
      <c r="VRX86" s="7"/>
      <c r="VRY86" s="7"/>
      <c r="VRZ86" s="7"/>
      <c r="VSA86" s="7"/>
      <c r="VSB86" s="7"/>
      <c r="VSC86" s="7"/>
      <c r="VSD86" s="7"/>
      <c r="VSE86" s="7"/>
      <c r="VSF86" s="7"/>
      <c r="VSG86" s="7"/>
      <c r="VSH86" s="7"/>
      <c r="VSI86" s="7"/>
      <c r="VSJ86" s="7"/>
      <c r="VSK86" s="7"/>
      <c r="VSL86" s="7"/>
      <c r="VSM86" s="7"/>
      <c r="VSN86" s="7"/>
      <c r="VSO86" s="7"/>
      <c r="VSP86" s="7"/>
      <c r="VSQ86" s="7"/>
      <c r="VSR86" s="7"/>
      <c r="VSS86" s="7"/>
      <c r="VST86" s="7"/>
      <c r="VSU86" s="7"/>
      <c r="VSV86" s="7"/>
      <c r="VSW86" s="7"/>
      <c r="VSX86" s="7"/>
      <c r="VSY86" s="7"/>
      <c r="VSZ86" s="7"/>
      <c r="VTA86" s="7"/>
      <c r="VTB86" s="7"/>
      <c r="VTC86" s="7"/>
      <c r="VTD86" s="7"/>
      <c r="VTE86" s="7"/>
      <c r="VTF86" s="7"/>
      <c r="VTG86" s="7"/>
      <c r="VTH86" s="7"/>
      <c r="VTI86" s="7"/>
      <c r="VTJ86" s="7"/>
      <c r="VTK86" s="7"/>
      <c r="VTL86" s="7"/>
      <c r="VTM86" s="7"/>
      <c r="VTN86" s="7"/>
      <c r="VTO86" s="7"/>
      <c r="VTP86" s="7"/>
      <c r="VTQ86" s="7"/>
      <c r="VTR86" s="7"/>
      <c r="VTS86" s="7"/>
      <c r="VTT86" s="7"/>
      <c r="VTU86" s="7"/>
      <c r="VTV86" s="7"/>
      <c r="VTW86" s="7"/>
      <c r="VTX86" s="7"/>
      <c r="VTY86" s="7"/>
      <c r="VTZ86" s="7"/>
      <c r="VUA86" s="7"/>
      <c r="VUB86" s="7"/>
      <c r="VUC86" s="7"/>
      <c r="VUD86" s="7"/>
      <c r="VUE86" s="7"/>
      <c r="VUF86" s="7"/>
      <c r="VUG86" s="7"/>
      <c r="VUH86" s="7"/>
      <c r="VUI86" s="7"/>
      <c r="VUJ86" s="7"/>
      <c r="VUK86" s="7"/>
      <c r="VUL86" s="7"/>
      <c r="VUM86" s="7"/>
      <c r="VUN86" s="7"/>
      <c r="VUO86" s="7"/>
      <c r="VUP86" s="7"/>
      <c r="VUQ86" s="7"/>
      <c r="VUR86" s="7"/>
      <c r="VUS86" s="7"/>
      <c r="VUT86" s="7"/>
      <c r="VUU86" s="7"/>
      <c r="VUV86" s="7"/>
      <c r="VUW86" s="7"/>
      <c r="VUX86" s="7"/>
      <c r="VUY86" s="7"/>
      <c r="VUZ86" s="7"/>
      <c r="VVA86" s="7"/>
      <c r="VVB86" s="7"/>
      <c r="VVC86" s="7"/>
      <c r="VVD86" s="7"/>
      <c r="VVE86" s="7"/>
      <c r="VVF86" s="7"/>
      <c r="VVG86" s="7"/>
      <c r="VVH86" s="7"/>
      <c r="VVI86" s="7"/>
      <c r="VVJ86" s="7"/>
      <c r="VVK86" s="7"/>
      <c r="VVL86" s="7"/>
      <c r="VVM86" s="7"/>
      <c r="VVN86" s="7"/>
      <c r="VVO86" s="7"/>
      <c r="VVP86" s="7"/>
      <c r="VVQ86" s="7"/>
      <c r="VVR86" s="7"/>
      <c r="VVS86" s="7"/>
      <c r="VVT86" s="7"/>
      <c r="VVU86" s="7"/>
      <c r="VVV86" s="7"/>
      <c r="VVW86" s="7"/>
      <c r="VVX86" s="7"/>
      <c r="VVY86" s="7"/>
      <c r="VVZ86" s="7"/>
      <c r="VWA86" s="7"/>
      <c r="VWB86" s="7"/>
      <c r="VWC86" s="7"/>
      <c r="VWD86" s="7"/>
      <c r="VWE86" s="7"/>
      <c r="VWF86" s="7"/>
      <c r="VWG86" s="7"/>
      <c r="VWH86" s="7"/>
      <c r="VWI86" s="7"/>
      <c r="VWJ86" s="7"/>
      <c r="VWK86" s="7"/>
      <c r="VWL86" s="7"/>
      <c r="VWM86" s="7"/>
      <c r="VWN86" s="7"/>
      <c r="VWO86" s="7"/>
      <c r="VWP86" s="7"/>
      <c r="VWQ86" s="7"/>
      <c r="VWR86" s="7"/>
      <c r="VWS86" s="7"/>
      <c r="VWT86" s="7"/>
      <c r="VWU86" s="7"/>
      <c r="VWV86" s="7"/>
      <c r="VWW86" s="7"/>
      <c r="VWX86" s="7"/>
      <c r="VWY86" s="7"/>
      <c r="VWZ86" s="7"/>
      <c r="VXA86" s="7"/>
      <c r="VXB86" s="7"/>
      <c r="VXC86" s="7"/>
      <c r="VXD86" s="7"/>
      <c r="VXE86" s="7"/>
      <c r="VXF86" s="7"/>
      <c r="VXG86" s="7"/>
      <c r="VXH86" s="7"/>
      <c r="VXI86" s="7"/>
      <c r="VXJ86" s="7"/>
      <c r="VXK86" s="7"/>
      <c r="VXL86" s="7"/>
      <c r="VXM86" s="7"/>
      <c r="VXN86" s="7"/>
      <c r="VXO86" s="7"/>
      <c r="VXP86" s="7"/>
      <c r="VXQ86" s="7"/>
      <c r="VXR86" s="7"/>
      <c r="VXS86" s="7"/>
      <c r="VXT86" s="7"/>
      <c r="VXU86" s="7"/>
      <c r="VXV86" s="7"/>
      <c r="VXW86" s="7"/>
      <c r="VXX86" s="7"/>
      <c r="VXY86" s="7"/>
      <c r="VXZ86" s="7"/>
      <c r="VYA86" s="7"/>
      <c r="VYB86" s="7"/>
      <c r="VYC86" s="7"/>
      <c r="VYD86" s="7"/>
      <c r="VYE86" s="7"/>
      <c r="VYF86" s="7"/>
      <c r="VYG86" s="7"/>
      <c r="VYH86" s="7"/>
      <c r="VYI86" s="7"/>
      <c r="VYJ86" s="7"/>
      <c r="VYK86" s="7"/>
      <c r="VYL86" s="7"/>
      <c r="VYM86" s="7"/>
      <c r="VYN86" s="7"/>
      <c r="VYO86" s="7"/>
      <c r="VYP86" s="7"/>
      <c r="VYQ86" s="7"/>
      <c r="VYR86" s="7"/>
      <c r="VYS86" s="7"/>
      <c r="VYT86" s="7"/>
      <c r="VYU86" s="7"/>
      <c r="VYV86" s="7"/>
      <c r="VYW86" s="7"/>
      <c r="VYX86" s="7"/>
      <c r="VYY86" s="7"/>
      <c r="VYZ86" s="7"/>
      <c r="VZA86" s="7"/>
      <c r="VZB86" s="7"/>
      <c r="VZC86" s="7"/>
      <c r="VZD86" s="7"/>
      <c r="VZE86" s="7"/>
      <c r="VZF86" s="7"/>
      <c r="VZG86" s="7"/>
      <c r="VZH86" s="7"/>
      <c r="VZI86" s="7"/>
      <c r="VZJ86" s="7"/>
      <c r="VZK86" s="7"/>
      <c r="VZL86" s="7"/>
      <c r="VZM86" s="7"/>
      <c r="VZN86" s="7"/>
      <c r="VZO86" s="7"/>
      <c r="VZP86" s="7"/>
      <c r="VZQ86" s="7"/>
      <c r="VZR86" s="7"/>
      <c r="VZS86" s="7"/>
      <c r="VZT86" s="7"/>
      <c r="VZU86" s="7"/>
      <c r="VZV86" s="7"/>
      <c r="VZW86" s="7"/>
      <c r="VZX86" s="7"/>
      <c r="VZY86" s="7"/>
      <c r="VZZ86" s="7"/>
      <c r="WAA86" s="7"/>
      <c r="WAB86" s="7"/>
      <c r="WAC86" s="7"/>
      <c r="WAD86" s="7"/>
      <c r="WAE86" s="7"/>
      <c r="WAF86" s="7"/>
      <c r="WAG86" s="7"/>
      <c r="WAH86" s="7"/>
      <c r="WAI86" s="7"/>
      <c r="WAJ86" s="7"/>
      <c r="WAK86" s="7"/>
      <c r="WAL86" s="7"/>
      <c r="WAM86" s="7"/>
      <c r="WAN86" s="7"/>
      <c r="WAO86" s="7"/>
      <c r="WAP86" s="7"/>
      <c r="WAQ86" s="7"/>
      <c r="WAR86" s="7"/>
      <c r="WAS86" s="7"/>
      <c r="WAT86" s="7"/>
      <c r="WAU86" s="7"/>
      <c r="WAV86" s="7"/>
      <c r="WAW86" s="7"/>
      <c r="WAX86" s="7"/>
      <c r="WAY86" s="7"/>
      <c r="WAZ86" s="7"/>
      <c r="WBA86" s="7"/>
      <c r="WBB86" s="7"/>
      <c r="WBC86" s="7"/>
      <c r="WBD86" s="7"/>
      <c r="WBE86" s="7"/>
      <c r="WBF86" s="7"/>
      <c r="WBG86" s="7"/>
      <c r="WBH86" s="7"/>
      <c r="WBI86" s="7"/>
      <c r="WBJ86" s="7"/>
      <c r="WBK86" s="7"/>
      <c r="WBL86" s="7"/>
      <c r="WBM86" s="7"/>
      <c r="WBN86" s="7"/>
      <c r="WBO86" s="7"/>
      <c r="WBP86" s="7"/>
      <c r="WBQ86" s="7"/>
      <c r="WBR86" s="7"/>
      <c r="WBS86" s="7"/>
      <c r="WBT86" s="7"/>
      <c r="WBU86" s="7"/>
      <c r="WBV86" s="7"/>
      <c r="WBW86" s="7"/>
      <c r="WBX86" s="7"/>
      <c r="WBY86" s="7"/>
      <c r="WBZ86" s="7"/>
      <c r="WCA86" s="7"/>
      <c r="WCB86" s="7"/>
      <c r="WCC86" s="7"/>
      <c r="WCD86" s="7"/>
      <c r="WCE86" s="7"/>
      <c r="WCF86" s="7"/>
      <c r="WCG86" s="7"/>
      <c r="WCH86" s="7"/>
      <c r="WCI86" s="7"/>
      <c r="WCJ86" s="7"/>
      <c r="WCK86" s="7"/>
      <c r="WCL86" s="7"/>
      <c r="WCM86" s="7"/>
      <c r="WCN86" s="7"/>
      <c r="WCO86" s="7"/>
      <c r="WCP86" s="7"/>
      <c r="WCQ86" s="7"/>
      <c r="WCR86" s="7"/>
      <c r="WCS86" s="7"/>
      <c r="WCT86" s="7"/>
      <c r="WCU86" s="7"/>
      <c r="WCV86" s="7"/>
      <c r="WCW86" s="7"/>
      <c r="WCX86" s="7"/>
      <c r="WCY86" s="7"/>
      <c r="WCZ86" s="7"/>
      <c r="WDA86" s="7"/>
      <c r="WDB86" s="7"/>
      <c r="WDC86" s="7"/>
      <c r="WDD86" s="7"/>
      <c r="WDE86" s="7"/>
      <c r="WDF86" s="7"/>
      <c r="WDG86" s="7"/>
      <c r="WDH86" s="7"/>
      <c r="WDI86" s="7"/>
      <c r="WDJ86" s="7"/>
      <c r="WDK86" s="7"/>
      <c r="WDL86" s="7"/>
      <c r="WDM86" s="7"/>
      <c r="WDN86" s="7"/>
      <c r="WDO86" s="7"/>
      <c r="WDP86" s="7"/>
      <c r="WDQ86" s="7"/>
      <c r="WDR86" s="7"/>
      <c r="WDS86" s="7"/>
      <c r="WDT86" s="7"/>
      <c r="WDU86" s="7"/>
      <c r="WDV86" s="7"/>
      <c r="WDW86" s="7"/>
      <c r="WDX86" s="7"/>
      <c r="WDY86" s="7"/>
      <c r="WDZ86" s="7"/>
      <c r="WEA86" s="7"/>
      <c r="WEB86" s="7"/>
      <c r="WEC86" s="7"/>
      <c r="WED86" s="7"/>
      <c r="WEE86" s="7"/>
      <c r="WEF86" s="7"/>
      <c r="WEG86" s="7"/>
      <c r="WEH86" s="7"/>
      <c r="WEI86" s="7"/>
      <c r="WEJ86" s="7"/>
      <c r="WEK86" s="7"/>
      <c r="WEL86" s="7"/>
      <c r="WEM86" s="7"/>
      <c r="WEN86" s="7"/>
      <c r="WEO86" s="7"/>
      <c r="WEP86" s="7"/>
      <c r="WEQ86" s="7"/>
      <c r="WER86" s="7"/>
      <c r="WES86" s="7"/>
      <c r="WET86" s="7"/>
      <c r="WEU86" s="7"/>
      <c r="WEV86" s="7"/>
      <c r="WEW86" s="7"/>
      <c r="WEX86" s="7"/>
      <c r="WEY86" s="7"/>
      <c r="WEZ86" s="7"/>
      <c r="WFA86" s="7"/>
      <c r="WFB86" s="7"/>
      <c r="WFC86" s="7"/>
      <c r="WFD86" s="7"/>
      <c r="WFE86" s="7"/>
      <c r="WFF86" s="7"/>
      <c r="WFG86" s="7"/>
      <c r="WFH86" s="7"/>
      <c r="WFI86" s="7"/>
      <c r="WFJ86" s="7"/>
      <c r="WFK86" s="7"/>
      <c r="WFL86" s="7"/>
      <c r="WFM86" s="7"/>
      <c r="WFN86" s="7"/>
      <c r="WFO86" s="7"/>
      <c r="WFP86" s="7"/>
      <c r="WFQ86" s="7"/>
      <c r="WFR86" s="7"/>
      <c r="WFS86" s="7"/>
      <c r="WFT86" s="7"/>
      <c r="WFU86" s="7"/>
      <c r="WFV86" s="7"/>
      <c r="WFW86" s="7"/>
      <c r="WFX86" s="7"/>
      <c r="WFY86" s="7"/>
      <c r="WFZ86" s="7"/>
      <c r="WGA86" s="7"/>
      <c r="WGB86" s="7"/>
      <c r="WGC86" s="7"/>
      <c r="WGD86" s="7"/>
      <c r="WGE86" s="7"/>
      <c r="WGF86" s="7"/>
      <c r="WGG86" s="7"/>
      <c r="WGH86" s="7"/>
      <c r="WGI86" s="7"/>
      <c r="WGJ86" s="7"/>
      <c r="WGK86" s="7"/>
      <c r="WGL86" s="7"/>
      <c r="WGM86" s="7"/>
      <c r="WGN86" s="7"/>
      <c r="WGO86" s="7"/>
      <c r="WGP86" s="7"/>
      <c r="WGQ86" s="7"/>
      <c r="WGR86" s="7"/>
      <c r="WGS86" s="7"/>
      <c r="WGT86" s="7"/>
      <c r="WGU86" s="7"/>
      <c r="WGV86" s="7"/>
      <c r="WGW86" s="7"/>
      <c r="WGX86" s="7"/>
      <c r="WGY86" s="7"/>
      <c r="WGZ86" s="7"/>
      <c r="WHA86" s="7"/>
      <c r="WHB86" s="7"/>
      <c r="WHC86" s="7"/>
      <c r="WHD86" s="7"/>
      <c r="WHE86" s="7"/>
      <c r="WHF86" s="7"/>
      <c r="WHG86" s="7"/>
      <c r="WHH86" s="7"/>
      <c r="WHI86" s="7"/>
      <c r="WHJ86" s="7"/>
      <c r="WHK86" s="7"/>
      <c r="WHL86" s="7"/>
      <c r="WHM86" s="7"/>
      <c r="WHN86" s="7"/>
      <c r="WHO86" s="7"/>
      <c r="WHP86" s="7"/>
      <c r="WHQ86" s="7"/>
      <c r="WHR86" s="7"/>
      <c r="WHS86" s="7"/>
      <c r="WHT86" s="7"/>
      <c r="WHU86" s="7"/>
      <c r="WHV86" s="7"/>
      <c r="WHW86" s="7"/>
      <c r="WHX86" s="7"/>
      <c r="WHY86" s="7"/>
      <c r="WHZ86" s="7"/>
      <c r="WIA86" s="7"/>
      <c r="WIB86" s="7"/>
      <c r="WIC86" s="7"/>
      <c r="WID86" s="7"/>
      <c r="WIE86" s="7"/>
      <c r="WIF86" s="7"/>
      <c r="WIG86" s="7"/>
      <c r="WIH86" s="7"/>
      <c r="WII86" s="7"/>
      <c r="WIJ86" s="7"/>
      <c r="WIK86" s="7"/>
      <c r="WIL86" s="7"/>
      <c r="WIM86" s="7"/>
      <c r="WIN86" s="7"/>
      <c r="WIO86" s="7"/>
      <c r="WIP86" s="7"/>
      <c r="WIQ86" s="7"/>
      <c r="WIR86" s="7"/>
      <c r="WIS86" s="7"/>
      <c r="WIT86" s="7"/>
      <c r="WIU86" s="7"/>
      <c r="WIV86" s="7"/>
      <c r="WIW86" s="7"/>
      <c r="WIX86" s="7"/>
      <c r="WIY86" s="7"/>
      <c r="WIZ86" s="7"/>
      <c r="WJA86" s="7"/>
      <c r="WJB86" s="7"/>
      <c r="WJC86" s="7"/>
      <c r="WJD86" s="7"/>
      <c r="WJE86" s="7"/>
      <c r="WJF86" s="7"/>
      <c r="WJG86" s="7"/>
      <c r="WJH86" s="7"/>
      <c r="WJI86" s="7"/>
      <c r="WJJ86" s="7"/>
      <c r="WJK86" s="7"/>
      <c r="WJL86" s="7"/>
      <c r="WJM86" s="7"/>
      <c r="WJN86" s="7"/>
      <c r="WJO86" s="7"/>
      <c r="WJP86" s="7"/>
      <c r="WJQ86" s="7"/>
      <c r="WJR86" s="7"/>
      <c r="WJS86" s="7"/>
      <c r="WJT86" s="7"/>
      <c r="WJU86" s="7"/>
      <c r="WJV86" s="7"/>
      <c r="WJW86" s="7"/>
      <c r="WJX86" s="7"/>
      <c r="WJY86" s="7"/>
      <c r="WJZ86" s="7"/>
      <c r="WKA86" s="7"/>
      <c r="WKB86" s="7"/>
      <c r="WKC86" s="7"/>
      <c r="WKD86" s="7"/>
      <c r="WKE86" s="7"/>
      <c r="WKF86" s="7"/>
      <c r="WKG86" s="7"/>
      <c r="WKH86" s="7"/>
      <c r="WKI86" s="7"/>
      <c r="WKJ86" s="7"/>
      <c r="WKK86" s="7"/>
      <c r="WKL86" s="7"/>
      <c r="WKM86" s="7"/>
      <c r="WKN86" s="7"/>
      <c r="WKO86" s="7"/>
      <c r="WKP86" s="7"/>
      <c r="WKQ86" s="7"/>
      <c r="WKR86" s="7"/>
      <c r="WKS86" s="7"/>
      <c r="WKT86" s="7"/>
      <c r="WKU86" s="7"/>
      <c r="WKV86" s="7"/>
      <c r="WKW86" s="7"/>
      <c r="WKX86" s="7"/>
      <c r="WKY86" s="7"/>
      <c r="WKZ86" s="7"/>
      <c r="WLA86" s="7"/>
      <c r="WLB86" s="7"/>
      <c r="WLC86" s="7"/>
      <c r="WLD86" s="7"/>
      <c r="WLE86" s="7"/>
      <c r="WLF86" s="7"/>
      <c r="WLG86" s="7"/>
      <c r="WLH86" s="7"/>
      <c r="WLI86" s="7"/>
      <c r="WLJ86" s="7"/>
      <c r="WLK86" s="7"/>
      <c r="WLL86" s="7"/>
      <c r="WLM86" s="7"/>
      <c r="WLN86" s="7"/>
      <c r="WLO86" s="7"/>
      <c r="WLP86" s="7"/>
      <c r="WLQ86" s="7"/>
      <c r="WLR86" s="7"/>
      <c r="WLS86" s="7"/>
      <c r="WLT86" s="7"/>
      <c r="WLU86" s="7"/>
      <c r="WLV86" s="7"/>
      <c r="WLW86" s="7"/>
      <c r="WLX86" s="7"/>
      <c r="WLY86" s="7"/>
      <c r="WLZ86" s="7"/>
      <c r="WMA86" s="7"/>
      <c r="WMB86" s="7"/>
      <c r="WMC86" s="7"/>
      <c r="WMD86" s="7"/>
      <c r="WME86" s="7"/>
      <c r="WMF86" s="7"/>
      <c r="WMG86" s="7"/>
      <c r="WMH86" s="7"/>
      <c r="WMI86" s="7"/>
      <c r="WMJ86" s="7"/>
      <c r="WMK86" s="7"/>
      <c r="WML86" s="7"/>
      <c r="WMM86" s="7"/>
      <c r="WMN86" s="7"/>
      <c r="WMO86" s="7"/>
      <c r="WMP86" s="7"/>
      <c r="WMQ86" s="7"/>
      <c r="WMR86" s="7"/>
      <c r="WMS86" s="7"/>
      <c r="WMT86" s="7"/>
      <c r="WMU86" s="7"/>
      <c r="WMV86" s="7"/>
      <c r="WMW86" s="7"/>
      <c r="WMX86" s="7"/>
      <c r="WMY86" s="7"/>
      <c r="WMZ86" s="7"/>
      <c r="WNA86" s="7"/>
      <c r="WNB86" s="7"/>
      <c r="WNC86" s="7"/>
      <c r="WND86" s="7"/>
      <c r="WNE86" s="7"/>
      <c r="WNF86" s="7"/>
      <c r="WNG86" s="7"/>
      <c r="WNH86" s="7"/>
      <c r="WNI86" s="7"/>
      <c r="WNJ86" s="7"/>
      <c r="WNK86" s="7"/>
      <c r="WNL86" s="7"/>
      <c r="WNM86" s="7"/>
      <c r="WNN86" s="7"/>
      <c r="WNO86" s="7"/>
      <c r="WNP86" s="7"/>
      <c r="WNQ86" s="7"/>
      <c r="WNR86" s="7"/>
      <c r="WNS86" s="7"/>
      <c r="WNT86" s="7"/>
      <c r="WNU86" s="7"/>
      <c r="WNV86" s="7"/>
      <c r="WNW86" s="7"/>
      <c r="WNX86" s="7"/>
      <c r="WNY86" s="7"/>
      <c r="WNZ86" s="7"/>
      <c r="WOA86" s="7"/>
      <c r="WOB86" s="7"/>
      <c r="WOC86" s="7"/>
      <c r="WOD86" s="7"/>
      <c r="WOE86" s="7"/>
      <c r="WOF86" s="7"/>
      <c r="WOG86" s="7"/>
      <c r="WOH86" s="7"/>
      <c r="WOI86" s="7"/>
      <c r="WOJ86" s="7"/>
      <c r="WOK86" s="7"/>
      <c r="WOL86" s="7"/>
      <c r="WOM86" s="7"/>
      <c r="WON86" s="7"/>
      <c r="WOO86" s="7"/>
      <c r="WOP86" s="7"/>
      <c r="WOQ86" s="7"/>
      <c r="WOR86" s="7"/>
      <c r="WOS86" s="7"/>
      <c r="WOT86" s="7"/>
      <c r="WOU86" s="7"/>
      <c r="WOV86" s="7"/>
      <c r="WOW86" s="7"/>
      <c r="WOX86" s="7"/>
      <c r="WOY86" s="7"/>
      <c r="WOZ86" s="7"/>
      <c r="WPA86" s="7"/>
      <c r="WPB86" s="7"/>
      <c r="WPC86" s="7"/>
      <c r="WPD86" s="7"/>
      <c r="WPE86" s="7"/>
      <c r="WPF86" s="7"/>
      <c r="WPG86" s="7"/>
      <c r="WPH86" s="7"/>
      <c r="WPI86" s="7"/>
      <c r="WPJ86" s="7"/>
      <c r="WPK86" s="7"/>
      <c r="WPL86" s="7"/>
      <c r="WPM86" s="7"/>
      <c r="WPN86" s="7"/>
      <c r="WPO86" s="7"/>
      <c r="WPP86" s="7"/>
      <c r="WPQ86" s="7"/>
      <c r="WPR86" s="7"/>
      <c r="WPS86" s="7"/>
      <c r="WPT86" s="7"/>
      <c r="WPU86" s="7"/>
      <c r="WPV86" s="7"/>
      <c r="WPW86" s="7"/>
      <c r="WPX86" s="7"/>
      <c r="WPY86" s="7"/>
      <c r="WPZ86" s="7"/>
      <c r="WQA86" s="7"/>
      <c r="WQB86" s="7"/>
      <c r="WQC86" s="7"/>
      <c r="WQD86" s="7"/>
      <c r="WQE86" s="7"/>
      <c r="WQF86" s="7"/>
      <c r="WQG86" s="7"/>
      <c r="WQH86" s="7"/>
      <c r="WQI86" s="7"/>
      <c r="WQJ86" s="7"/>
      <c r="WQK86" s="7"/>
      <c r="WQL86" s="7"/>
      <c r="WQM86" s="7"/>
      <c r="WQN86" s="7"/>
      <c r="WQO86" s="7"/>
      <c r="WQP86" s="7"/>
      <c r="WQQ86" s="7"/>
      <c r="WQR86" s="7"/>
      <c r="WQS86" s="7"/>
      <c r="WQT86" s="7"/>
      <c r="WQU86" s="7"/>
      <c r="WQV86" s="7"/>
      <c r="WQW86" s="7"/>
      <c r="WQX86" s="7"/>
      <c r="WQY86" s="7"/>
      <c r="WQZ86" s="7"/>
      <c r="WRA86" s="7"/>
      <c r="WRB86" s="7"/>
      <c r="WRC86" s="7"/>
      <c r="WRD86" s="7"/>
      <c r="WRE86" s="7"/>
      <c r="WRF86" s="7"/>
      <c r="WRG86" s="7"/>
      <c r="WRH86" s="7"/>
      <c r="WRI86" s="7"/>
      <c r="WRJ86" s="7"/>
      <c r="WRK86" s="7"/>
      <c r="WRL86" s="7"/>
      <c r="WRM86" s="7"/>
      <c r="WRN86" s="7"/>
      <c r="WRO86" s="7"/>
      <c r="WRP86" s="7"/>
      <c r="WRQ86" s="7"/>
      <c r="WRR86" s="7"/>
      <c r="WRS86" s="7"/>
      <c r="WRT86" s="7"/>
      <c r="WRU86" s="7"/>
      <c r="WRV86" s="7"/>
      <c r="WRW86" s="7"/>
      <c r="WRX86" s="7"/>
      <c r="WRY86" s="7"/>
      <c r="WRZ86" s="7"/>
      <c r="WSA86" s="7"/>
      <c r="WSB86" s="7"/>
      <c r="WSC86" s="7"/>
      <c r="WSD86" s="7"/>
      <c r="WSE86" s="7"/>
      <c r="WSF86" s="7"/>
      <c r="WSG86" s="7"/>
      <c r="WSH86" s="7"/>
      <c r="WSI86" s="7"/>
      <c r="WSJ86" s="7"/>
      <c r="WSK86" s="7"/>
      <c r="WSL86" s="7"/>
      <c r="WSM86" s="7"/>
      <c r="WSN86" s="7"/>
      <c r="WSO86" s="7"/>
      <c r="WSP86" s="7"/>
      <c r="WSQ86" s="7"/>
      <c r="WSR86" s="7"/>
      <c r="WSS86" s="7"/>
      <c r="WST86" s="7"/>
      <c r="WSU86" s="7"/>
      <c r="WSV86" s="7"/>
      <c r="WSW86" s="7"/>
      <c r="WSX86" s="7"/>
      <c r="WSY86" s="7"/>
      <c r="WSZ86" s="7"/>
      <c r="WTA86" s="7"/>
      <c r="WTB86" s="7"/>
      <c r="WTC86" s="7"/>
      <c r="WTD86" s="7"/>
      <c r="WTE86" s="7"/>
      <c r="WTF86" s="7"/>
      <c r="WTG86" s="7"/>
      <c r="WTH86" s="7"/>
      <c r="WTI86" s="7"/>
      <c r="WTJ86" s="7"/>
      <c r="WTK86" s="7"/>
      <c r="WTL86" s="7"/>
      <c r="WTM86" s="7"/>
      <c r="WTN86" s="7"/>
      <c r="WTO86" s="7"/>
      <c r="WTP86" s="7"/>
      <c r="WTQ86" s="7"/>
      <c r="WTR86" s="7"/>
      <c r="WTS86" s="7"/>
      <c r="WTT86" s="7"/>
      <c r="WTU86" s="7"/>
      <c r="WTV86" s="7"/>
      <c r="WTW86" s="7"/>
      <c r="WTX86" s="7"/>
      <c r="WTY86" s="7"/>
      <c r="WTZ86" s="7"/>
      <c r="WUA86" s="7"/>
      <c r="WUB86" s="7"/>
      <c r="WUC86" s="7"/>
      <c r="WUD86" s="7"/>
      <c r="WUE86" s="7"/>
      <c r="WUF86" s="7"/>
      <c r="WUG86" s="7"/>
      <c r="WUH86" s="7"/>
      <c r="WUI86" s="7"/>
      <c r="WUJ86" s="7"/>
      <c r="WUK86" s="7"/>
      <c r="WUL86" s="7"/>
      <c r="WUM86" s="7"/>
      <c r="WUN86" s="7"/>
      <c r="WUO86" s="7"/>
      <c r="WUP86" s="7"/>
      <c r="WUQ86" s="7"/>
      <c r="WUR86" s="7"/>
      <c r="WUS86" s="7"/>
      <c r="WUT86" s="7"/>
      <c r="WUU86" s="7"/>
      <c r="WUV86" s="7"/>
      <c r="WUW86" s="7"/>
      <c r="WUX86" s="7"/>
      <c r="WUY86" s="7"/>
      <c r="WUZ86" s="7"/>
      <c r="WVA86" s="7"/>
      <c r="WVB86" s="7"/>
      <c r="WVC86" s="7"/>
      <c r="WVD86" s="7"/>
      <c r="WVE86" s="7"/>
      <c r="WVF86" s="7"/>
      <c r="WVG86" s="7"/>
      <c r="WVH86" s="7"/>
      <c r="WVI86" s="7"/>
      <c r="WVJ86" s="7"/>
      <c r="WVK86" s="7"/>
      <c r="WVL86" s="7"/>
      <c r="WVM86" s="7"/>
      <c r="WVN86" s="7"/>
      <c r="WVO86" s="7"/>
      <c r="WVP86" s="7"/>
      <c r="WVQ86" s="7"/>
      <c r="WVR86" s="7"/>
      <c r="WVS86" s="7"/>
      <c r="WVT86" s="7"/>
      <c r="WVU86" s="7"/>
      <c r="WVV86" s="7"/>
      <c r="WVW86" s="7"/>
      <c r="WVX86" s="7"/>
      <c r="WVY86" s="7"/>
      <c r="WVZ86" s="7"/>
      <c r="WWA86" s="7"/>
      <c r="WWB86" s="7"/>
      <c r="WWC86" s="7"/>
      <c r="WWD86" s="7"/>
      <c r="WWE86" s="7"/>
      <c r="WWF86" s="7"/>
      <c r="WWG86" s="7"/>
      <c r="WWH86" s="7"/>
      <c r="WWI86" s="7"/>
      <c r="WWJ86" s="7"/>
      <c r="WWK86" s="7"/>
      <c r="WWL86" s="7"/>
      <c r="WWM86" s="7"/>
      <c r="WWN86" s="7"/>
      <c r="WWO86" s="7"/>
      <c r="WWP86" s="7"/>
      <c r="WWQ86" s="7"/>
      <c r="WWR86" s="7"/>
      <c r="WWS86" s="7"/>
      <c r="WWT86" s="7"/>
      <c r="WWU86" s="7"/>
      <c r="WWV86" s="7"/>
      <c r="WWW86" s="7"/>
      <c r="WWX86" s="7"/>
      <c r="WWY86" s="7"/>
      <c r="WWZ86" s="7"/>
      <c r="WXA86" s="7"/>
      <c r="WXB86" s="7"/>
      <c r="WXC86" s="7"/>
      <c r="WXD86" s="7"/>
      <c r="WXE86" s="7"/>
      <c r="WXF86" s="7"/>
      <c r="WXG86" s="7"/>
      <c r="WXH86" s="7"/>
      <c r="WXI86" s="7"/>
      <c r="WXJ86" s="7"/>
      <c r="WXK86" s="7"/>
      <c r="WXL86" s="7"/>
      <c r="WXM86" s="7"/>
      <c r="WXN86" s="7"/>
      <c r="WXO86" s="7"/>
      <c r="WXP86" s="7"/>
      <c r="WXQ86" s="7"/>
      <c r="WXR86" s="7"/>
      <c r="WXS86" s="7"/>
      <c r="WXT86" s="7"/>
      <c r="WXU86" s="7"/>
      <c r="WXV86" s="7"/>
      <c r="WXW86" s="7"/>
      <c r="WXX86" s="7"/>
      <c r="WXY86" s="7"/>
      <c r="WXZ86" s="7"/>
      <c r="WYA86" s="7"/>
      <c r="WYB86" s="7"/>
      <c r="WYC86" s="7"/>
      <c r="WYD86" s="7"/>
      <c r="WYE86" s="7"/>
      <c r="WYF86" s="7"/>
      <c r="WYG86" s="7"/>
      <c r="WYH86" s="7"/>
      <c r="WYI86" s="7"/>
      <c r="WYJ86" s="7"/>
      <c r="WYK86" s="7"/>
      <c r="WYL86" s="7"/>
      <c r="WYM86" s="7"/>
      <c r="WYN86" s="7"/>
      <c r="WYO86" s="7"/>
      <c r="WYP86" s="7"/>
      <c r="WYQ86" s="7"/>
      <c r="WYR86" s="7"/>
      <c r="WYS86" s="7"/>
      <c r="WYT86" s="7"/>
      <c r="WYU86" s="7"/>
      <c r="WYV86" s="7"/>
      <c r="WYW86" s="7"/>
      <c r="WYX86" s="7"/>
      <c r="WYY86" s="7"/>
      <c r="WYZ86" s="7"/>
      <c r="WZA86" s="7"/>
      <c r="WZB86" s="7"/>
      <c r="WZC86" s="7"/>
      <c r="WZD86" s="7"/>
      <c r="WZE86" s="7"/>
      <c r="WZF86" s="7"/>
      <c r="WZG86" s="7"/>
      <c r="WZH86" s="7"/>
      <c r="WZI86" s="7"/>
      <c r="WZJ86" s="7"/>
      <c r="WZK86" s="7"/>
      <c r="WZL86" s="7"/>
      <c r="WZM86" s="7"/>
      <c r="WZN86" s="7"/>
      <c r="WZO86" s="7"/>
      <c r="WZP86" s="7"/>
      <c r="WZQ86" s="7"/>
      <c r="WZR86" s="7"/>
      <c r="WZS86" s="7"/>
      <c r="WZT86" s="7"/>
      <c r="WZU86" s="7"/>
      <c r="WZV86" s="7"/>
      <c r="WZW86" s="7"/>
      <c r="WZX86" s="7"/>
      <c r="WZY86" s="7"/>
      <c r="WZZ86" s="7"/>
      <c r="XAA86" s="7"/>
      <c r="XAB86" s="7"/>
      <c r="XAC86" s="7"/>
      <c r="XAD86" s="7"/>
      <c r="XAE86" s="7"/>
      <c r="XAF86" s="7"/>
      <c r="XAG86" s="7"/>
      <c r="XAH86" s="7"/>
      <c r="XAI86" s="7"/>
      <c r="XAJ86" s="7"/>
      <c r="XAK86" s="7"/>
      <c r="XAL86" s="7"/>
      <c r="XAM86" s="7"/>
      <c r="XAN86" s="7"/>
      <c r="XAO86" s="7"/>
      <c r="XAP86" s="7"/>
      <c r="XAQ86" s="7"/>
      <c r="XAR86" s="7"/>
      <c r="XAS86" s="7"/>
      <c r="XAT86" s="7"/>
      <c r="XAU86" s="7"/>
      <c r="XAV86" s="7"/>
      <c r="XAW86" s="7"/>
      <c r="XAX86" s="7"/>
      <c r="XAY86" s="7"/>
      <c r="XAZ86" s="7"/>
      <c r="XBA86" s="7"/>
      <c r="XBB86" s="7"/>
      <c r="XBC86" s="7"/>
      <c r="XBD86" s="7"/>
      <c r="XBE86" s="7"/>
      <c r="XBF86" s="7"/>
      <c r="XBG86" s="7"/>
      <c r="XBH86" s="7"/>
      <c r="XBI86" s="7"/>
      <c r="XBJ86" s="7"/>
      <c r="XBK86" s="7"/>
      <c r="XBL86" s="7"/>
      <c r="XBM86" s="7"/>
      <c r="XBN86" s="7"/>
      <c r="XBO86" s="7"/>
      <c r="XBP86" s="7"/>
      <c r="XBQ86" s="7"/>
      <c r="XBR86" s="7"/>
      <c r="XBS86" s="7"/>
      <c r="XBT86" s="7"/>
      <c r="XBU86" s="7"/>
      <c r="XBV86" s="7"/>
      <c r="XBW86" s="7"/>
      <c r="XBX86" s="7"/>
      <c r="XBY86" s="7"/>
      <c r="XBZ86" s="7"/>
      <c r="XCA86" s="7"/>
      <c r="XCB86" s="7"/>
      <c r="XCC86" s="7"/>
      <c r="XCD86" s="7"/>
      <c r="XCE86" s="7"/>
      <c r="XCF86" s="7"/>
      <c r="XCG86" s="7"/>
      <c r="XCH86" s="7"/>
      <c r="XCI86" s="7"/>
      <c r="XCJ86" s="7"/>
      <c r="XCK86" s="7"/>
      <c r="XCL86" s="7"/>
      <c r="XCM86" s="7"/>
      <c r="XCN86" s="7"/>
      <c r="XCO86" s="7"/>
      <c r="XCP86" s="7"/>
      <c r="XCQ86" s="7"/>
      <c r="XCR86" s="7"/>
      <c r="XCS86" s="7"/>
      <c r="XCT86" s="7"/>
      <c r="XCU86" s="7"/>
      <c r="XCV86" s="7"/>
      <c r="XCW86" s="7"/>
      <c r="XCX86" s="7"/>
      <c r="XCY86" s="7"/>
      <c r="XCZ86" s="7"/>
      <c r="XDA86" s="7"/>
      <c r="XDB86" s="7"/>
      <c r="XDC86" s="7"/>
      <c r="XDD86" s="7"/>
      <c r="XDE86" s="7"/>
      <c r="XDF86" s="7"/>
      <c r="XDG86" s="7"/>
      <c r="XDH86" s="7"/>
      <c r="XDI86" s="7"/>
      <c r="XDJ86" s="7"/>
      <c r="XDK86" s="7"/>
      <c r="XDL86" s="7"/>
      <c r="XDM86" s="7"/>
      <c r="XDN86" s="7"/>
      <c r="XDO86" s="7"/>
      <c r="XDP86" s="7"/>
      <c r="XDQ86" s="7"/>
      <c r="XDR86" s="7"/>
      <c r="XDS86" s="7"/>
      <c r="XDT86" s="7"/>
      <c r="XDU86" s="7"/>
      <c r="XDV86" s="7"/>
      <c r="XDW86" s="7"/>
      <c r="XDX86" s="7"/>
      <c r="XDY86" s="7"/>
      <c r="XDZ86" s="7"/>
      <c r="XEA86" s="7"/>
      <c r="XEB86" s="7"/>
      <c r="XEC86" s="7"/>
      <c r="XED86" s="7"/>
      <c r="XEE86" s="7"/>
      <c r="XEF86" s="7"/>
      <c r="XEG86" s="7"/>
      <c r="XEH86" s="7"/>
      <c r="XEI86" s="7"/>
      <c r="XEJ86" s="7"/>
      <c r="XEK86" s="7"/>
      <c r="XEL86" s="7"/>
      <c r="XEM86" s="7"/>
      <c r="XEN86" s="7"/>
      <c r="XEO86" s="7"/>
      <c r="XEP86" s="7"/>
      <c r="XEQ86" s="7"/>
      <c r="XER86" s="7"/>
      <c r="XES86" s="7"/>
      <c r="XET86" s="7"/>
      <c r="XEU86" s="7"/>
      <c r="XEV86" s="7"/>
      <c r="XEW86" s="7"/>
      <c r="XEX86" s="7"/>
      <c r="XEY86" s="7"/>
      <c r="XEZ86" s="7"/>
      <c r="XFA86" s="7"/>
      <c r="XFB86" s="7"/>
      <c r="XFC86" s="7"/>
      <c r="XFD86" s="7"/>
    </row>
    <row r="87" spans="1:16384">
      <c r="B87" s="17"/>
      <c r="C87" s="20">
        <v>2016</v>
      </c>
      <c r="D87" s="20">
        <v>2017</v>
      </c>
      <c r="E87" s="20">
        <v>2018</v>
      </c>
      <c r="F87" s="20">
        <v>2019</v>
      </c>
      <c r="G87" s="20">
        <v>2020</v>
      </c>
    </row>
    <row r="88" spans="1:16384">
      <c r="B88" s="54" t="s">
        <v>240</v>
      </c>
      <c r="C88" s="107">
        <v>600</v>
      </c>
      <c r="D88" s="107">
        <v>450</v>
      </c>
      <c r="E88" s="107">
        <v>600</v>
      </c>
      <c r="F88" s="107">
        <v>145</v>
      </c>
      <c r="G88" s="107">
        <v>200</v>
      </c>
    </row>
    <row r="89" spans="1:16384">
      <c r="B89" s="23" t="s">
        <v>238</v>
      </c>
      <c r="C89" s="21">
        <f>C90-C88</f>
        <v>0</v>
      </c>
      <c r="D89" s="21">
        <f>D90-(D88+C90)</f>
        <v>-50</v>
      </c>
      <c r="E89" s="21">
        <f>E90-(E88+D90)</f>
        <v>-100</v>
      </c>
      <c r="F89" s="21">
        <f>F90-(F88+E90)</f>
        <v>-45</v>
      </c>
      <c r="G89" s="21">
        <f>G90-(G88+F90)</f>
        <v>-50</v>
      </c>
    </row>
    <row r="90" spans="1:16384">
      <c r="B90" s="23" t="s">
        <v>232</v>
      </c>
      <c r="C90" s="107">
        <v>600</v>
      </c>
      <c r="D90" s="107">
        <v>1000</v>
      </c>
      <c r="E90" s="107">
        <v>1500</v>
      </c>
      <c r="F90" s="107">
        <v>1600</v>
      </c>
      <c r="G90" s="107">
        <v>1750</v>
      </c>
    </row>
    <row r="91" spans="1:16384">
      <c r="B91" s="30" t="s">
        <v>216</v>
      </c>
      <c r="C91" s="126">
        <f>((C$88-C$89)/2)/C$90</f>
        <v>0.5</v>
      </c>
      <c r="D91" s="126">
        <f t="shared" ref="D91:G91" si="5">((D$88-D$89)/2)/D$90</f>
        <v>0.25</v>
      </c>
      <c r="E91" s="126">
        <f t="shared" si="5"/>
        <v>0.23333333333333334</v>
      </c>
      <c r="F91" s="126">
        <f t="shared" si="5"/>
        <v>5.9374999999999997E-2</v>
      </c>
      <c r="G91" s="126">
        <f t="shared" si="5"/>
        <v>7.1428571428571425E-2</v>
      </c>
    </row>
  </sheetData>
  <mergeCells count="4">
    <mergeCell ref="C9:C10"/>
    <mergeCell ref="D8:D9"/>
    <mergeCell ref="A8:A9"/>
    <mergeCell ref="B8:B10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 enableFormatConditionsCalculation="0">
    <tabColor theme="9" tint="-0.249977111117893"/>
  </sheetPr>
  <dimension ref="A1:G143"/>
  <sheetViews>
    <sheetView showGridLines="0" topLeftCell="A49" workbookViewId="0">
      <selection activeCell="D177" sqref="D177"/>
    </sheetView>
  </sheetViews>
  <sheetFormatPr baseColWidth="10" defaultRowHeight="17" x14ac:dyDescent="0"/>
  <cols>
    <col min="1" max="1" width="10.83203125" style="7"/>
    <col min="2" max="2" width="37" style="7" customWidth="1"/>
    <col min="3" max="3" width="26.83203125" style="7" customWidth="1"/>
    <col min="4" max="4" width="21.6640625" style="7" customWidth="1"/>
    <col min="5" max="5" width="17.33203125" style="7" bestFit="1" customWidth="1"/>
    <col min="6" max="6" width="18" style="7" customWidth="1"/>
    <col min="7" max="7" width="18.33203125" style="7" customWidth="1"/>
    <col min="8" max="16384" width="10.83203125" style="7"/>
  </cols>
  <sheetData>
    <row r="1" spans="1:4" s="72" customFormat="1" ht="15"/>
    <row r="2" spans="1:4" s="72" customFormat="1" ht="22">
      <c r="A2" s="73" t="s">
        <v>126</v>
      </c>
    </row>
    <row r="3" spans="1:4" s="74" customFormat="1" ht="15"/>
    <row r="6" spans="1:4" ht="18" thickBot="1"/>
    <row r="7" spans="1:4" ht="18" thickBot="1">
      <c r="B7" s="1" t="s">
        <v>0</v>
      </c>
      <c r="C7" s="1" t="s">
        <v>1</v>
      </c>
      <c r="D7" s="2" t="s">
        <v>2</v>
      </c>
    </row>
    <row r="8" spans="1:4" ht="56" customHeight="1">
      <c r="A8" s="34">
        <v>6</v>
      </c>
      <c r="B8" s="79" t="s">
        <v>133</v>
      </c>
      <c r="C8" s="79" t="s">
        <v>138</v>
      </c>
      <c r="D8" s="79" t="s">
        <v>134</v>
      </c>
    </row>
    <row r="9" spans="1:4" ht="87" customHeight="1">
      <c r="A9" s="78">
        <v>7</v>
      </c>
      <c r="B9" s="93" t="s">
        <v>446</v>
      </c>
      <c r="C9" s="93" t="s">
        <v>447</v>
      </c>
      <c r="D9" s="93" t="s">
        <v>448</v>
      </c>
    </row>
    <row r="12" spans="1:4" ht="20">
      <c r="A12" s="10" t="s">
        <v>241</v>
      </c>
    </row>
    <row r="14" spans="1:4" s="15" customFormat="1" ht="18">
      <c r="A14" s="14" t="s">
        <v>23</v>
      </c>
    </row>
    <row r="16" spans="1:4">
      <c r="B16" s="7" t="s">
        <v>244</v>
      </c>
    </row>
    <row r="18" spans="1:7" s="15" customFormat="1" ht="18">
      <c r="A18" s="14" t="s">
        <v>184</v>
      </c>
    </row>
    <row r="20" spans="1:7">
      <c r="B20" s="19" t="s">
        <v>242</v>
      </c>
      <c r="C20" s="17"/>
      <c r="D20" s="17"/>
      <c r="E20" s="17"/>
      <c r="F20" s="17"/>
      <c r="G20" s="17"/>
    </row>
    <row r="21" spans="1:7">
      <c r="B21" s="17"/>
      <c r="C21" s="20">
        <v>2016</v>
      </c>
      <c r="D21" s="20">
        <v>2017</v>
      </c>
      <c r="E21" s="20">
        <v>2018</v>
      </c>
      <c r="F21" s="20">
        <v>2019</v>
      </c>
      <c r="G21" s="20">
        <v>2020</v>
      </c>
    </row>
    <row r="22" spans="1:7">
      <c r="B22" s="23" t="s">
        <v>243</v>
      </c>
      <c r="C22" s="21">
        <v>500</v>
      </c>
      <c r="D22" s="21">
        <v>940</v>
      </c>
      <c r="E22" s="21">
        <v>1260</v>
      </c>
      <c r="F22" s="21">
        <v>1425</v>
      </c>
      <c r="G22" s="21">
        <v>1500</v>
      </c>
    </row>
    <row r="23" spans="1:7">
      <c r="B23" s="30" t="s">
        <v>242</v>
      </c>
      <c r="C23" s="126">
        <f>(C22-0)/C22</f>
        <v>1</v>
      </c>
      <c r="D23" s="126">
        <f>(D22-C22)/D22</f>
        <v>0.46808510638297873</v>
      </c>
      <c r="E23" s="126">
        <f>(E22-D22)/E22</f>
        <v>0.25396825396825395</v>
      </c>
      <c r="F23" s="126">
        <f>(F22-E22)/F22</f>
        <v>0.11578947368421053</v>
      </c>
      <c r="G23" s="126">
        <f>(G22-F22)/G22</f>
        <v>0.05</v>
      </c>
    </row>
    <row r="42" spans="1:7" s="15" customFormat="1" ht="18">
      <c r="A42" s="14" t="s">
        <v>185</v>
      </c>
    </row>
    <row r="44" spans="1:7">
      <c r="B44" s="19" t="s">
        <v>242</v>
      </c>
      <c r="C44" s="17"/>
      <c r="D44" s="17"/>
      <c r="E44" s="17"/>
      <c r="F44" s="17"/>
      <c r="G44" s="17"/>
    </row>
    <row r="45" spans="1:7">
      <c r="B45" s="17"/>
      <c r="C45" s="20">
        <v>2016</v>
      </c>
      <c r="D45" s="20">
        <v>2017</v>
      </c>
      <c r="E45" s="20">
        <v>2018</v>
      </c>
      <c r="F45" s="20">
        <v>2019</v>
      </c>
      <c r="G45" s="20">
        <v>2020</v>
      </c>
    </row>
    <row r="46" spans="1:7">
      <c r="B46" s="23" t="s">
        <v>243</v>
      </c>
      <c r="C46" s="107">
        <v>600</v>
      </c>
      <c r="D46" s="107">
        <v>1000</v>
      </c>
      <c r="E46" s="107">
        <v>1500</v>
      </c>
      <c r="F46" s="107">
        <v>1600</v>
      </c>
      <c r="G46" s="107">
        <v>1750</v>
      </c>
    </row>
    <row r="47" spans="1:7">
      <c r="B47" s="30" t="s">
        <v>242</v>
      </c>
      <c r="C47" s="126">
        <f>(C46-0)/C46</f>
        <v>1</v>
      </c>
      <c r="D47" s="126">
        <f>(D46-C46)/D46</f>
        <v>0.4</v>
      </c>
      <c r="E47" s="126">
        <f>(E46-D46)/E46</f>
        <v>0.33333333333333331</v>
      </c>
      <c r="F47" s="126">
        <f>(F46-E46)/F46</f>
        <v>6.25E-2</v>
      </c>
      <c r="G47" s="126">
        <f>(G46-F46)/G46</f>
        <v>8.5714285714285715E-2</v>
      </c>
    </row>
    <row r="66" spans="1:7" s="15" customFormat="1" ht="18">
      <c r="A66" s="14" t="s">
        <v>401</v>
      </c>
    </row>
    <row r="67" spans="1:7" s="17" customFormat="1" ht="18" thickBot="1">
      <c r="B67" s="104"/>
      <c r="C67" s="105"/>
      <c r="D67" s="105"/>
      <c r="E67" s="105"/>
      <c r="F67" s="105"/>
      <c r="G67" s="105"/>
    </row>
    <row r="68" spans="1:7" s="17" customFormat="1" ht="18" thickBot="1">
      <c r="B68" s="159" t="s">
        <v>243</v>
      </c>
      <c r="C68" s="7"/>
      <c r="D68" s="7"/>
      <c r="E68" s="7"/>
      <c r="F68" s="7"/>
      <c r="G68" s="7"/>
    </row>
    <row r="69" spans="1:7" s="17" customFormat="1">
      <c r="B69" s="7"/>
      <c r="C69" s="20">
        <v>2016</v>
      </c>
      <c r="D69" s="20">
        <v>2017</v>
      </c>
      <c r="E69" s="20">
        <v>2018</v>
      </c>
      <c r="F69" s="20">
        <v>2019</v>
      </c>
      <c r="G69" s="20">
        <v>2020</v>
      </c>
    </row>
    <row r="70" spans="1:7" s="17" customFormat="1">
      <c r="B70" s="65" t="s">
        <v>397</v>
      </c>
      <c r="C70" s="62">
        <f>C$22</f>
        <v>500</v>
      </c>
      <c r="D70" s="62">
        <f t="shared" ref="D70:G70" si="0">D$22</f>
        <v>940</v>
      </c>
      <c r="E70" s="62">
        <f t="shared" si="0"/>
        <v>1260</v>
      </c>
      <c r="F70" s="62">
        <f t="shared" si="0"/>
        <v>1425</v>
      </c>
      <c r="G70" s="62">
        <f t="shared" si="0"/>
        <v>1500</v>
      </c>
    </row>
    <row r="71" spans="1:7" s="17" customFormat="1">
      <c r="B71" s="158" t="s">
        <v>398</v>
      </c>
      <c r="C71" s="62">
        <f>C$46</f>
        <v>600</v>
      </c>
      <c r="D71" s="62">
        <f t="shared" ref="D71:G71" si="1">D$46</f>
        <v>1000</v>
      </c>
      <c r="E71" s="62">
        <f t="shared" si="1"/>
        <v>1500</v>
      </c>
      <c r="F71" s="62">
        <f t="shared" si="1"/>
        <v>1600</v>
      </c>
      <c r="G71" s="62">
        <f t="shared" si="1"/>
        <v>1750</v>
      </c>
    </row>
    <row r="72" spans="1:7" s="17" customFormat="1">
      <c r="B72" s="175" t="s">
        <v>196</v>
      </c>
      <c r="C72" s="59">
        <f>C$71-C$70</f>
        <v>100</v>
      </c>
      <c r="D72" s="59">
        <f t="shared" ref="D72:G72" si="2">D$71-D$70</f>
        <v>60</v>
      </c>
      <c r="E72" s="59">
        <f t="shared" si="2"/>
        <v>240</v>
      </c>
      <c r="F72" s="59">
        <f t="shared" si="2"/>
        <v>175</v>
      </c>
      <c r="G72" s="59">
        <f t="shared" si="2"/>
        <v>250</v>
      </c>
    </row>
    <row r="74" spans="1:7" ht="18" thickBot="1"/>
    <row r="75" spans="1:7" ht="18" thickBot="1">
      <c r="B75" s="159" t="s">
        <v>242</v>
      </c>
    </row>
    <row r="76" spans="1:7">
      <c r="C76" s="20">
        <v>2016</v>
      </c>
      <c r="D76" s="20">
        <v>2017</v>
      </c>
      <c r="E76" s="20">
        <v>2018</v>
      </c>
      <c r="F76" s="20">
        <v>2019</v>
      </c>
      <c r="G76" s="20">
        <v>2020</v>
      </c>
    </row>
    <row r="77" spans="1:7">
      <c r="B77" s="65" t="s">
        <v>397</v>
      </c>
      <c r="C77" s="178">
        <f>C$23</f>
        <v>1</v>
      </c>
      <c r="D77" s="178">
        <f t="shared" ref="D77:G77" si="3">D$23</f>
        <v>0.46808510638297873</v>
      </c>
      <c r="E77" s="178">
        <f t="shared" si="3"/>
        <v>0.25396825396825395</v>
      </c>
      <c r="F77" s="178">
        <f t="shared" si="3"/>
        <v>0.11578947368421053</v>
      </c>
      <c r="G77" s="178">
        <f t="shared" si="3"/>
        <v>0.05</v>
      </c>
    </row>
    <row r="78" spans="1:7">
      <c r="B78" s="158" t="s">
        <v>398</v>
      </c>
      <c r="C78" s="178">
        <f>C$47</f>
        <v>1</v>
      </c>
      <c r="D78" s="178">
        <f t="shared" ref="D78:G78" si="4">D$47</f>
        <v>0.4</v>
      </c>
      <c r="E78" s="178">
        <f t="shared" si="4"/>
        <v>0.33333333333333331</v>
      </c>
      <c r="F78" s="178">
        <f t="shared" si="4"/>
        <v>6.25E-2</v>
      </c>
      <c r="G78" s="178">
        <f t="shared" si="4"/>
        <v>8.5714285714285715E-2</v>
      </c>
    </row>
    <row r="79" spans="1:7">
      <c r="B79" s="175" t="s">
        <v>196</v>
      </c>
      <c r="C79" s="179">
        <f>C$78-C$77</f>
        <v>0</v>
      </c>
      <c r="D79" s="179">
        <f t="shared" ref="D79:G79" si="5">D$78-D$77</f>
        <v>-6.8085106382978711E-2</v>
      </c>
      <c r="E79" s="179">
        <f t="shared" si="5"/>
        <v>7.9365079365079361E-2</v>
      </c>
      <c r="F79" s="179">
        <f t="shared" si="5"/>
        <v>-5.3289473684210525E-2</v>
      </c>
      <c r="G79" s="179">
        <f t="shared" si="5"/>
        <v>3.5714285714285712E-2</v>
      </c>
    </row>
    <row r="98" spans="1:7" ht="20">
      <c r="A98" s="10" t="s">
        <v>490</v>
      </c>
    </row>
    <row r="100" spans="1:7" s="15" customFormat="1" ht="18">
      <c r="A100" s="14" t="s">
        <v>23</v>
      </c>
    </row>
    <row r="102" spans="1:7">
      <c r="B102" s="7" t="s">
        <v>451</v>
      </c>
    </row>
    <row r="104" spans="1:7" s="15" customFormat="1" ht="18">
      <c r="A104" s="14" t="s">
        <v>209</v>
      </c>
    </row>
    <row r="106" spans="1:7">
      <c r="B106" s="19" t="s">
        <v>454</v>
      </c>
      <c r="C106" s="17"/>
      <c r="D106" s="17"/>
      <c r="E106" s="17"/>
      <c r="F106" s="17"/>
      <c r="G106" s="17"/>
    </row>
    <row r="107" spans="1:7">
      <c r="B107" s="17"/>
      <c r="C107" s="20" t="s">
        <v>455</v>
      </c>
      <c r="D107" s="20" t="s">
        <v>456</v>
      </c>
      <c r="E107" s="130" t="s">
        <v>457</v>
      </c>
      <c r="F107" s="130" t="s">
        <v>458</v>
      </c>
      <c r="G107" s="130" t="s">
        <v>463</v>
      </c>
    </row>
    <row r="108" spans="1:7">
      <c r="B108" s="23" t="s">
        <v>452</v>
      </c>
      <c r="C108" s="107">
        <v>450</v>
      </c>
      <c r="D108" s="107">
        <v>500</v>
      </c>
      <c r="E108" s="107">
        <v>300</v>
      </c>
      <c r="F108" s="107">
        <v>200</v>
      </c>
      <c r="G108" s="21"/>
    </row>
    <row r="109" spans="1:7">
      <c r="B109" s="23" t="s">
        <v>453</v>
      </c>
      <c r="C109" s="107">
        <v>700</v>
      </c>
      <c r="D109" s="107">
        <v>700</v>
      </c>
      <c r="E109" s="107">
        <v>700</v>
      </c>
      <c r="F109" s="107">
        <v>700</v>
      </c>
      <c r="G109" s="21"/>
    </row>
    <row r="110" spans="1:7">
      <c r="B110" s="30" t="s">
        <v>448</v>
      </c>
      <c r="C110" s="126">
        <f>C$108/C$109</f>
        <v>0.6428571428571429</v>
      </c>
      <c r="D110" s="126">
        <f t="shared" ref="D110:F110" si="6">D$108/D$109</f>
        <v>0.7142857142857143</v>
      </c>
      <c r="E110" s="126">
        <f t="shared" si="6"/>
        <v>0.42857142857142855</v>
      </c>
      <c r="F110" s="126">
        <f t="shared" si="6"/>
        <v>0.2857142857142857</v>
      </c>
      <c r="G110" s="195">
        <f>(SUM(C110:F110))/4</f>
        <v>0.5178571428571429</v>
      </c>
    </row>
    <row r="113" spans="2:7">
      <c r="B113" s="19" t="s">
        <v>459</v>
      </c>
      <c r="C113" s="17"/>
      <c r="D113" s="17"/>
      <c r="E113" s="17"/>
      <c r="F113" s="17"/>
    </row>
    <row r="114" spans="2:7">
      <c r="B114" s="17"/>
      <c r="C114" s="20" t="s">
        <v>455</v>
      </c>
      <c r="D114" s="20" t="s">
        <v>456</v>
      </c>
      <c r="E114" s="130" t="s">
        <v>457</v>
      </c>
      <c r="F114" s="130" t="s">
        <v>458</v>
      </c>
      <c r="G114" s="130" t="s">
        <v>464</v>
      </c>
    </row>
    <row r="115" spans="2:7">
      <c r="B115" s="23" t="s">
        <v>452</v>
      </c>
      <c r="C115" s="107">
        <v>850</v>
      </c>
      <c r="D115" s="107">
        <v>950</v>
      </c>
      <c r="E115" s="107">
        <v>600</v>
      </c>
      <c r="F115" s="107">
        <v>400</v>
      </c>
      <c r="G115" s="21"/>
    </row>
    <row r="116" spans="2:7">
      <c r="B116" s="23" t="s">
        <v>453</v>
      </c>
      <c r="C116" s="107">
        <v>1000</v>
      </c>
      <c r="D116" s="107">
        <v>1000</v>
      </c>
      <c r="E116" s="107">
        <v>1000</v>
      </c>
      <c r="F116" s="107">
        <v>1000</v>
      </c>
      <c r="G116" s="21"/>
    </row>
    <row r="117" spans="2:7">
      <c r="B117" s="30" t="s">
        <v>448</v>
      </c>
      <c r="C117" s="126">
        <f>C$115/C$116</f>
        <v>0.85</v>
      </c>
      <c r="D117" s="126">
        <f t="shared" ref="D117:F117" si="7">D$115/D$116</f>
        <v>0.95</v>
      </c>
      <c r="E117" s="126">
        <f t="shared" si="7"/>
        <v>0.6</v>
      </c>
      <c r="F117" s="126">
        <f t="shared" si="7"/>
        <v>0.4</v>
      </c>
      <c r="G117" s="195">
        <f>(SUM(C117:F117))/4</f>
        <v>0.7</v>
      </c>
    </row>
    <row r="120" spans="2:7">
      <c r="B120" s="19" t="s">
        <v>460</v>
      </c>
      <c r="C120" s="17"/>
      <c r="D120" s="17"/>
      <c r="E120" s="17"/>
      <c r="F120" s="17"/>
    </row>
    <row r="121" spans="2:7">
      <c r="B121" s="17"/>
      <c r="C121" s="20" t="s">
        <v>455</v>
      </c>
      <c r="D121" s="20" t="s">
        <v>456</v>
      </c>
      <c r="E121" s="130" t="s">
        <v>457</v>
      </c>
      <c r="F121" s="130" t="s">
        <v>458</v>
      </c>
      <c r="G121" s="130" t="s">
        <v>465</v>
      </c>
    </row>
    <row r="122" spans="2:7">
      <c r="B122" s="23" t="s">
        <v>452</v>
      </c>
      <c r="C122" s="107">
        <v>1000</v>
      </c>
      <c r="D122" s="107">
        <v>900</v>
      </c>
      <c r="E122" s="107" t="s">
        <v>217</v>
      </c>
      <c r="F122" s="107" t="s">
        <v>217</v>
      </c>
      <c r="G122" s="21"/>
    </row>
    <row r="123" spans="2:7">
      <c r="B123" s="23" t="s">
        <v>453</v>
      </c>
      <c r="C123" s="107">
        <v>1200</v>
      </c>
      <c r="D123" s="107">
        <v>1200</v>
      </c>
      <c r="E123" s="107">
        <v>1200</v>
      </c>
      <c r="F123" s="107">
        <v>1200</v>
      </c>
      <c r="G123" s="21"/>
    </row>
    <row r="124" spans="2:7">
      <c r="B124" s="30" t="s">
        <v>448</v>
      </c>
      <c r="C124" s="126">
        <f>C$122/C$123</f>
        <v>0.83333333333333337</v>
      </c>
      <c r="D124" s="126">
        <f t="shared" ref="D124" si="8">D$122/D$123</f>
        <v>0.75</v>
      </c>
      <c r="E124" s="126"/>
      <c r="F124" s="126"/>
      <c r="G124" s="195">
        <f>(SUM(C124:D124))/2</f>
        <v>0.79166666666666674</v>
      </c>
    </row>
    <row r="127" spans="2:7">
      <c r="B127" s="19" t="s">
        <v>461</v>
      </c>
      <c r="C127" s="17"/>
      <c r="D127" s="17"/>
      <c r="E127" s="17"/>
      <c r="F127" s="17"/>
    </row>
    <row r="128" spans="2:7">
      <c r="B128" s="17"/>
      <c r="C128" s="20" t="s">
        <v>455</v>
      </c>
      <c r="D128" s="20" t="s">
        <v>456</v>
      </c>
      <c r="E128" s="130" t="s">
        <v>457</v>
      </c>
      <c r="F128" s="130" t="s">
        <v>458</v>
      </c>
      <c r="G128" s="130" t="s">
        <v>466</v>
      </c>
    </row>
    <row r="129" spans="2:7">
      <c r="B129" s="23" t="s">
        <v>452</v>
      </c>
      <c r="C129" s="107">
        <v>1500</v>
      </c>
      <c r="D129" s="107">
        <v>1640</v>
      </c>
      <c r="E129" s="107" t="s">
        <v>217</v>
      </c>
      <c r="F129" s="107">
        <v>1000</v>
      </c>
      <c r="G129" s="21"/>
    </row>
    <row r="130" spans="2:7">
      <c r="B130" s="23" t="s">
        <v>453</v>
      </c>
      <c r="C130" s="107">
        <v>1800</v>
      </c>
      <c r="D130" s="107">
        <v>1800</v>
      </c>
      <c r="E130" s="107">
        <v>1800</v>
      </c>
      <c r="F130" s="107">
        <v>1800</v>
      </c>
      <c r="G130" s="21"/>
    </row>
    <row r="131" spans="2:7">
      <c r="B131" s="30" t="s">
        <v>448</v>
      </c>
      <c r="C131" s="126">
        <f>C$129/C$130</f>
        <v>0.83333333333333337</v>
      </c>
      <c r="D131" s="126">
        <f t="shared" ref="D131:F131" si="9">D$129/D$130</f>
        <v>0.91111111111111109</v>
      </c>
      <c r="E131" s="126"/>
      <c r="F131" s="126">
        <f t="shared" si="9"/>
        <v>0.55555555555555558</v>
      </c>
      <c r="G131" s="195">
        <f>(SUM(F131,C131:D131))/3</f>
        <v>0.76666666666666661</v>
      </c>
    </row>
    <row r="134" spans="2:7">
      <c r="B134" s="19" t="s">
        <v>462</v>
      </c>
      <c r="C134" s="17"/>
      <c r="D134" s="17"/>
      <c r="E134" s="17"/>
      <c r="F134" s="17"/>
    </row>
    <row r="135" spans="2:7">
      <c r="B135" s="17"/>
      <c r="C135" s="20" t="s">
        <v>455</v>
      </c>
      <c r="D135" s="20" t="s">
        <v>456</v>
      </c>
      <c r="E135" s="130" t="s">
        <v>457</v>
      </c>
      <c r="F135" s="130" t="s">
        <v>458</v>
      </c>
      <c r="G135" s="130" t="s">
        <v>467</v>
      </c>
    </row>
    <row r="136" spans="2:7">
      <c r="B136" s="23" t="s">
        <v>452</v>
      </c>
      <c r="C136" s="107">
        <v>1400</v>
      </c>
      <c r="D136" s="107">
        <v>1800</v>
      </c>
      <c r="E136" s="107">
        <v>1760</v>
      </c>
      <c r="F136" s="107" t="s">
        <v>217</v>
      </c>
      <c r="G136" s="21"/>
    </row>
    <row r="137" spans="2:7">
      <c r="B137" s="23" t="s">
        <v>453</v>
      </c>
      <c r="C137" s="107">
        <v>2000</v>
      </c>
      <c r="D137" s="107">
        <v>2000</v>
      </c>
      <c r="E137" s="107">
        <v>2000</v>
      </c>
      <c r="F137" s="107">
        <v>2000</v>
      </c>
      <c r="G137" s="21"/>
    </row>
    <row r="138" spans="2:7">
      <c r="B138" s="30" t="s">
        <v>448</v>
      </c>
      <c r="C138" s="126">
        <f>C$136/C$137</f>
        <v>0.7</v>
      </c>
      <c r="D138" s="126">
        <f t="shared" ref="D138:E138" si="10">D$136/D$137</f>
        <v>0.9</v>
      </c>
      <c r="E138" s="126">
        <f t="shared" si="10"/>
        <v>0.88</v>
      </c>
      <c r="F138" s="126"/>
      <c r="G138" s="195">
        <f>(SUM(C138:E138))/3</f>
        <v>0.82666666666666666</v>
      </c>
    </row>
    <row r="141" spans="2:7">
      <c r="B141" s="19" t="s">
        <v>468</v>
      </c>
      <c r="C141" s="17"/>
      <c r="D141" s="17"/>
      <c r="E141" s="17"/>
      <c r="F141" s="17"/>
    </row>
    <row r="142" spans="2:7">
      <c r="B142" s="17"/>
      <c r="C142" s="20" t="s">
        <v>463</v>
      </c>
      <c r="D142" s="20" t="s">
        <v>464</v>
      </c>
      <c r="E142" s="130" t="s">
        <v>465</v>
      </c>
      <c r="F142" s="130" t="s">
        <v>466</v>
      </c>
      <c r="G142" s="130" t="s">
        <v>467</v>
      </c>
    </row>
    <row r="143" spans="2:7">
      <c r="B143" s="30" t="s">
        <v>448</v>
      </c>
      <c r="C143" s="126">
        <f>G110</f>
        <v>0.5178571428571429</v>
      </c>
      <c r="D143" s="126">
        <f>G117</f>
        <v>0.7</v>
      </c>
      <c r="E143" s="126">
        <f>G124</f>
        <v>0.79166666666666674</v>
      </c>
      <c r="F143" s="126">
        <f>G131</f>
        <v>0.76666666666666661</v>
      </c>
      <c r="G143" s="126">
        <f>G138</f>
        <v>0.82666666666666666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 enableFormatConditionsCalculation="0">
    <tabColor theme="6" tint="-0.249977111117893"/>
  </sheetPr>
  <dimension ref="A1:D22"/>
  <sheetViews>
    <sheetView showGridLines="0" topLeftCell="A16" workbookViewId="0">
      <selection activeCell="E16" sqref="E16"/>
    </sheetView>
  </sheetViews>
  <sheetFormatPr baseColWidth="10" defaultRowHeight="17" x14ac:dyDescent="0"/>
  <cols>
    <col min="1" max="1" width="10.83203125" style="7"/>
    <col min="2" max="2" width="23.33203125" style="7" customWidth="1"/>
    <col min="3" max="3" width="32.1640625" style="7" customWidth="1"/>
    <col min="4" max="4" width="38.5" style="7" customWidth="1"/>
    <col min="5" max="16384" width="10.83203125" style="7"/>
  </cols>
  <sheetData>
    <row r="1" spans="1:4" s="80" customFormat="1" ht="15"/>
    <row r="2" spans="1:4" s="80" customFormat="1" ht="22">
      <c r="A2" s="81" t="s">
        <v>140</v>
      </c>
    </row>
    <row r="3" spans="1:4" s="82" customFormat="1" ht="15"/>
    <row r="5" spans="1:4" ht="20">
      <c r="B5" s="70" t="s">
        <v>18</v>
      </c>
    </row>
    <row r="6" spans="1:4" ht="18" thickBot="1"/>
    <row r="7" spans="1:4" ht="18" thickBot="1">
      <c r="B7" s="1" t="s">
        <v>0</v>
      </c>
      <c r="C7" s="1" t="s">
        <v>1</v>
      </c>
      <c r="D7" s="1" t="s">
        <v>2</v>
      </c>
    </row>
    <row r="8" spans="1:4" ht="51">
      <c r="A8" s="77">
        <v>1</v>
      </c>
      <c r="B8" s="210" t="s">
        <v>469</v>
      </c>
      <c r="C8" s="75" t="s">
        <v>145</v>
      </c>
      <c r="D8" s="75" t="s">
        <v>384</v>
      </c>
    </row>
    <row r="9" spans="1:4" ht="44" customHeight="1">
      <c r="A9" s="77">
        <v>2</v>
      </c>
      <c r="B9" s="209"/>
      <c r="C9" s="76" t="s">
        <v>146</v>
      </c>
      <c r="D9" s="36" t="s">
        <v>147</v>
      </c>
    </row>
    <row r="10" spans="1:4" ht="58" customHeight="1">
      <c r="A10" s="77">
        <v>3</v>
      </c>
      <c r="B10" s="209"/>
      <c r="C10" s="76" t="s">
        <v>153</v>
      </c>
      <c r="D10" s="36" t="s">
        <v>385</v>
      </c>
    </row>
    <row r="11" spans="1:4" ht="58" customHeight="1">
      <c r="A11" s="77">
        <v>4</v>
      </c>
      <c r="B11" s="209"/>
      <c r="C11" s="76" t="s">
        <v>154</v>
      </c>
      <c r="D11" s="36" t="s">
        <v>389</v>
      </c>
    </row>
    <row r="12" spans="1:4" ht="58" customHeight="1">
      <c r="A12" s="77">
        <v>5</v>
      </c>
      <c r="B12" s="209"/>
      <c r="C12" s="76" t="s">
        <v>155</v>
      </c>
      <c r="D12" s="36" t="s">
        <v>390</v>
      </c>
    </row>
    <row r="13" spans="1:4" ht="51">
      <c r="A13" s="77">
        <v>6</v>
      </c>
      <c r="B13" s="209"/>
      <c r="C13" s="35" t="s">
        <v>141</v>
      </c>
      <c r="D13" s="86" t="s">
        <v>391</v>
      </c>
    </row>
    <row r="14" spans="1:4" ht="43" customHeight="1">
      <c r="A14" s="77">
        <v>7</v>
      </c>
      <c r="B14" s="206" t="s">
        <v>471</v>
      </c>
      <c r="C14" s="76" t="s">
        <v>148</v>
      </c>
      <c r="D14" s="35" t="s">
        <v>142</v>
      </c>
    </row>
    <row r="15" spans="1:4" ht="41" customHeight="1">
      <c r="A15" s="77">
        <v>8</v>
      </c>
      <c r="B15" s="209"/>
      <c r="C15" s="83" t="s">
        <v>149</v>
      </c>
      <c r="D15" s="84" t="s">
        <v>143</v>
      </c>
    </row>
    <row r="16" spans="1:4" ht="74" customHeight="1">
      <c r="A16" s="77">
        <v>9</v>
      </c>
      <c r="B16" s="209"/>
      <c r="C16" s="83" t="s">
        <v>151</v>
      </c>
      <c r="D16" s="83" t="s">
        <v>150</v>
      </c>
    </row>
    <row r="17" spans="1:4" ht="42" customHeight="1">
      <c r="A17" s="77">
        <v>10</v>
      </c>
      <c r="B17" s="208"/>
      <c r="C17" s="84" t="s">
        <v>144</v>
      </c>
      <c r="D17" s="85" t="s">
        <v>152</v>
      </c>
    </row>
    <row r="20" spans="1:4" ht="20">
      <c r="B20" s="70" t="s">
        <v>76</v>
      </c>
      <c r="C20" s="37" t="s">
        <v>217</v>
      </c>
    </row>
    <row r="22" spans="1:4">
      <c r="B22" s="149" t="s">
        <v>337</v>
      </c>
    </row>
  </sheetData>
  <mergeCells count="2">
    <mergeCell ref="B8:B13"/>
    <mergeCell ref="B14:B1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>
    <tabColor theme="6" tint="-0.249977111117893"/>
  </sheetPr>
  <dimension ref="A1:F11"/>
  <sheetViews>
    <sheetView showGridLines="0" zoomScale="125" zoomScaleNormal="125" zoomScalePageLayoutView="125" workbookViewId="0">
      <selection activeCell="I65" sqref="I65"/>
    </sheetView>
  </sheetViews>
  <sheetFormatPr baseColWidth="10" defaultRowHeight="17" x14ac:dyDescent="0"/>
  <cols>
    <col min="1" max="1" width="10.83203125" style="7"/>
    <col min="2" max="2" width="15.33203125" style="7" customWidth="1"/>
    <col min="3" max="3" width="8.5" style="7" customWidth="1"/>
    <col min="4" max="4" width="75.33203125" style="7" bestFit="1" customWidth="1"/>
    <col min="5" max="5" width="4.83203125" style="7" customWidth="1"/>
    <col min="6" max="6" width="15.33203125" style="7" bestFit="1" customWidth="1"/>
    <col min="7" max="16384" width="10.83203125" style="7"/>
  </cols>
  <sheetData>
    <row r="1" spans="1:6" s="80" customFormat="1" ht="15"/>
    <row r="2" spans="1:6" s="80" customFormat="1" ht="22">
      <c r="A2" s="81" t="s">
        <v>140</v>
      </c>
    </row>
    <row r="3" spans="1:6" s="82" customFormat="1" ht="15"/>
    <row r="8" spans="1:6" ht="22">
      <c r="F8" s="156">
        <f ca="1">TODAY()</f>
        <v>42563</v>
      </c>
    </row>
    <row r="11" spans="1:6" ht="29">
      <c r="D11" s="180" t="s">
        <v>416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 enableFormatConditionsCalculation="0">
    <tabColor theme="6" tint="-0.249977111117893"/>
  </sheetPr>
  <dimension ref="A1:O187"/>
  <sheetViews>
    <sheetView showGridLines="0" topLeftCell="A181" workbookViewId="0">
      <selection activeCell="B8" sqref="B8:B10"/>
    </sheetView>
  </sheetViews>
  <sheetFormatPr baseColWidth="10" defaultRowHeight="17" x14ac:dyDescent="0"/>
  <cols>
    <col min="1" max="1" width="10.83203125" style="7"/>
    <col min="2" max="2" width="39" style="7" customWidth="1"/>
    <col min="3" max="3" width="25.33203125" style="7" customWidth="1"/>
    <col min="4" max="4" width="27" style="7" customWidth="1"/>
    <col min="5" max="5" width="22" style="7" customWidth="1"/>
    <col min="6" max="6" width="25" style="7" customWidth="1"/>
    <col min="7" max="7" width="24.33203125" style="7" customWidth="1"/>
    <col min="8" max="8" width="20.1640625" style="7" customWidth="1"/>
    <col min="9" max="9" width="19.83203125" style="7" customWidth="1"/>
    <col min="10" max="10" width="20.33203125" style="7" customWidth="1"/>
    <col min="11" max="11" width="22.1640625" style="7" customWidth="1"/>
    <col min="12" max="12" width="20" style="7" customWidth="1"/>
    <col min="13" max="13" width="20.33203125" style="7" customWidth="1"/>
    <col min="14" max="14" width="21.5" style="7" customWidth="1"/>
    <col min="15" max="15" width="17.6640625" style="7" customWidth="1"/>
    <col min="16" max="16384" width="10.83203125" style="7"/>
  </cols>
  <sheetData>
    <row r="1" spans="1:4" s="80" customFormat="1" ht="15"/>
    <row r="2" spans="1:4" s="80" customFormat="1" ht="22">
      <c r="A2" s="81" t="s">
        <v>140</v>
      </c>
    </row>
    <row r="3" spans="1:4" s="82" customFormat="1" ht="15"/>
    <row r="6" spans="1:4" ht="18" thickBot="1"/>
    <row r="7" spans="1:4" ht="18" thickBot="1">
      <c r="B7" s="1" t="s">
        <v>0</v>
      </c>
      <c r="C7" s="1" t="s">
        <v>1</v>
      </c>
      <c r="D7" s="1" t="s">
        <v>2</v>
      </c>
    </row>
    <row r="8" spans="1:4" ht="72" customHeight="1">
      <c r="A8" s="77">
        <v>1</v>
      </c>
      <c r="B8" s="211" t="s">
        <v>469</v>
      </c>
      <c r="C8" s="141" t="s">
        <v>145</v>
      </c>
      <c r="D8" s="141" t="s">
        <v>384</v>
      </c>
    </row>
    <row r="9" spans="1:4" ht="62" customHeight="1">
      <c r="A9" s="77">
        <v>2</v>
      </c>
      <c r="B9" s="212"/>
      <c r="C9" s="93" t="s">
        <v>146</v>
      </c>
      <c r="D9" s="93" t="s">
        <v>147</v>
      </c>
    </row>
    <row r="10" spans="1:4" ht="92" customHeight="1">
      <c r="A10" s="77">
        <v>3</v>
      </c>
      <c r="B10" s="212"/>
      <c r="C10" s="93" t="s">
        <v>153</v>
      </c>
      <c r="D10" s="93" t="s">
        <v>385</v>
      </c>
    </row>
    <row r="13" spans="1:4" ht="20">
      <c r="A13" s="10" t="s">
        <v>269</v>
      </c>
    </row>
    <row r="15" spans="1:4" s="15" customFormat="1" ht="18">
      <c r="A15" s="14" t="s">
        <v>23</v>
      </c>
    </row>
    <row r="17" spans="1:15">
      <c r="B17" s="7" t="s">
        <v>386</v>
      </c>
    </row>
    <row r="19" spans="1:15" s="15" customFormat="1" ht="18">
      <c r="A19" s="14" t="s">
        <v>209</v>
      </c>
    </row>
    <row r="21" spans="1:15">
      <c r="B21" s="19" t="s">
        <v>253</v>
      </c>
      <c r="C21" s="17"/>
      <c r="D21" s="17"/>
      <c r="E21" s="17"/>
      <c r="F21" s="17"/>
      <c r="G21" s="17"/>
    </row>
    <row r="22" spans="1:15">
      <c r="B22" s="17"/>
      <c r="C22" s="20" t="s">
        <v>220</v>
      </c>
      <c r="D22" s="20" t="s">
        <v>221</v>
      </c>
      <c r="E22" s="20" t="s">
        <v>222</v>
      </c>
      <c r="F22" s="20" t="s">
        <v>223</v>
      </c>
      <c r="G22" s="20" t="s">
        <v>224</v>
      </c>
      <c r="H22" s="20" t="s">
        <v>225</v>
      </c>
      <c r="I22" s="20" t="s">
        <v>226</v>
      </c>
      <c r="J22" s="20" t="s">
        <v>227</v>
      </c>
      <c r="K22" s="20" t="s">
        <v>228</v>
      </c>
      <c r="L22" s="20" t="s">
        <v>229</v>
      </c>
      <c r="M22" s="20" t="s">
        <v>230</v>
      </c>
      <c r="N22" s="20" t="s">
        <v>231</v>
      </c>
      <c r="O22" s="20" t="s">
        <v>258</v>
      </c>
    </row>
    <row r="23" spans="1:15">
      <c r="B23" s="23" t="s">
        <v>251</v>
      </c>
      <c r="C23" s="107">
        <v>3000</v>
      </c>
      <c r="D23" s="107">
        <v>3000</v>
      </c>
      <c r="E23" s="107">
        <v>3000</v>
      </c>
      <c r="F23" s="107">
        <v>3000</v>
      </c>
      <c r="G23" s="107">
        <v>3000</v>
      </c>
      <c r="H23" s="107">
        <v>3000</v>
      </c>
      <c r="I23" s="107">
        <v>3000</v>
      </c>
      <c r="J23" s="107">
        <v>3000</v>
      </c>
      <c r="K23" s="107">
        <v>3000</v>
      </c>
      <c r="L23" s="107">
        <v>3000</v>
      </c>
      <c r="M23" s="107">
        <v>3000</v>
      </c>
      <c r="N23" s="107">
        <v>3000</v>
      </c>
      <c r="O23" s="21">
        <f>SUM(C23:N23)</f>
        <v>36000</v>
      </c>
    </row>
    <row r="24" spans="1:15">
      <c r="B24" s="23" t="s">
        <v>387</v>
      </c>
      <c r="C24" s="107">
        <v>8684</v>
      </c>
      <c r="D24" s="107">
        <v>8684</v>
      </c>
      <c r="E24" s="107">
        <v>8684</v>
      </c>
      <c r="F24" s="107">
        <v>8684</v>
      </c>
      <c r="G24" s="107">
        <v>8684</v>
      </c>
      <c r="H24" s="107">
        <v>8684</v>
      </c>
      <c r="I24" s="107">
        <v>8684</v>
      </c>
      <c r="J24" s="107">
        <v>8684</v>
      </c>
      <c r="K24" s="107">
        <v>8684</v>
      </c>
      <c r="L24" s="107">
        <v>8684</v>
      </c>
      <c r="M24" s="107">
        <v>8684</v>
      </c>
      <c r="N24" s="107">
        <v>8684</v>
      </c>
      <c r="O24" s="21">
        <f>SUM(C24:N24)</f>
        <v>104208</v>
      </c>
    </row>
    <row r="25" spans="1:15">
      <c r="B25" s="27" t="s">
        <v>287</v>
      </c>
      <c r="C25" s="126">
        <f>C$23/C$24</f>
        <v>0.34546292031321973</v>
      </c>
      <c r="D25" s="126">
        <f t="shared" ref="D25:N25" si="0">D$23/D$24</f>
        <v>0.34546292031321973</v>
      </c>
      <c r="E25" s="126">
        <f t="shared" si="0"/>
        <v>0.34546292031321973</v>
      </c>
      <c r="F25" s="126">
        <f t="shared" si="0"/>
        <v>0.34546292031321973</v>
      </c>
      <c r="G25" s="126">
        <f t="shared" si="0"/>
        <v>0.34546292031321973</v>
      </c>
      <c r="H25" s="126">
        <f t="shared" si="0"/>
        <v>0.34546292031321973</v>
      </c>
      <c r="I25" s="126">
        <f t="shared" si="0"/>
        <v>0.34546292031321973</v>
      </c>
      <c r="J25" s="126">
        <f t="shared" si="0"/>
        <v>0.34546292031321973</v>
      </c>
      <c r="K25" s="126">
        <f t="shared" si="0"/>
        <v>0.34546292031321973</v>
      </c>
      <c r="L25" s="126">
        <f t="shared" si="0"/>
        <v>0.34546292031321973</v>
      </c>
      <c r="M25" s="126">
        <f t="shared" si="0"/>
        <v>0.34546292031321973</v>
      </c>
      <c r="N25" s="126">
        <f t="shared" si="0"/>
        <v>0.34546292031321973</v>
      </c>
      <c r="O25" s="126">
        <f>O23/O24</f>
        <v>0.34546292031321973</v>
      </c>
    </row>
    <row r="28" spans="1:15">
      <c r="B28" s="19" t="s">
        <v>254</v>
      </c>
      <c r="C28" s="17"/>
      <c r="D28" s="17"/>
      <c r="E28" s="17"/>
      <c r="F28" s="17"/>
      <c r="G28" s="17"/>
    </row>
    <row r="29" spans="1:15">
      <c r="B29" s="17"/>
      <c r="C29" s="20" t="s">
        <v>220</v>
      </c>
      <c r="D29" s="20" t="s">
        <v>221</v>
      </c>
      <c r="E29" s="20" t="s">
        <v>222</v>
      </c>
      <c r="F29" s="20" t="s">
        <v>223</v>
      </c>
      <c r="G29" s="20" t="s">
        <v>224</v>
      </c>
      <c r="H29" s="20" t="s">
        <v>225</v>
      </c>
      <c r="I29" s="20" t="s">
        <v>226</v>
      </c>
      <c r="J29" s="20" t="s">
        <v>227</v>
      </c>
      <c r="K29" s="20" t="s">
        <v>228</v>
      </c>
      <c r="L29" s="20" t="s">
        <v>229</v>
      </c>
      <c r="M29" s="20" t="s">
        <v>230</v>
      </c>
      <c r="N29" s="20" t="s">
        <v>231</v>
      </c>
      <c r="O29" s="20" t="s">
        <v>258</v>
      </c>
    </row>
    <row r="30" spans="1:15">
      <c r="B30" s="23" t="s">
        <v>251</v>
      </c>
      <c r="C30" s="107">
        <v>12000</v>
      </c>
      <c r="D30" s="107">
        <v>12000</v>
      </c>
      <c r="E30" s="107">
        <v>12000</v>
      </c>
      <c r="F30" s="107">
        <v>12000</v>
      </c>
      <c r="G30" s="107">
        <v>12000</v>
      </c>
      <c r="H30" s="107">
        <v>12000</v>
      </c>
      <c r="I30" s="107">
        <v>12000</v>
      </c>
      <c r="J30" s="107">
        <v>12000</v>
      </c>
      <c r="K30" s="107">
        <v>12000</v>
      </c>
      <c r="L30" s="107">
        <v>12000</v>
      </c>
      <c r="M30" s="107">
        <v>12000</v>
      </c>
      <c r="N30" s="107">
        <v>12000</v>
      </c>
      <c r="O30" s="21">
        <f>SUM(C30:N30)</f>
        <v>144000</v>
      </c>
    </row>
    <row r="31" spans="1:15">
      <c r="B31" s="23" t="s">
        <v>387</v>
      </c>
      <c r="C31" s="107">
        <v>30208</v>
      </c>
      <c r="D31" s="107">
        <v>30208</v>
      </c>
      <c r="E31" s="107">
        <v>30208</v>
      </c>
      <c r="F31" s="107">
        <v>30208</v>
      </c>
      <c r="G31" s="107">
        <v>30208</v>
      </c>
      <c r="H31" s="107">
        <v>30208</v>
      </c>
      <c r="I31" s="107">
        <v>30208</v>
      </c>
      <c r="J31" s="107">
        <v>30208</v>
      </c>
      <c r="K31" s="107">
        <v>30208</v>
      </c>
      <c r="L31" s="107">
        <v>30208</v>
      </c>
      <c r="M31" s="107">
        <v>30208</v>
      </c>
      <c r="N31" s="107">
        <v>30208</v>
      </c>
      <c r="O31" s="21">
        <f>SUM(C31:N31)</f>
        <v>362496</v>
      </c>
    </row>
    <row r="32" spans="1:15">
      <c r="B32" s="27" t="s">
        <v>287</v>
      </c>
      <c r="C32" s="126">
        <f>C$30/C$31</f>
        <v>0.3972457627118644</v>
      </c>
      <c r="D32" s="126">
        <f>D30/D31</f>
        <v>0.3972457627118644</v>
      </c>
      <c r="E32" s="126">
        <f t="shared" ref="E32:O32" si="1">E$30/E$31</f>
        <v>0.3972457627118644</v>
      </c>
      <c r="F32" s="126">
        <f t="shared" si="1"/>
        <v>0.3972457627118644</v>
      </c>
      <c r="G32" s="126">
        <f t="shared" si="1"/>
        <v>0.3972457627118644</v>
      </c>
      <c r="H32" s="126">
        <f t="shared" si="1"/>
        <v>0.3972457627118644</v>
      </c>
      <c r="I32" s="126">
        <f t="shared" si="1"/>
        <v>0.3972457627118644</v>
      </c>
      <c r="J32" s="126">
        <f t="shared" si="1"/>
        <v>0.3972457627118644</v>
      </c>
      <c r="K32" s="126">
        <f t="shared" si="1"/>
        <v>0.3972457627118644</v>
      </c>
      <c r="L32" s="126">
        <f t="shared" si="1"/>
        <v>0.3972457627118644</v>
      </c>
      <c r="M32" s="126">
        <f t="shared" si="1"/>
        <v>0.3972457627118644</v>
      </c>
      <c r="N32" s="126">
        <f t="shared" si="1"/>
        <v>0.3972457627118644</v>
      </c>
      <c r="O32" s="126">
        <f t="shared" si="1"/>
        <v>0.3972457627118644</v>
      </c>
    </row>
    <row r="35" spans="2:15">
      <c r="B35" s="19" t="s">
        <v>255</v>
      </c>
      <c r="C35" s="17"/>
      <c r="D35" s="17"/>
      <c r="E35" s="17"/>
      <c r="F35" s="17"/>
      <c r="G35" s="17"/>
    </row>
    <row r="36" spans="2:15">
      <c r="B36" s="17"/>
      <c r="C36" s="20" t="s">
        <v>220</v>
      </c>
      <c r="D36" s="20" t="s">
        <v>221</v>
      </c>
      <c r="E36" s="20" t="s">
        <v>222</v>
      </c>
      <c r="F36" s="20" t="s">
        <v>223</v>
      </c>
      <c r="G36" s="20" t="s">
        <v>224</v>
      </c>
      <c r="H36" s="20" t="s">
        <v>225</v>
      </c>
      <c r="I36" s="20" t="s">
        <v>226</v>
      </c>
      <c r="J36" s="20" t="s">
        <v>227</v>
      </c>
      <c r="K36" s="20" t="s">
        <v>228</v>
      </c>
      <c r="L36" s="20" t="s">
        <v>229</v>
      </c>
      <c r="M36" s="20" t="s">
        <v>230</v>
      </c>
      <c r="N36" s="20" t="s">
        <v>231</v>
      </c>
      <c r="O36" s="20" t="s">
        <v>258</v>
      </c>
    </row>
    <row r="37" spans="2:15">
      <c r="B37" s="23" t="s">
        <v>251</v>
      </c>
      <c r="C37" s="107">
        <v>20000</v>
      </c>
      <c r="D37" s="107">
        <v>20000</v>
      </c>
      <c r="E37" s="107">
        <v>20000</v>
      </c>
      <c r="F37" s="107">
        <v>20000</v>
      </c>
      <c r="G37" s="107">
        <v>20000</v>
      </c>
      <c r="H37" s="107">
        <v>20000</v>
      </c>
      <c r="I37" s="107">
        <v>20000</v>
      </c>
      <c r="J37" s="107">
        <v>20000</v>
      </c>
      <c r="K37" s="107">
        <v>20000</v>
      </c>
      <c r="L37" s="107">
        <v>20000</v>
      </c>
      <c r="M37" s="107">
        <v>20000</v>
      </c>
      <c r="N37" s="107">
        <v>20000</v>
      </c>
      <c r="O37" s="21">
        <f>SUM(C37:N37)</f>
        <v>240000</v>
      </c>
    </row>
    <row r="38" spans="2:15">
      <c r="B38" s="23" t="s">
        <v>387</v>
      </c>
      <c r="C38" s="107">
        <v>44120</v>
      </c>
      <c r="D38" s="107">
        <v>44120</v>
      </c>
      <c r="E38" s="107">
        <v>44120</v>
      </c>
      <c r="F38" s="107">
        <v>44120</v>
      </c>
      <c r="G38" s="107">
        <v>44120</v>
      </c>
      <c r="H38" s="107">
        <v>44120</v>
      </c>
      <c r="I38" s="107">
        <v>44120</v>
      </c>
      <c r="J38" s="107">
        <v>44120</v>
      </c>
      <c r="K38" s="107">
        <v>44120</v>
      </c>
      <c r="L38" s="107">
        <v>44120</v>
      </c>
      <c r="M38" s="107">
        <v>44120</v>
      </c>
      <c r="N38" s="107">
        <v>44120</v>
      </c>
      <c r="O38" s="21">
        <f>SUM(C38:N38)</f>
        <v>529440</v>
      </c>
    </row>
    <row r="39" spans="2:15">
      <c r="B39" s="27" t="s">
        <v>287</v>
      </c>
      <c r="C39" s="126">
        <f>C$37/C$38</f>
        <v>0.45330915684496825</v>
      </c>
      <c r="D39" s="126">
        <f t="shared" ref="D39:O39" si="2">D$37/D$38</f>
        <v>0.45330915684496825</v>
      </c>
      <c r="E39" s="126">
        <f t="shared" si="2"/>
        <v>0.45330915684496825</v>
      </c>
      <c r="F39" s="126">
        <f t="shared" si="2"/>
        <v>0.45330915684496825</v>
      </c>
      <c r="G39" s="126">
        <f t="shared" si="2"/>
        <v>0.45330915684496825</v>
      </c>
      <c r="H39" s="126">
        <f t="shared" si="2"/>
        <v>0.45330915684496825</v>
      </c>
      <c r="I39" s="126">
        <f t="shared" si="2"/>
        <v>0.45330915684496825</v>
      </c>
      <c r="J39" s="126">
        <f t="shared" si="2"/>
        <v>0.45330915684496825</v>
      </c>
      <c r="K39" s="126">
        <f t="shared" si="2"/>
        <v>0.45330915684496825</v>
      </c>
      <c r="L39" s="126">
        <f t="shared" si="2"/>
        <v>0.45330915684496825</v>
      </c>
      <c r="M39" s="126">
        <f t="shared" si="2"/>
        <v>0.45330915684496825</v>
      </c>
      <c r="N39" s="126">
        <f t="shared" si="2"/>
        <v>0.45330915684496825</v>
      </c>
      <c r="O39" s="126">
        <f t="shared" si="2"/>
        <v>0.45330915684496825</v>
      </c>
    </row>
    <row r="42" spans="2:15">
      <c r="B42" s="19" t="s">
        <v>256</v>
      </c>
      <c r="C42" s="17"/>
      <c r="D42" s="17"/>
      <c r="E42" s="17"/>
      <c r="F42" s="17"/>
      <c r="G42" s="17"/>
    </row>
    <row r="43" spans="2:15">
      <c r="B43" s="17"/>
      <c r="C43" s="20" t="s">
        <v>220</v>
      </c>
      <c r="D43" s="20" t="s">
        <v>221</v>
      </c>
      <c r="E43" s="20" t="s">
        <v>222</v>
      </c>
      <c r="F43" s="20" t="s">
        <v>223</v>
      </c>
      <c r="G43" s="20" t="s">
        <v>224</v>
      </c>
      <c r="H43" s="20" t="s">
        <v>225</v>
      </c>
      <c r="I43" s="20" t="s">
        <v>226</v>
      </c>
      <c r="J43" s="20" t="s">
        <v>227</v>
      </c>
      <c r="K43" s="20" t="s">
        <v>228</v>
      </c>
      <c r="L43" s="20" t="s">
        <v>229</v>
      </c>
      <c r="M43" s="20" t="s">
        <v>230</v>
      </c>
      <c r="N43" s="20" t="s">
        <v>231</v>
      </c>
      <c r="O43" s="20" t="s">
        <v>258</v>
      </c>
    </row>
    <row r="44" spans="2:15">
      <c r="B44" s="23" t="s">
        <v>251</v>
      </c>
      <c r="C44" s="107">
        <v>47000</v>
      </c>
      <c r="D44" s="107">
        <v>47000</v>
      </c>
      <c r="E44" s="107">
        <v>47000</v>
      </c>
      <c r="F44" s="107">
        <v>47000</v>
      </c>
      <c r="G44" s="107">
        <v>47000</v>
      </c>
      <c r="H44" s="107">
        <v>47000</v>
      </c>
      <c r="I44" s="107">
        <v>47000</v>
      </c>
      <c r="J44" s="107">
        <v>47000</v>
      </c>
      <c r="K44" s="107">
        <v>47000</v>
      </c>
      <c r="L44" s="107">
        <v>47000</v>
      </c>
      <c r="M44" s="107">
        <v>47000</v>
      </c>
      <c r="N44" s="107">
        <v>47000</v>
      </c>
      <c r="O44" s="21">
        <f>SUM(C44:N44)</f>
        <v>564000</v>
      </c>
    </row>
    <row r="45" spans="2:15">
      <c r="B45" s="23" t="s">
        <v>387</v>
      </c>
      <c r="C45" s="107">
        <v>58500</v>
      </c>
      <c r="D45" s="107">
        <v>58500</v>
      </c>
      <c r="E45" s="107">
        <v>58500</v>
      </c>
      <c r="F45" s="107">
        <v>58500</v>
      </c>
      <c r="G45" s="107">
        <v>58500</v>
      </c>
      <c r="H45" s="107">
        <v>58500</v>
      </c>
      <c r="I45" s="107">
        <v>58500</v>
      </c>
      <c r="J45" s="107">
        <v>58500</v>
      </c>
      <c r="K45" s="107">
        <v>58500</v>
      </c>
      <c r="L45" s="107">
        <v>58500</v>
      </c>
      <c r="M45" s="107">
        <v>58500</v>
      </c>
      <c r="N45" s="107">
        <v>58500</v>
      </c>
      <c r="O45" s="21">
        <f>SUM(C45:N45)</f>
        <v>702000</v>
      </c>
    </row>
    <row r="46" spans="2:15">
      <c r="B46" s="27" t="s">
        <v>287</v>
      </c>
      <c r="C46" s="126">
        <f>C$44/C$45</f>
        <v>0.80341880341880345</v>
      </c>
      <c r="D46" s="126">
        <f t="shared" ref="D46:O46" si="3">D$44/D$45</f>
        <v>0.80341880341880345</v>
      </c>
      <c r="E46" s="126">
        <f t="shared" si="3"/>
        <v>0.80341880341880345</v>
      </c>
      <c r="F46" s="126">
        <f t="shared" si="3"/>
        <v>0.80341880341880345</v>
      </c>
      <c r="G46" s="126">
        <f t="shared" si="3"/>
        <v>0.80341880341880345</v>
      </c>
      <c r="H46" s="126">
        <f t="shared" si="3"/>
        <v>0.80341880341880345</v>
      </c>
      <c r="I46" s="126">
        <f t="shared" si="3"/>
        <v>0.80341880341880345</v>
      </c>
      <c r="J46" s="126">
        <f t="shared" si="3"/>
        <v>0.80341880341880345</v>
      </c>
      <c r="K46" s="126">
        <f t="shared" si="3"/>
        <v>0.80341880341880345</v>
      </c>
      <c r="L46" s="126">
        <f t="shared" si="3"/>
        <v>0.80341880341880345</v>
      </c>
      <c r="M46" s="126">
        <f t="shared" si="3"/>
        <v>0.80341880341880345</v>
      </c>
      <c r="N46" s="126">
        <f t="shared" si="3"/>
        <v>0.80341880341880345</v>
      </c>
      <c r="O46" s="126">
        <f t="shared" si="3"/>
        <v>0.80341880341880345</v>
      </c>
    </row>
    <row r="49" spans="2:15">
      <c r="B49" s="128" t="s">
        <v>257</v>
      </c>
      <c r="C49" s="18"/>
      <c r="D49" s="18"/>
      <c r="E49" s="18"/>
      <c r="F49" s="18"/>
      <c r="G49" s="18"/>
      <c r="H49" s="129"/>
      <c r="I49" s="129"/>
      <c r="J49" s="129"/>
      <c r="K49" s="129"/>
      <c r="L49" s="129"/>
      <c r="M49" s="129"/>
      <c r="N49" s="129"/>
    </row>
    <row r="50" spans="2:15">
      <c r="B50" s="18"/>
      <c r="C50" s="130" t="s">
        <v>220</v>
      </c>
      <c r="D50" s="131" t="s">
        <v>221</v>
      </c>
      <c r="E50" s="131" t="s">
        <v>222</v>
      </c>
      <c r="F50" s="131" t="s">
        <v>223</v>
      </c>
      <c r="G50" s="131" t="s">
        <v>224</v>
      </c>
      <c r="H50" s="131" t="s">
        <v>225</v>
      </c>
      <c r="I50" s="131" t="s">
        <v>226</v>
      </c>
      <c r="J50" s="131" t="s">
        <v>227</v>
      </c>
      <c r="K50" s="131" t="s">
        <v>228</v>
      </c>
      <c r="L50" s="131" t="s">
        <v>229</v>
      </c>
      <c r="M50" s="131" t="s">
        <v>230</v>
      </c>
      <c r="N50" s="131" t="s">
        <v>231</v>
      </c>
      <c r="O50" s="20" t="s">
        <v>258</v>
      </c>
    </row>
    <row r="51" spans="2:15">
      <c r="B51" s="132" t="s">
        <v>251</v>
      </c>
      <c r="C51" s="133">
        <v>51000</v>
      </c>
      <c r="D51" s="133">
        <v>51000</v>
      </c>
      <c r="E51" s="133">
        <v>51000</v>
      </c>
      <c r="F51" s="133">
        <v>51000</v>
      </c>
      <c r="G51" s="133">
        <v>51000</v>
      </c>
      <c r="H51" s="133">
        <v>51000</v>
      </c>
      <c r="I51" s="133">
        <v>51000</v>
      </c>
      <c r="J51" s="133">
        <v>51000</v>
      </c>
      <c r="K51" s="133">
        <v>51000</v>
      </c>
      <c r="L51" s="133">
        <v>51000</v>
      </c>
      <c r="M51" s="133">
        <v>51000</v>
      </c>
      <c r="N51" s="133">
        <v>51000</v>
      </c>
      <c r="O51" s="21">
        <f>SUM(C51:N51)</f>
        <v>612000</v>
      </c>
    </row>
    <row r="52" spans="2:15">
      <c r="B52" s="23" t="s">
        <v>387</v>
      </c>
      <c r="C52" s="133">
        <v>64300</v>
      </c>
      <c r="D52" s="133">
        <v>64300</v>
      </c>
      <c r="E52" s="133">
        <v>64300</v>
      </c>
      <c r="F52" s="133">
        <v>64300</v>
      </c>
      <c r="G52" s="133">
        <v>64300</v>
      </c>
      <c r="H52" s="133">
        <v>64300</v>
      </c>
      <c r="I52" s="133">
        <v>64300</v>
      </c>
      <c r="J52" s="133">
        <v>64300</v>
      </c>
      <c r="K52" s="133">
        <v>64300</v>
      </c>
      <c r="L52" s="133">
        <v>64300</v>
      </c>
      <c r="M52" s="133">
        <v>64300</v>
      </c>
      <c r="N52" s="133">
        <v>64300</v>
      </c>
      <c r="O52" s="21">
        <f>SUM(C52:N52)</f>
        <v>771600</v>
      </c>
    </row>
    <row r="53" spans="2:15">
      <c r="B53" s="27" t="s">
        <v>287</v>
      </c>
      <c r="C53" s="190">
        <f>C$51/C$52</f>
        <v>0.79315707620528775</v>
      </c>
      <c r="D53" s="190">
        <f t="shared" ref="D53:O53" si="4">D$51/D$52</f>
        <v>0.79315707620528775</v>
      </c>
      <c r="E53" s="190">
        <f t="shared" si="4"/>
        <v>0.79315707620528775</v>
      </c>
      <c r="F53" s="190">
        <f t="shared" si="4"/>
        <v>0.79315707620528775</v>
      </c>
      <c r="G53" s="190">
        <f t="shared" si="4"/>
        <v>0.79315707620528775</v>
      </c>
      <c r="H53" s="190">
        <f t="shared" si="4"/>
        <v>0.79315707620528775</v>
      </c>
      <c r="I53" s="190">
        <f t="shared" si="4"/>
        <v>0.79315707620528775</v>
      </c>
      <c r="J53" s="190">
        <f t="shared" si="4"/>
        <v>0.79315707620528775</v>
      </c>
      <c r="K53" s="190">
        <f t="shared" si="4"/>
        <v>0.79315707620528775</v>
      </c>
      <c r="L53" s="190">
        <f t="shared" si="4"/>
        <v>0.79315707620528775</v>
      </c>
      <c r="M53" s="190">
        <f t="shared" si="4"/>
        <v>0.79315707620528775</v>
      </c>
      <c r="N53" s="190">
        <f t="shared" si="4"/>
        <v>0.79315707620528775</v>
      </c>
      <c r="O53" s="190">
        <f t="shared" si="4"/>
        <v>0.79315707620528775</v>
      </c>
    </row>
    <row r="56" spans="2:15">
      <c r="B56" s="19" t="s">
        <v>417</v>
      </c>
      <c r="C56" s="17"/>
      <c r="D56" s="17"/>
      <c r="E56" s="17"/>
      <c r="F56" s="17"/>
      <c r="G56" s="17"/>
    </row>
    <row r="57" spans="2:15">
      <c r="B57" s="17"/>
      <c r="C57" s="20">
        <v>2016</v>
      </c>
      <c r="D57" s="20">
        <v>2017</v>
      </c>
      <c r="E57" s="20">
        <v>2018</v>
      </c>
      <c r="F57" s="20">
        <v>2019</v>
      </c>
      <c r="G57" s="20">
        <v>2020</v>
      </c>
    </row>
    <row r="58" spans="2:15">
      <c r="B58" s="132" t="s">
        <v>251</v>
      </c>
      <c r="C58" s="21">
        <f>O23</f>
        <v>36000</v>
      </c>
      <c r="D58" s="21">
        <f>O30</f>
        <v>144000</v>
      </c>
      <c r="E58" s="21">
        <f>O37</f>
        <v>240000</v>
      </c>
      <c r="F58" s="21">
        <f>O44</f>
        <v>564000</v>
      </c>
      <c r="G58" s="21">
        <f>O51</f>
        <v>612000</v>
      </c>
    </row>
    <row r="59" spans="2:15">
      <c r="B59" s="23" t="s">
        <v>387</v>
      </c>
      <c r="C59" s="21">
        <f>O24</f>
        <v>104208</v>
      </c>
      <c r="D59" s="21">
        <f>O31</f>
        <v>362496</v>
      </c>
      <c r="E59" s="21">
        <f>O38</f>
        <v>529440</v>
      </c>
      <c r="F59" s="21">
        <f>O45</f>
        <v>702000</v>
      </c>
      <c r="G59" s="21">
        <f>O52</f>
        <v>771600</v>
      </c>
    </row>
    <row r="60" spans="2:15">
      <c r="B60" s="27" t="s">
        <v>287</v>
      </c>
      <c r="C60" s="126">
        <f>O25</f>
        <v>0.34546292031321973</v>
      </c>
      <c r="D60" s="126">
        <f>O32</f>
        <v>0.3972457627118644</v>
      </c>
      <c r="E60" s="126">
        <f>O39</f>
        <v>0.45330915684496825</v>
      </c>
      <c r="F60" s="126">
        <f>O46</f>
        <v>0.80341880341880345</v>
      </c>
      <c r="G60" s="126">
        <f>O53</f>
        <v>0.79315707620528775</v>
      </c>
    </row>
    <row r="77" spans="1:1" ht="20">
      <c r="A77" s="10" t="s">
        <v>268</v>
      </c>
    </row>
    <row r="79" spans="1:1" s="15" customFormat="1" ht="18">
      <c r="A79" s="14" t="s">
        <v>23</v>
      </c>
    </row>
    <row r="81" spans="1:15">
      <c r="B81" s="7" t="s">
        <v>259</v>
      </c>
    </row>
    <row r="83" spans="1:15" s="15" customFormat="1" ht="18">
      <c r="A83" s="14" t="s">
        <v>209</v>
      </c>
    </row>
    <row r="85" spans="1:15">
      <c r="B85" s="19" t="s">
        <v>261</v>
      </c>
      <c r="C85" s="17"/>
      <c r="D85" s="17"/>
      <c r="E85" s="17"/>
      <c r="F85" s="17"/>
      <c r="G85" s="17"/>
    </row>
    <row r="86" spans="1:15">
      <c r="B86" s="17"/>
      <c r="C86" s="20" t="s">
        <v>220</v>
      </c>
      <c r="D86" s="20" t="s">
        <v>221</v>
      </c>
      <c r="E86" s="20" t="s">
        <v>222</v>
      </c>
      <c r="F86" s="20" t="s">
        <v>223</v>
      </c>
      <c r="G86" s="20" t="s">
        <v>224</v>
      </c>
      <c r="H86" s="20" t="s">
        <v>225</v>
      </c>
      <c r="I86" s="20" t="s">
        <v>226</v>
      </c>
      <c r="J86" s="20" t="s">
        <v>227</v>
      </c>
      <c r="K86" s="20" t="s">
        <v>228</v>
      </c>
      <c r="L86" s="20" t="s">
        <v>229</v>
      </c>
      <c r="M86" s="20" t="s">
        <v>230</v>
      </c>
      <c r="N86" s="20" t="s">
        <v>231</v>
      </c>
      <c r="O86" s="20" t="s">
        <v>258</v>
      </c>
    </row>
    <row r="87" spans="1:15">
      <c r="B87" s="23" t="s">
        <v>260</v>
      </c>
      <c r="C87" s="107">
        <v>5000</v>
      </c>
      <c r="D87" s="107">
        <v>5000</v>
      </c>
      <c r="E87" s="107">
        <v>5000</v>
      </c>
      <c r="F87" s="107">
        <v>5000</v>
      </c>
      <c r="G87" s="107">
        <v>5000</v>
      </c>
      <c r="H87" s="107">
        <v>5000</v>
      </c>
      <c r="I87" s="107">
        <v>5000</v>
      </c>
      <c r="J87" s="107">
        <v>5000</v>
      </c>
      <c r="K87" s="107">
        <v>5000</v>
      </c>
      <c r="L87" s="107">
        <v>5000</v>
      </c>
      <c r="M87" s="107">
        <v>5000</v>
      </c>
      <c r="N87" s="107">
        <v>5000</v>
      </c>
      <c r="O87" s="21">
        <f>SUM(C87:N87)</f>
        <v>60000</v>
      </c>
    </row>
    <row r="88" spans="1:15">
      <c r="B88" s="23" t="s">
        <v>252</v>
      </c>
      <c r="C88" s="107">
        <v>11290</v>
      </c>
      <c r="D88" s="107">
        <v>11290</v>
      </c>
      <c r="E88" s="107">
        <v>11290</v>
      </c>
      <c r="F88" s="107">
        <v>11290</v>
      </c>
      <c r="G88" s="107">
        <v>11290</v>
      </c>
      <c r="H88" s="107">
        <v>11290</v>
      </c>
      <c r="I88" s="107">
        <v>11290</v>
      </c>
      <c r="J88" s="107">
        <v>11290</v>
      </c>
      <c r="K88" s="107">
        <v>11290</v>
      </c>
      <c r="L88" s="107">
        <v>11290</v>
      </c>
      <c r="M88" s="107">
        <v>11290</v>
      </c>
      <c r="N88" s="107">
        <v>11290</v>
      </c>
      <c r="O88" s="21">
        <f>SUM(C88:N88)</f>
        <v>135480</v>
      </c>
    </row>
    <row r="89" spans="1:15">
      <c r="B89" s="27" t="s">
        <v>288</v>
      </c>
      <c r="C89" s="126">
        <f>C$87/C$88</f>
        <v>0.4428697962798937</v>
      </c>
      <c r="D89" s="126">
        <f t="shared" ref="D89:O89" si="5">D$87/D$88</f>
        <v>0.4428697962798937</v>
      </c>
      <c r="E89" s="126">
        <f t="shared" si="5"/>
        <v>0.4428697962798937</v>
      </c>
      <c r="F89" s="126">
        <f t="shared" si="5"/>
        <v>0.4428697962798937</v>
      </c>
      <c r="G89" s="126">
        <f t="shared" si="5"/>
        <v>0.4428697962798937</v>
      </c>
      <c r="H89" s="126">
        <f t="shared" si="5"/>
        <v>0.4428697962798937</v>
      </c>
      <c r="I89" s="126">
        <f t="shared" si="5"/>
        <v>0.4428697962798937</v>
      </c>
      <c r="J89" s="126">
        <f t="shared" si="5"/>
        <v>0.4428697962798937</v>
      </c>
      <c r="K89" s="126">
        <f t="shared" si="5"/>
        <v>0.4428697962798937</v>
      </c>
      <c r="L89" s="126">
        <f t="shared" si="5"/>
        <v>0.4428697962798937</v>
      </c>
      <c r="M89" s="126">
        <f t="shared" si="5"/>
        <v>0.4428697962798937</v>
      </c>
      <c r="N89" s="126">
        <f t="shared" si="5"/>
        <v>0.4428697962798937</v>
      </c>
      <c r="O89" s="126">
        <f t="shared" si="5"/>
        <v>0.4428697962798937</v>
      </c>
    </row>
    <row r="92" spans="1:15">
      <c r="B92" s="19" t="s">
        <v>265</v>
      </c>
      <c r="C92" s="17"/>
      <c r="D92" s="17"/>
      <c r="E92" s="17"/>
      <c r="F92" s="17"/>
      <c r="G92" s="17"/>
    </row>
    <row r="93" spans="1:15">
      <c r="B93" s="17"/>
      <c r="C93" s="20" t="s">
        <v>220</v>
      </c>
      <c r="D93" s="20" t="s">
        <v>221</v>
      </c>
      <c r="E93" s="20" t="s">
        <v>222</v>
      </c>
      <c r="F93" s="20" t="s">
        <v>223</v>
      </c>
      <c r="G93" s="20" t="s">
        <v>224</v>
      </c>
      <c r="H93" s="20" t="s">
        <v>225</v>
      </c>
      <c r="I93" s="20" t="s">
        <v>226</v>
      </c>
      <c r="J93" s="20" t="s">
        <v>227</v>
      </c>
      <c r="K93" s="20" t="s">
        <v>228</v>
      </c>
      <c r="L93" s="20" t="s">
        <v>229</v>
      </c>
      <c r="M93" s="20" t="s">
        <v>230</v>
      </c>
      <c r="N93" s="20" t="s">
        <v>231</v>
      </c>
      <c r="O93" s="20" t="s">
        <v>258</v>
      </c>
    </row>
    <row r="94" spans="1:15">
      <c r="B94" s="23" t="s">
        <v>260</v>
      </c>
      <c r="C94" s="107">
        <v>16000</v>
      </c>
      <c r="D94" s="107">
        <v>16000</v>
      </c>
      <c r="E94" s="107">
        <v>16000</v>
      </c>
      <c r="F94" s="107">
        <v>16000</v>
      </c>
      <c r="G94" s="107">
        <v>16000</v>
      </c>
      <c r="H94" s="107">
        <v>16000</v>
      </c>
      <c r="I94" s="107">
        <v>16000</v>
      </c>
      <c r="J94" s="107">
        <v>16000</v>
      </c>
      <c r="K94" s="107">
        <v>16000</v>
      </c>
      <c r="L94" s="107">
        <v>16000</v>
      </c>
      <c r="M94" s="107">
        <v>16000</v>
      </c>
      <c r="N94" s="107">
        <v>16000</v>
      </c>
      <c r="O94" s="21">
        <f>SUM(C94:N94)</f>
        <v>192000</v>
      </c>
    </row>
    <row r="95" spans="1:15">
      <c r="B95" s="23" t="s">
        <v>252</v>
      </c>
      <c r="C95" s="107">
        <v>39300</v>
      </c>
      <c r="D95" s="107">
        <v>39300</v>
      </c>
      <c r="E95" s="107">
        <v>39300</v>
      </c>
      <c r="F95" s="107">
        <v>39300</v>
      </c>
      <c r="G95" s="107">
        <v>39300</v>
      </c>
      <c r="H95" s="107">
        <v>39300</v>
      </c>
      <c r="I95" s="107">
        <v>39300</v>
      </c>
      <c r="J95" s="107">
        <v>39300</v>
      </c>
      <c r="K95" s="107">
        <v>39300</v>
      </c>
      <c r="L95" s="107">
        <v>39300</v>
      </c>
      <c r="M95" s="107">
        <v>39300</v>
      </c>
      <c r="N95" s="107">
        <v>39300</v>
      </c>
      <c r="O95" s="21">
        <f>SUM(C95:N95)</f>
        <v>471600</v>
      </c>
    </row>
    <row r="96" spans="1:15">
      <c r="B96" s="27" t="s">
        <v>288</v>
      </c>
      <c r="C96" s="126">
        <f>C$94/C$95</f>
        <v>0.40712468193384221</v>
      </c>
      <c r="D96" s="126">
        <f t="shared" ref="D96:O96" si="6">D$94/D$95</f>
        <v>0.40712468193384221</v>
      </c>
      <c r="E96" s="126">
        <f t="shared" si="6"/>
        <v>0.40712468193384221</v>
      </c>
      <c r="F96" s="126">
        <f t="shared" si="6"/>
        <v>0.40712468193384221</v>
      </c>
      <c r="G96" s="126">
        <f t="shared" si="6"/>
        <v>0.40712468193384221</v>
      </c>
      <c r="H96" s="126">
        <f t="shared" si="6"/>
        <v>0.40712468193384221</v>
      </c>
      <c r="I96" s="126">
        <f t="shared" si="6"/>
        <v>0.40712468193384221</v>
      </c>
      <c r="J96" s="126">
        <f t="shared" si="6"/>
        <v>0.40712468193384221</v>
      </c>
      <c r="K96" s="126">
        <f t="shared" si="6"/>
        <v>0.40712468193384221</v>
      </c>
      <c r="L96" s="126">
        <f t="shared" si="6"/>
        <v>0.40712468193384221</v>
      </c>
      <c r="M96" s="126">
        <f t="shared" si="6"/>
        <v>0.40712468193384221</v>
      </c>
      <c r="N96" s="126">
        <f t="shared" si="6"/>
        <v>0.40712468193384221</v>
      </c>
      <c r="O96" s="126">
        <f t="shared" si="6"/>
        <v>0.40712468193384221</v>
      </c>
    </row>
    <row r="99" spans="2:15">
      <c r="B99" s="19" t="s">
        <v>264</v>
      </c>
      <c r="C99" s="17"/>
      <c r="D99" s="17"/>
      <c r="E99" s="17"/>
      <c r="F99" s="17"/>
      <c r="G99" s="17"/>
    </row>
    <row r="100" spans="2:15">
      <c r="B100" s="17"/>
      <c r="C100" s="20" t="s">
        <v>220</v>
      </c>
      <c r="D100" s="20" t="s">
        <v>221</v>
      </c>
      <c r="E100" s="20" t="s">
        <v>222</v>
      </c>
      <c r="F100" s="20" t="s">
        <v>223</v>
      </c>
      <c r="G100" s="20" t="s">
        <v>224</v>
      </c>
      <c r="H100" s="20" t="s">
        <v>225</v>
      </c>
      <c r="I100" s="20" t="s">
        <v>226</v>
      </c>
      <c r="J100" s="20" t="s">
        <v>227</v>
      </c>
      <c r="K100" s="20" t="s">
        <v>228</v>
      </c>
      <c r="L100" s="20" t="s">
        <v>229</v>
      </c>
      <c r="M100" s="20" t="s">
        <v>230</v>
      </c>
      <c r="N100" s="20" t="s">
        <v>231</v>
      </c>
      <c r="O100" s="20" t="s">
        <v>258</v>
      </c>
    </row>
    <row r="101" spans="2:15">
      <c r="B101" s="23" t="s">
        <v>260</v>
      </c>
      <c r="C101" s="107">
        <v>43000</v>
      </c>
      <c r="D101" s="107">
        <v>43000</v>
      </c>
      <c r="E101" s="107">
        <v>43000</v>
      </c>
      <c r="F101" s="107">
        <v>43000</v>
      </c>
      <c r="G101" s="107">
        <v>43000</v>
      </c>
      <c r="H101" s="107">
        <v>43000</v>
      </c>
      <c r="I101" s="107">
        <v>43000</v>
      </c>
      <c r="J101" s="107">
        <v>43000</v>
      </c>
      <c r="K101" s="107">
        <v>43000</v>
      </c>
      <c r="L101" s="107">
        <v>43000</v>
      </c>
      <c r="M101" s="107">
        <v>43000</v>
      </c>
      <c r="N101" s="107">
        <v>43000</v>
      </c>
      <c r="O101" s="21">
        <f>SUM(C101:N101)</f>
        <v>516000</v>
      </c>
    </row>
    <row r="102" spans="2:15">
      <c r="B102" s="23" t="s">
        <v>252</v>
      </c>
      <c r="C102" s="107">
        <v>57500</v>
      </c>
      <c r="D102" s="107">
        <v>57500</v>
      </c>
      <c r="E102" s="107">
        <v>57500</v>
      </c>
      <c r="F102" s="107">
        <v>57500</v>
      </c>
      <c r="G102" s="107">
        <v>57500</v>
      </c>
      <c r="H102" s="107">
        <v>57500</v>
      </c>
      <c r="I102" s="107">
        <v>57500</v>
      </c>
      <c r="J102" s="107">
        <v>57500</v>
      </c>
      <c r="K102" s="107">
        <v>57500</v>
      </c>
      <c r="L102" s="107">
        <v>57500</v>
      </c>
      <c r="M102" s="107">
        <v>57500</v>
      </c>
      <c r="N102" s="107">
        <v>57500</v>
      </c>
      <c r="O102" s="21">
        <f>SUM(C102:N102)</f>
        <v>690000</v>
      </c>
    </row>
    <row r="103" spans="2:15">
      <c r="B103" s="27" t="s">
        <v>288</v>
      </c>
      <c r="C103" s="126">
        <f>C$101/C$102</f>
        <v>0.74782608695652175</v>
      </c>
      <c r="D103" s="126">
        <f t="shared" ref="D103:O103" si="7">D$101/D$102</f>
        <v>0.74782608695652175</v>
      </c>
      <c r="E103" s="126">
        <f t="shared" si="7"/>
        <v>0.74782608695652175</v>
      </c>
      <c r="F103" s="126">
        <f t="shared" si="7"/>
        <v>0.74782608695652175</v>
      </c>
      <c r="G103" s="126">
        <f t="shared" si="7"/>
        <v>0.74782608695652175</v>
      </c>
      <c r="H103" s="126">
        <f t="shared" si="7"/>
        <v>0.74782608695652175</v>
      </c>
      <c r="I103" s="126">
        <f t="shared" si="7"/>
        <v>0.74782608695652175</v>
      </c>
      <c r="J103" s="126">
        <f t="shared" si="7"/>
        <v>0.74782608695652175</v>
      </c>
      <c r="K103" s="126">
        <f t="shared" si="7"/>
        <v>0.74782608695652175</v>
      </c>
      <c r="L103" s="126">
        <f t="shared" si="7"/>
        <v>0.74782608695652175</v>
      </c>
      <c r="M103" s="126">
        <f t="shared" si="7"/>
        <v>0.74782608695652175</v>
      </c>
      <c r="N103" s="126">
        <f t="shared" si="7"/>
        <v>0.74782608695652175</v>
      </c>
      <c r="O103" s="126">
        <f t="shared" si="7"/>
        <v>0.74782608695652175</v>
      </c>
    </row>
    <row r="106" spans="2:15">
      <c r="B106" s="19" t="s">
        <v>263</v>
      </c>
      <c r="C106" s="17"/>
      <c r="D106" s="17"/>
      <c r="E106" s="17"/>
      <c r="F106" s="17"/>
      <c r="G106" s="17"/>
    </row>
    <row r="107" spans="2:15">
      <c r="B107" s="17"/>
      <c r="C107" s="20" t="s">
        <v>220</v>
      </c>
      <c r="D107" s="20" t="s">
        <v>221</v>
      </c>
      <c r="E107" s="20" t="s">
        <v>222</v>
      </c>
      <c r="F107" s="20" t="s">
        <v>223</v>
      </c>
      <c r="G107" s="20" t="s">
        <v>224</v>
      </c>
      <c r="H107" s="20" t="s">
        <v>225</v>
      </c>
      <c r="I107" s="20" t="s">
        <v>226</v>
      </c>
      <c r="J107" s="20" t="s">
        <v>227</v>
      </c>
      <c r="K107" s="20" t="s">
        <v>228</v>
      </c>
      <c r="L107" s="20" t="s">
        <v>229</v>
      </c>
      <c r="M107" s="20" t="s">
        <v>230</v>
      </c>
      <c r="N107" s="20" t="s">
        <v>231</v>
      </c>
      <c r="O107" s="20" t="s">
        <v>258</v>
      </c>
    </row>
    <row r="108" spans="2:15">
      <c r="B108" s="23" t="s">
        <v>260</v>
      </c>
      <c r="C108" s="107">
        <v>50000</v>
      </c>
      <c r="D108" s="107">
        <v>50000</v>
      </c>
      <c r="E108" s="107">
        <v>50000</v>
      </c>
      <c r="F108" s="107">
        <v>50000</v>
      </c>
      <c r="G108" s="107">
        <v>50000</v>
      </c>
      <c r="H108" s="107">
        <v>50000</v>
      </c>
      <c r="I108" s="107">
        <v>50000</v>
      </c>
      <c r="J108" s="107">
        <v>50000</v>
      </c>
      <c r="K108" s="107">
        <v>50000</v>
      </c>
      <c r="L108" s="107">
        <v>50000</v>
      </c>
      <c r="M108" s="107">
        <v>50000</v>
      </c>
      <c r="N108" s="107">
        <v>50000</v>
      </c>
      <c r="O108" s="21">
        <f>SUM(C108:N108)</f>
        <v>600000</v>
      </c>
    </row>
    <row r="109" spans="2:15">
      <c r="B109" s="23" t="s">
        <v>252</v>
      </c>
      <c r="C109" s="107">
        <v>76000</v>
      </c>
      <c r="D109" s="107">
        <v>76000</v>
      </c>
      <c r="E109" s="107">
        <v>76000</v>
      </c>
      <c r="F109" s="107">
        <v>76000</v>
      </c>
      <c r="G109" s="107">
        <v>76000</v>
      </c>
      <c r="H109" s="107">
        <v>76000</v>
      </c>
      <c r="I109" s="107">
        <v>76000</v>
      </c>
      <c r="J109" s="107">
        <v>76000</v>
      </c>
      <c r="K109" s="107">
        <v>76000</v>
      </c>
      <c r="L109" s="107">
        <v>76000</v>
      </c>
      <c r="M109" s="107">
        <v>76000</v>
      </c>
      <c r="N109" s="107">
        <v>76000</v>
      </c>
      <c r="O109" s="21">
        <f>SUM(C109:N109)</f>
        <v>912000</v>
      </c>
    </row>
    <row r="110" spans="2:15">
      <c r="B110" s="27" t="s">
        <v>288</v>
      </c>
      <c r="C110" s="126">
        <f>C$108/C$109</f>
        <v>0.65789473684210531</v>
      </c>
      <c r="D110" s="126">
        <f t="shared" ref="D110:O110" si="8">D$108/D$109</f>
        <v>0.65789473684210531</v>
      </c>
      <c r="E110" s="126">
        <f t="shared" si="8"/>
        <v>0.65789473684210531</v>
      </c>
      <c r="F110" s="126">
        <f t="shared" si="8"/>
        <v>0.65789473684210531</v>
      </c>
      <c r="G110" s="126">
        <f t="shared" si="8"/>
        <v>0.65789473684210531</v>
      </c>
      <c r="H110" s="126">
        <f t="shared" si="8"/>
        <v>0.65789473684210531</v>
      </c>
      <c r="I110" s="126">
        <f t="shared" si="8"/>
        <v>0.65789473684210531</v>
      </c>
      <c r="J110" s="126">
        <f t="shared" si="8"/>
        <v>0.65789473684210531</v>
      </c>
      <c r="K110" s="126">
        <f t="shared" si="8"/>
        <v>0.65789473684210531</v>
      </c>
      <c r="L110" s="126">
        <f t="shared" si="8"/>
        <v>0.65789473684210531</v>
      </c>
      <c r="M110" s="126">
        <f t="shared" si="8"/>
        <v>0.65789473684210531</v>
      </c>
      <c r="N110" s="126">
        <f t="shared" si="8"/>
        <v>0.65789473684210531</v>
      </c>
      <c r="O110" s="126">
        <f t="shared" si="8"/>
        <v>0.65789473684210531</v>
      </c>
    </row>
    <row r="113" spans="2:15">
      <c r="B113" s="19" t="s">
        <v>262</v>
      </c>
      <c r="C113" s="18"/>
      <c r="D113" s="18"/>
      <c r="E113" s="18"/>
      <c r="F113" s="18"/>
      <c r="G113" s="18"/>
      <c r="H113" s="129"/>
      <c r="I113" s="129"/>
      <c r="J113" s="129"/>
      <c r="K113" s="129"/>
      <c r="L113" s="129"/>
      <c r="M113" s="129"/>
      <c r="N113" s="129"/>
    </row>
    <row r="114" spans="2:15">
      <c r="B114" s="17"/>
      <c r="C114" s="130" t="s">
        <v>220</v>
      </c>
      <c r="D114" s="131" t="s">
        <v>221</v>
      </c>
      <c r="E114" s="131" t="s">
        <v>222</v>
      </c>
      <c r="F114" s="131" t="s">
        <v>223</v>
      </c>
      <c r="G114" s="131" t="s">
        <v>224</v>
      </c>
      <c r="H114" s="131" t="s">
        <v>225</v>
      </c>
      <c r="I114" s="131" t="s">
        <v>226</v>
      </c>
      <c r="J114" s="131" t="s">
        <v>227</v>
      </c>
      <c r="K114" s="131" t="s">
        <v>228</v>
      </c>
      <c r="L114" s="131" t="s">
        <v>229</v>
      </c>
      <c r="M114" s="131" t="s">
        <v>230</v>
      </c>
      <c r="N114" s="131" t="s">
        <v>231</v>
      </c>
      <c r="O114" s="20" t="s">
        <v>258</v>
      </c>
    </row>
    <row r="115" spans="2:15">
      <c r="B115" s="23" t="s">
        <v>260</v>
      </c>
      <c r="C115" s="133">
        <v>68000</v>
      </c>
      <c r="D115" s="133">
        <v>68000</v>
      </c>
      <c r="E115" s="133">
        <v>68000</v>
      </c>
      <c r="F115" s="133">
        <v>68000</v>
      </c>
      <c r="G115" s="133">
        <v>68000</v>
      </c>
      <c r="H115" s="133">
        <v>68000</v>
      </c>
      <c r="I115" s="133">
        <v>68000</v>
      </c>
      <c r="J115" s="133">
        <v>68000</v>
      </c>
      <c r="K115" s="133">
        <v>68000</v>
      </c>
      <c r="L115" s="133">
        <v>68000</v>
      </c>
      <c r="M115" s="133">
        <v>68000</v>
      </c>
      <c r="N115" s="133">
        <v>68000</v>
      </c>
      <c r="O115" s="21">
        <f>SUM(C115:N115)</f>
        <v>816000</v>
      </c>
    </row>
    <row r="116" spans="2:15">
      <c r="B116" s="23" t="s">
        <v>252</v>
      </c>
      <c r="C116" s="133">
        <v>83500</v>
      </c>
      <c r="D116" s="133">
        <v>83500</v>
      </c>
      <c r="E116" s="133">
        <v>83500</v>
      </c>
      <c r="F116" s="133">
        <v>83500</v>
      </c>
      <c r="G116" s="133">
        <v>83500</v>
      </c>
      <c r="H116" s="133">
        <v>83500</v>
      </c>
      <c r="I116" s="133">
        <v>83500</v>
      </c>
      <c r="J116" s="133">
        <v>83500</v>
      </c>
      <c r="K116" s="133">
        <v>83500</v>
      </c>
      <c r="L116" s="133">
        <v>83500</v>
      </c>
      <c r="M116" s="133">
        <v>83500</v>
      </c>
      <c r="N116" s="133">
        <v>83500</v>
      </c>
      <c r="O116" s="21">
        <f>SUM(C116:N116)</f>
        <v>1002000</v>
      </c>
    </row>
    <row r="117" spans="2:15">
      <c r="B117" s="27" t="s">
        <v>288</v>
      </c>
      <c r="C117" s="190">
        <f>C$115/C$116</f>
        <v>0.81437125748502992</v>
      </c>
      <c r="D117" s="190">
        <f t="shared" ref="D117:O117" si="9">D$115/D$116</f>
        <v>0.81437125748502992</v>
      </c>
      <c r="E117" s="190">
        <f t="shared" si="9"/>
        <v>0.81437125748502992</v>
      </c>
      <c r="F117" s="190">
        <f t="shared" si="9"/>
        <v>0.81437125748502992</v>
      </c>
      <c r="G117" s="190">
        <f t="shared" si="9"/>
        <v>0.81437125748502992</v>
      </c>
      <c r="H117" s="190">
        <f t="shared" si="9"/>
        <v>0.81437125748502992</v>
      </c>
      <c r="I117" s="190">
        <f t="shared" si="9"/>
        <v>0.81437125748502992</v>
      </c>
      <c r="J117" s="190">
        <f t="shared" si="9"/>
        <v>0.81437125748502992</v>
      </c>
      <c r="K117" s="190">
        <f t="shared" si="9"/>
        <v>0.81437125748502992</v>
      </c>
      <c r="L117" s="190">
        <f t="shared" si="9"/>
        <v>0.81437125748502992</v>
      </c>
      <c r="M117" s="190">
        <f t="shared" si="9"/>
        <v>0.81437125748502992</v>
      </c>
      <c r="N117" s="190">
        <f t="shared" si="9"/>
        <v>0.81437125748502992</v>
      </c>
      <c r="O117" s="190">
        <f t="shared" si="9"/>
        <v>0.81437125748502992</v>
      </c>
    </row>
    <row r="120" spans="2:15">
      <c r="B120" s="19" t="s">
        <v>418</v>
      </c>
      <c r="C120" s="17"/>
      <c r="D120" s="17"/>
      <c r="E120" s="17"/>
      <c r="F120" s="17"/>
      <c r="G120" s="17"/>
    </row>
    <row r="121" spans="2:15">
      <c r="B121" s="17"/>
      <c r="C121" s="20">
        <v>2016</v>
      </c>
      <c r="D121" s="20">
        <v>2017</v>
      </c>
      <c r="E121" s="20">
        <v>2018</v>
      </c>
      <c r="F121" s="20">
        <v>2019</v>
      </c>
      <c r="G121" s="20">
        <v>2020</v>
      </c>
    </row>
    <row r="122" spans="2:15">
      <c r="B122" s="132" t="s">
        <v>260</v>
      </c>
      <c r="C122" s="21">
        <f>$O87</f>
        <v>60000</v>
      </c>
      <c r="D122" s="21">
        <f>$O94</f>
        <v>192000</v>
      </c>
      <c r="E122" s="21">
        <f>$O101</f>
        <v>516000</v>
      </c>
      <c r="F122" s="21">
        <f>$O108</f>
        <v>600000</v>
      </c>
      <c r="G122" s="21">
        <f>$O115</f>
        <v>816000</v>
      </c>
    </row>
    <row r="123" spans="2:15">
      <c r="B123" s="23" t="s">
        <v>252</v>
      </c>
      <c r="C123" s="21">
        <f t="shared" ref="C123:C124" si="10">$O88</f>
        <v>135480</v>
      </c>
      <c r="D123" s="21">
        <f t="shared" ref="D123:D124" si="11">$O95</f>
        <v>471600</v>
      </c>
      <c r="E123" s="21">
        <f t="shared" ref="E123:E124" si="12">$O102</f>
        <v>690000</v>
      </c>
      <c r="F123" s="21">
        <f t="shared" ref="F123" si="13">$O109</f>
        <v>912000</v>
      </c>
      <c r="G123" s="21">
        <f t="shared" ref="G123:G124" si="14">$O116</f>
        <v>1002000</v>
      </c>
    </row>
    <row r="124" spans="2:15">
      <c r="B124" s="27" t="s">
        <v>288</v>
      </c>
      <c r="C124" s="126">
        <f t="shared" si="10"/>
        <v>0.4428697962798937</v>
      </c>
      <c r="D124" s="126">
        <f t="shared" si="11"/>
        <v>0.40712468193384221</v>
      </c>
      <c r="E124" s="126">
        <f t="shared" si="12"/>
        <v>0.74782608695652175</v>
      </c>
      <c r="F124" s="126">
        <f>$O110</f>
        <v>0.65789473684210531</v>
      </c>
      <c r="G124" s="126">
        <f t="shared" si="14"/>
        <v>0.81437125748502992</v>
      </c>
    </row>
    <row r="140" spans="1:2" ht="20">
      <c r="A140" s="10" t="s">
        <v>270</v>
      </c>
    </row>
    <row r="142" spans="1:2" s="15" customFormat="1" ht="18">
      <c r="A142" s="14" t="s">
        <v>23</v>
      </c>
    </row>
    <row r="144" spans="1:2">
      <c r="B144" s="7" t="s">
        <v>388</v>
      </c>
    </row>
    <row r="146" spans="1:15" s="15" customFormat="1" ht="18">
      <c r="A146" s="14" t="s">
        <v>209</v>
      </c>
    </row>
    <row r="148" spans="1:15">
      <c r="B148" s="19" t="s">
        <v>266</v>
      </c>
      <c r="C148" s="17"/>
      <c r="D148" s="17"/>
      <c r="E148" s="17"/>
      <c r="F148" s="17"/>
      <c r="G148" s="17"/>
    </row>
    <row r="149" spans="1:15">
      <c r="B149" s="17"/>
      <c r="C149" s="20" t="s">
        <v>220</v>
      </c>
      <c r="D149" s="20" t="s">
        <v>221</v>
      </c>
      <c r="E149" s="20" t="s">
        <v>222</v>
      </c>
      <c r="F149" s="20" t="s">
        <v>223</v>
      </c>
      <c r="G149" s="20" t="s">
        <v>224</v>
      </c>
      <c r="H149" s="20" t="s">
        <v>225</v>
      </c>
      <c r="I149" s="20" t="s">
        <v>226</v>
      </c>
      <c r="J149" s="20" t="s">
        <v>227</v>
      </c>
      <c r="K149" s="20" t="s">
        <v>228</v>
      </c>
      <c r="L149" s="20" t="s">
        <v>229</v>
      </c>
      <c r="M149" s="20" t="s">
        <v>230</v>
      </c>
      <c r="N149" s="20" t="s">
        <v>231</v>
      </c>
      <c r="O149" s="20" t="s">
        <v>258</v>
      </c>
    </row>
    <row r="150" spans="1:15">
      <c r="B150" s="23" t="s">
        <v>267</v>
      </c>
      <c r="C150" s="107">
        <v>4600</v>
      </c>
      <c r="D150" s="107">
        <v>4600</v>
      </c>
      <c r="E150" s="107">
        <v>4600</v>
      </c>
      <c r="F150" s="107">
        <v>4600</v>
      </c>
      <c r="G150" s="107">
        <v>4600</v>
      </c>
      <c r="H150" s="107">
        <v>4600</v>
      </c>
      <c r="I150" s="107">
        <v>4600</v>
      </c>
      <c r="J150" s="107">
        <v>4600</v>
      </c>
      <c r="K150" s="107">
        <v>4600</v>
      </c>
      <c r="L150" s="107">
        <v>4600</v>
      </c>
      <c r="M150" s="107">
        <v>4600</v>
      </c>
      <c r="N150" s="107">
        <v>4600</v>
      </c>
      <c r="O150" s="21">
        <f>SUM(C150:N150)</f>
        <v>55200</v>
      </c>
    </row>
    <row r="151" spans="1:15">
      <c r="B151" s="23" t="s">
        <v>387</v>
      </c>
      <c r="C151" s="107">
        <f>C$24</f>
        <v>8684</v>
      </c>
      <c r="D151" s="107">
        <f t="shared" ref="D151:N151" si="15">D$24</f>
        <v>8684</v>
      </c>
      <c r="E151" s="107">
        <f t="shared" si="15"/>
        <v>8684</v>
      </c>
      <c r="F151" s="107">
        <f t="shared" si="15"/>
        <v>8684</v>
      </c>
      <c r="G151" s="107">
        <f t="shared" si="15"/>
        <v>8684</v>
      </c>
      <c r="H151" s="107">
        <f t="shared" si="15"/>
        <v>8684</v>
      </c>
      <c r="I151" s="107">
        <f t="shared" si="15"/>
        <v>8684</v>
      </c>
      <c r="J151" s="107">
        <f t="shared" si="15"/>
        <v>8684</v>
      </c>
      <c r="K151" s="107">
        <f t="shared" si="15"/>
        <v>8684</v>
      </c>
      <c r="L151" s="107">
        <f t="shared" si="15"/>
        <v>8684</v>
      </c>
      <c r="M151" s="107">
        <f t="shared" si="15"/>
        <v>8684</v>
      </c>
      <c r="N151" s="107">
        <f t="shared" si="15"/>
        <v>8684</v>
      </c>
      <c r="O151" s="21">
        <f>SUM(C151:N151)</f>
        <v>104208</v>
      </c>
    </row>
    <row r="152" spans="1:15">
      <c r="B152" s="27" t="s">
        <v>289</v>
      </c>
      <c r="C152" s="126">
        <f>C$150/C$151</f>
        <v>0.52970981114693694</v>
      </c>
      <c r="D152" s="126">
        <f t="shared" ref="D152:O152" si="16">D$150/D$151</f>
        <v>0.52970981114693694</v>
      </c>
      <c r="E152" s="126">
        <f t="shared" si="16"/>
        <v>0.52970981114693694</v>
      </c>
      <c r="F152" s="126">
        <f t="shared" si="16"/>
        <v>0.52970981114693694</v>
      </c>
      <c r="G152" s="126">
        <f t="shared" si="16"/>
        <v>0.52970981114693694</v>
      </c>
      <c r="H152" s="126">
        <f t="shared" si="16"/>
        <v>0.52970981114693694</v>
      </c>
      <c r="I152" s="126">
        <f t="shared" si="16"/>
        <v>0.52970981114693694</v>
      </c>
      <c r="J152" s="126">
        <f t="shared" si="16"/>
        <v>0.52970981114693694</v>
      </c>
      <c r="K152" s="126">
        <f t="shared" si="16"/>
        <v>0.52970981114693694</v>
      </c>
      <c r="L152" s="126">
        <f t="shared" si="16"/>
        <v>0.52970981114693694</v>
      </c>
      <c r="M152" s="126">
        <f t="shared" si="16"/>
        <v>0.52970981114693694</v>
      </c>
      <c r="N152" s="126">
        <f t="shared" si="16"/>
        <v>0.52970981114693694</v>
      </c>
      <c r="O152" s="126">
        <f t="shared" si="16"/>
        <v>0.52970981114693694</v>
      </c>
    </row>
    <row r="155" spans="1:15">
      <c r="B155" s="19" t="s">
        <v>274</v>
      </c>
      <c r="C155" s="17"/>
      <c r="D155" s="17"/>
      <c r="E155" s="17"/>
      <c r="F155" s="17"/>
      <c r="G155" s="17"/>
    </row>
    <row r="156" spans="1:15">
      <c r="B156" s="17"/>
      <c r="C156" s="20" t="s">
        <v>220</v>
      </c>
      <c r="D156" s="20" t="s">
        <v>221</v>
      </c>
      <c r="E156" s="20" t="s">
        <v>222</v>
      </c>
      <c r="F156" s="20" t="s">
        <v>223</v>
      </c>
      <c r="G156" s="20" t="s">
        <v>224</v>
      </c>
      <c r="H156" s="20" t="s">
        <v>225</v>
      </c>
      <c r="I156" s="20" t="s">
        <v>226</v>
      </c>
      <c r="J156" s="20" t="s">
        <v>227</v>
      </c>
      <c r="K156" s="20" t="s">
        <v>228</v>
      </c>
      <c r="L156" s="20" t="s">
        <v>229</v>
      </c>
      <c r="M156" s="20" t="s">
        <v>230</v>
      </c>
      <c r="N156" s="20" t="s">
        <v>231</v>
      </c>
      <c r="O156" s="20" t="s">
        <v>258</v>
      </c>
    </row>
    <row r="157" spans="1:15">
      <c r="B157" s="23" t="s">
        <v>267</v>
      </c>
      <c r="C157" s="107">
        <v>11000</v>
      </c>
      <c r="D157" s="107">
        <v>11000</v>
      </c>
      <c r="E157" s="107">
        <v>11000</v>
      </c>
      <c r="F157" s="107">
        <v>11000</v>
      </c>
      <c r="G157" s="107">
        <v>11000</v>
      </c>
      <c r="H157" s="107">
        <v>11000</v>
      </c>
      <c r="I157" s="107">
        <v>11000</v>
      </c>
      <c r="J157" s="107">
        <v>11000</v>
      </c>
      <c r="K157" s="107">
        <v>11000</v>
      </c>
      <c r="L157" s="107">
        <v>11000</v>
      </c>
      <c r="M157" s="107">
        <v>11000</v>
      </c>
      <c r="N157" s="107">
        <v>11000</v>
      </c>
      <c r="O157" s="21">
        <f>SUM(C157:N157)</f>
        <v>132000</v>
      </c>
    </row>
    <row r="158" spans="1:15">
      <c r="B158" s="23" t="s">
        <v>387</v>
      </c>
      <c r="C158" s="107">
        <f>C$31</f>
        <v>30208</v>
      </c>
      <c r="D158" s="107">
        <f t="shared" ref="D158:N158" si="17">D$31</f>
        <v>30208</v>
      </c>
      <c r="E158" s="107">
        <f t="shared" si="17"/>
        <v>30208</v>
      </c>
      <c r="F158" s="107">
        <f t="shared" si="17"/>
        <v>30208</v>
      </c>
      <c r="G158" s="107">
        <f t="shared" si="17"/>
        <v>30208</v>
      </c>
      <c r="H158" s="107">
        <f t="shared" si="17"/>
        <v>30208</v>
      </c>
      <c r="I158" s="107">
        <f t="shared" si="17"/>
        <v>30208</v>
      </c>
      <c r="J158" s="107">
        <f t="shared" si="17"/>
        <v>30208</v>
      </c>
      <c r="K158" s="107">
        <f t="shared" si="17"/>
        <v>30208</v>
      </c>
      <c r="L158" s="107">
        <f t="shared" si="17"/>
        <v>30208</v>
      </c>
      <c r="M158" s="107">
        <f t="shared" si="17"/>
        <v>30208</v>
      </c>
      <c r="N158" s="107">
        <f t="shared" si="17"/>
        <v>30208</v>
      </c>
      <c r="O158" s="21">
        <f>SUM(C158:N158)</f>
        <v>362496</v>
      </c>
    </row>
    <row r="159" spans="1:15">
      <c r="B159" s="27" t="s">
        <v>289</v>
      </c>
      <c r="C159" s="126">
        <f>C$157/C$158</f>
        <v>0.36414194915254239</v>
      </c>
      <c r="D159" s="126">
        <f t="shared" ref="D159:O159" si="18">D$157/D$158</f>
        <v>0.36414194915254239</v>
      </c>
      <c r="E159" s="126">
        <f t="shared" si="18"/>
        <v>0.36414194915254239</v>
      </c>
      <c r="F159" s="126">
        <f t="shared" si="18"/>
        <v>0.36414194915254239</v>
      </c>
      <c r="G159" s="126">
        <f t="shared" si="18"/>
        <v>0.36414194915254239</v>
      </c>
      <c r="H159" s="126">
        <f t="shared" si="18"/>
        <v>0.36414194915254239</v>
      </c>
      <c r="I159" s="126">
        <f t="shared" si="18"/>
        <v>0.36414194915254239</v>
      </c>
      <c r="J159" s="126">
        <f t="shared" si="18"/>
        <v>0.36414194915254239</v>
      </c>
      <c r="K159" s="126">
        <f t="shared" si="18"/>
        <v>0.36414194915254239</v>
      </c>
      <c r="L159" s="126">
        <f t="shared" si="18"/>
        <v>0.36414194915254239</v>
      </c>
      <c r="M159" s="126">
        <f t="shared" si="18"/>
        <v>0.36414194915254239</v>
      </c>
      <c r="N159" s="126">
        <f t="shared" si="18"/>
        <v>0.36414194915254239</v>
      </c>
      <c r="O159" s="126">
        <f t="shared" si="18"/>
        <v>0.36414194915254239</v>
      </c>
    </row>
    <row r="162" spans="2:15">
      <c r="B162" s="19" t="s">
        <v>273</v>
      </c>
      <c r="C162" s="17"/>
      <c r="D162" s="17"/>
      <c r="E162" s="17"/>
      <c r="F162" s="17"/>
      <c r="G162" s="17"/>
    </row>
    <row r="163" spans="2:15">
      <c r="B163" s="17"/>
      <c r="C163" s="20" t="s">
        <v>220</v>
      </c>
      <c r="D163" s="20" t="s">
        <v>221</v>
      </c>
      <c r="E163" s="20" t="s">
        <v>222</v>
      </c>
      <c r="F163" s="20" t="s">
        <v>223</v>
      </c>
      <c r="G163" s="20" t="s">
        <v>224</v>
      </c>
      <c r="H163" s="20" t="s">
        <v>225</v>
      </c>
      <c r="I163" s="20" t="s">
        <v>226</v>
      </c>
      <c r="J163" s="20" t="s">
        <v>227</v>
      </c>
      <c r="K163" s="20" t="s">
        <v>228</v>
      </c>
      <c r="L163" s="20" t="s">
        <v>229</v>
      </c>
      <c r="M163" s="20" t="s">
        <v>230</v>
      </c>
      <c r="N163" s="20" t="s">
        <v>231</v>
      </c>
      <c r="O163" s="20" t="s">
        <v>258</v>
      </c>
    </row>
    <row r="164" spans="2:15">
      <c r="B164" s="23" t="s">
        <v>267</v>
      </c>
      <c r="C164" s="107">
        <v>20000</v>
      </c>
      <c r="D164" s="107">
        <v>20000</v>
      </c>
      <c r="E164" s="107">
        <v>20000</v>
      </c>
      <c r="F164" s="107">
        <v>20000</v>
      </c>
      <c r="G164" s="107">
        <v>20000</v>
      </c>
      <c r="H164" s="107">
        <v>20000</v>
      </c>
      <c r="I164" s="107">
        <v>20000</v>
      </c>
      <c r="J164" s="107">
        <v>20000</v>
      </c>
      <c r="K164" s="107">
        <v>20000</v>
      </c>
      <c r="L164" s="107">
        <v>20000</v>
      </c>
      <c r="M164" s="107">
        <v>20000</v>
      </c>
      <c r="N164" s="107">
        <v>20000</v>
      </c>
      <c r="O164" s="21">
        <f>SUM(C164:N164)</f>
        <v>240000</v>
      </c>
    </row>
    <row r="165" spans="2:15">
      <c r="B165" s="23" t="s">
        <v>387</v>
      </c>
      <c r="C165" s="107">
        <f>C$38</f>
        <v>44120</v>
      </c>
      <c r="D165" s="107">
        <f t="shared" ref="D165:N165" si="19">D$38</f>
        <v>44120</v>
      </c>
      <c r="E165" s="107">
        <f t="shared" si="19"/>
        <v>44120</v>
      </c>
      <c r="F165" s="107">
        <f t="shared" si="19"/>
        <v>44120</v>
      </c>
      <c r="G165" s="107">
        <f t="shared" si="19"/>
        <v>44120</v>
      </c>
      <c r="H165" s="107">
        <f t="shared" si="19"/>
        <v>44120</v>
      </c>
      <c r="I165" s="107">
        <f t="shared" si="19"/>
        <v>44120</v>
      </c>
      <c r="J165" s="107">
        <f t="shared" si="19"/>
        <v>44120</v>
      </c>
      <c r="K165" s="107">
        <f t="shared" si="19"/>
        <v>44120</v>
      </c>
      <c r="L165" s="107">
        <f t="shared" si="19"/>
        <v>44120</v>
      </c>
      <c r="M165" s="107">
        <f t="shared" si="19"/>
        <v>44120</v>
      </c>
      <c r="N165" s="107">
        <f t="shared" si="19"/>
        <v>44120</v>
      </c>
      <c r="O165" s="21">
        <f>SUM(C165:N165)</f>
        <v>529440</v>
      </c>
    </row>
    <row r="166" spans="2:15">
      <c r="B166" s="27" t="s">
        <v>289</v>
      </c>
      <c r="C166" s="126">
        <f>C$164/C$165</f>
        <v>0.45330915684496825</v>
      </c>
      <c r="D166" s="126">
        <f t="shared" ref="D166:O166" si="20">D$164/D$165</f>
        <v>0.45330915684496825</v>
      </c>
      <c r="E166" s="126">
        <f t="shared" si="20"/>
        <v>0.45330915684496825</v>
      </c>
      <c r="F166" s="126">
        <f t="shared" si="20"/>
        <v>0.45330915684496825</v>
      </c>
      <c r="G166" s="126">
        <f t="shared" si="20"/>
        <v>0.45330915684496825</v>
      </c>
      <c r="H166" s="126">
        <f t="shared" si="20"/>
        <v>0.45330915684496825</v>
      </c>
      <c r="I166" s="126">
        <f t="shared" si="20"/>
        <v>0.45330915684496825</v>
      </c>
      <c r="J166" s="126">
        <f t="shared" si="20"/>
        <v>0.45330915684496825</v>
      </c>
      <c r="K166" s="126">
        <f t="shared" si="20"/>
        <v>0.45330915684496825</v>
      </c>
      <c r="L166" s="126">
        <f t="shared" si="20"/>
        <v>0.45330915684496825</v>
      </c>
      <c r="M166" s="126">
        <f t="shared" si="20"/>
        <v>0.45330915684496825</v>
      </c>
      <c r="N166" s="126">
        <f t="shared" si="20"/>
        <v>0.45330915684496825</v>
      </c>
      <c r="O166" s="126">
        <f t="shared" si="20"/>
        <v>0.45330915684496825</v>
      </c>
    </row>
    <row r="169" spans="2:15">
      <c r="B169" s="19" t="s">
        <v>272</v>
      </c>
      <c r="C169" s="17"/>
      <c r="D169" s="17"/>
      <c r="E169" s="17"/>
      <c r="F169" s="17"/>
      <c r="G169" s="17"/>
    </row>
    <row r="170" spans="2:15">
      <c r="B170" s="17"/>
      <c r="C170" s="20" t="s">
        <v>220</v>
      </c>
      <c r="D170" s="20" t="s">
        <v>221</v>
      </c>
      <c r="E170" s="20" t="s">
        <v>222</v>
      </c>
      <c r="F170" s="20" t="s">
        <v>223</v>
      </c>
      <c r="G170" s="20" t="s">
        <v>224</v>
      </c>
      <c r="H170" s="20" t="s">
        <v>225</v>
      </c>
      <c r="I170" s="20" t="s">
        <v>226</v>
      </c>
      <c r="J170" s="20" t="s">
        <v>227</v>
      </c>
      <c r="K170" s="20" t="s">
        <v>228</v>
      </c>
      <c r="L170" s="20" t="s">
        <v>229</v>
      </c>
      <c r="M170" s="20" t="s">
        <v>230</v>
      </c>
      <c r="N170" s="20" t="s">
        <v>231</v>
      </c>
      <c r="O170" s="20" t="s">
        <v>258</v>
      </c>
    </row>
    <row r="171" spans="2:15">
      <c r="B171" s="23" t="s">
        <v>267</v>
      </c>
      <c r="C171" s="107">
        <v>30000</v>
      </c>
      <c r="D171" s="107">
        <v>30000</v>
      </c>
      <c r="E171" s="107">
        <v>30000</v>
      </c>
      <c r="F171" s="107">
        <v>30000</v>
      </c>
      <c r="G171" s="107">
        <v>30000</v>
      </c>
      <c r="H171" s="107">
        <v>30000</v>
      </c>
      <c r="I171" s="107">
        <v>30000</v>
      </c>
      <c r="J171" s="107">
        <v>30000</v>
      </c>
      <c r="K171" s="107">
        <v>30000</v>
      </c>
      <c r="L171" s="107">
        <v>30000</v>
      </c>
      <c r="M171" s="107">
        <v>30000</v>
      </c>
      <c r="N171" s="107">
        <v>30000</v>
      </c>
      <c r="O171" s="21">
        <f>SUM(C171:N171)</f>
        <v>360000</v>
      </c>
    </row>
    <row r="172" spans="2:15">
      <c r="B172" s="23" t="s">
        <v>387</v>
      </c>
      <c r="C172" s="107">
        <f>C$45</f>
        <v>58500</v>
      </c>
      <c r="D172" s="107">
        <f t="shared" ref="D172:N172" si="21">D$45</f>
        <v>58500</v>
      </c>
      <c r="E172" s="107">
        <f t="shared" si="21"/>
        <v>58500</v>
      </c>
      <c r="F172" s="107">
        <f t="shared" si="21"/>
        <v>58500</v>
      </c>
      <c r="G172" s="107">
        <f t="shared" si="21"/>
        <v>58500</v>
      </c>
      <c r="H172" s="107">
        <f t="shared" si="21"/>
        <v>58500</v>
      </c>
      <c r="I172" s="107">
        <f t="shared" si="21"/>
        <v>58500</v>
      </c>
      <c r="J172" s="107">
        <f t="shared" si="21"/>
        <v>58500</v>
      </c>
      <c r="K172" s="107">
        <f t="shared" si="21"/>
        <v>58500</v>
      </c>
      <c r="L172" s="107">
        <f t="shared" si="21"/>
        <v>58500</v>
      </c>
      <c r="M172" s="107">
        <f t="shared" si="21"/>
        <v>58500</v>
      </c>
      <c r="N172" s="107">
        <f t="shared" si="21"/>
        <v>58500</v>
      </c>
      <c r="O172" s="21">
        <f>SUM(C172:N172)</f>
        <v>702000</v>
      </c>
    </row>
    <row r="173" spans="2:15">
      <c r="B173" s="27" t="s">
        <v>289</v>
      </c>
      <c r="C173" s="126">
        <f>C$171/C$172</f>
        <v>0.51282051282051277</v>
      </c>
      <c r="D173" s="126">
        <f t="shared" ref="D173:O173" si="22">D$171/D$172</f>
        <v>0.51282051282051277</v>
      </c>
      <c r="E173" s="126">
        <f t="shared" si="22"/>
        <v>0.51282051282051277</v>
      </c>
      <c r="F173" s="126">
        <f t="shared" si="22"/>
        <v>0.51282051282051277</v>
      </c>
      <c r="G173" s="126">
        <f t="shared" si="22"/>
        <v>0.51282051282051277</v>
      </c>
      <c r="H173" s="126">
        <f t="shared" si="22"/>
        <v>0.51282051282051277</v>
      </c>
      <c r="I173" s="126">
        <f t="shared" si="22"/>
        <v>0.51282051282051277</v>
      </c>
      <c r="J173" s="126">
        <f t="shared" si="22"/>
        <v>0.51282051282051277</v>
      </c>
      <c r="K173" s="126">
        <f t="shared" si="22"/>
        <v>0.51282051282051277</v>
      </c>
      <c r="L173" s="126">
        <f t="shared" si="22"/>
        <v>0.51282051282051277</v>
      </c>
      <c r="M173" s="126">
        <f t="shared" si="22"/>
        <v>0.51282051282051277</v>
      </c>
      <c r="N173" s="126">
        <f t="shared" si="22"/>
        <v>0.51282051282051277</v>
      </c>
      <c r="O173" s="126">
        <f t="shared" si="22"/>
        <v>0.51282051282051277</v>
      </c>
    </row>
    <row r="176" spans="2:15">
      <c r="B176" s="19" t="s">
        <v>271</v>
      </c>
      <c r="C176" s="18"/>
      <c r="D176" s="18"/>
      <c r="E176" s="18"/>
      <c r="F176" s="18"/>
      <c r="G176" s="18"/>
      <c r="H176" s="129"/>
      <c r="I176" s="129"/>
      <c r="J176" s="129"/>
      <c r="K176" s="129"/>
      <c r="L176" s="129"/>
      <c r="M176" s="129"/>
      <c r="N176" s="129"/>
    </row>
    <row r="177" spans="2:15">
      <c r="B177" s="17"/>
      <c r="C177" s="130" t="s">
        <v>220</v>
      </c>
      <c r="D177" s="131" t="s">
        <v>221</v>
      </c>
      <c r="E177" s="131" t="s">
        <v>222</v>
      </c>
      <c r="F177" s="131" t="s">
        <v>223</v>
      </c>
      <c r="G177" s="131" t="s">
        <v>224</v>
      </c>
      <c r="H177" s="131" t="s">
        <v>225</v>
      </c>
      <c r="I177" s="131" t="s">
        <v>226</v>
      </c>
      <c r="J177" s="131" t="s">
        <v>227</v>
      </c>
      <c r="K177" s="131" t="s">
        <v>228</v>
      </c>
      <c r="L177" s="131" t="s">
        <v>229</v>
      </c>
      <c r="M177" s="131" t="s">
        <v>230</v>
      </c>
      <c r="N177" s="131" t="s">
        <v>231</v>
      </c>
      <c r="O177" s="20" t="s">
        <v>258</v>
      </c>
    </row>
    <row r="178" spans="2:15">
      <c r="B178" s="23" t="s">
        <v>267</v>
      </c>
      <c r="C178" s="133">
        <v>33000</v>
      </c>
      <c r="D178" s="133">
        <v>33000</v>
      </c>
      <c r="E178" s="133">
        <v>33000</v>
      </c>
      <c r="F178" s="133">
        <v>33000</v>
      </c>
      <c r="G178" s="133">
        <v>33000</v>
      </c>
      <c r="H178" s="133">
        <v>33000</v>
      </c>
      <c r="I178" s="133">
        <v>33000</v>
      </c>
      <c r="J178" s="133">
        <v>33000</v>
      </c>
      <c r="K178" s="133">
        <v>33000</v>
      </c>
      <c r="L178" s="133">
        <v>33000</v>
      </c>
      <c r="M178" s="133">
        <v>33000</v>
      </c>
      <c r="N178" s="133">
        <v>33000</v>
      </c>
      <c r="O178" s="21">
        <f>SUM(C178:N178)</f>
        <v>396000</v>
      </c>
    </row>
    <row r="179" spans="2:15">
      <c r="B179" s="23" t="s">
        <v>387</v>
      </c>
      <c r="C179" s="133">
        <f>C$52</f>
        <v>64300</v>
      </c>
      <c r="D179" s="133">
        <f t="shared" ref="D179:N179" si="23">D$52</f>
        <v>64300</v>
      </c>
      <c r="E179" s="133">
        <f t="shared" si="23"/>
        <v>64300</v>
      </c>
      <c r="F179" s="133">
        <f t="shared" si="23"/>
        <v>64300</v>
      </c>
      <c r="G179" s="133">
        <f t="shared" si="23"/>
        <v>64300</v>
      </c>
      <c r="H179" s="133">
        <f t="shared" si="23"/>
        <v>64300</v>
      </c>
      <c r="I179" s="133">
        <f t="shared" si="23"/>
        <v>64300</v>
      </c>
      <c r="J179" s="133">
        <f t="shared" si="23"/>
        <v>64300</v>
      </c>
      <c r="K179" s="133">
        <f t="shared" si="23"/>
        <v>64300</v>
      </c>
      <c r="L179" s="133">
        <f t="shared" si="23"/>
        <v>64300</v>
      </c>
      <c r="M179" s="133">
        <f t="shared" si="23"/>
        <v>64300</v>
      </c>
      <c r="N179" s="133">
        <f t="shared" si="23"/>
        <v>64300</v>
      </c>
      <c r="O179" s="21">
        <f>SUM(C179:N179)</f>
        <v>771600</v>
      </c>
    </row>
    <row r="180" spans="2:15">
      <c r="B180" s="27" t="s">
        <v>289</v>
      </c>
      <c r="C180" s="190">
        <f>C$178/C$179</f>
        <v>0.51321928460342148</v>
      </c>
      <c r="D180" s="190">
        <f t="shared" ref="D180:O180" si="24">D$178/D$179</f>
        <v>0.51321928460342148</v>
      </c>
      <c r="E180" s="190">
        <f t="shared" si="24"/>
        <v>0.51321928460342148</v>
      </c>
      <c r="F180" s="190">
        <f t="shared" si="24"/>
        <v>0.51321928460342148</v>
      </c>
      <c r="G180" s="190">
        <f t="shared" si="24"/>
        <v>0.51321928460342148</v>
      </c>
      <c r="H180" s="190">
        <f t="shared" si="24"/>
        <v>0.51321928460342148</v>
      </c>
      <c r="I180" s="190">
        <f t="shared" si="24"/>
        <v>0.51321928460342148</v>
      </c>
      <c r="J180" s="190">
        <f t="shared" si="24"/>
        <v>0.51321928460342148</v>
      </c>
      <c r="K180" s="190">
        <f t="shared" si="24"/>
        <v>0.51321928460342148</v>
      </c>
      <c r="L180" s="190">
        <f t="shared" si="24"/>
        <v>0.51321928460342148</v>
      </c>
      <c r="M180" s="190">
        <f t="shared" si="24"/>
        <v>0.51321928460342148</v>
      </c>
      <c r="N180" s="190">
        <f t="shared" si="24"/>
        <v>0.51321928460342148</v>
      </c>
      <c r="O180" s="190">
        <f t="shared" si="24"/>
        <v>0.51321928460342148</v>
      </c>
    </row>
    <row r="183" spans="2:15">
      <c r="B183" s="19" t="s">
        <v>419</v>
      </c>
      <c r="C183" s="17"/>
      <c r="D183" s="17"/>
      <c r="E183" s="17"/>
      <c r="F183" s="17"/>
      <c r="G183" s="17"/>
    </row>
    <row r="184" spans="2:15">
      <c r="B184" s="17"/>
      <c r="C184" s="20">
        <v>2016</v>
      </c>
      <c r="D184" s="20">
        <v>2017</v>
      </c>
      <c r="E184" s="20">
        <v>2018</v>
      </c>
      <c r="F184" s="20">
        <v>2019</v>
      </c>
      <c r="G184" s="20">
        <v>2020</v>
      </c>
    </row>
    <row r="185" spans="2:15">
      <c r="B185" s="132" t="s">
        <v>267</v>
      </c>
      <c r="C185" s="21">
        <f>$O150</f>
        <v>55200</v>
      </c>
      <c r="D185" s="21">
        <f>$O157</f>
        <v>132000</v>
      </c>
      <c r="E185" s="21">
        <f>$O164</f>
        <v>240000</v>
      </c>
      <c r="F185" s="21">
        <f>$O171</f>
        <v>360000</v>
      </c>
      <c r="G185" s="21">
        <f>$O178</f>
        <v>396000</v>
      </c>
    </row>
    <row r="186" spans="2:15">
      <c r="B186" s="23" t="s">
        <v>438</v>
      </c>
      <c r="C186" s="21">
        <f t="shared" ref="C186" si="25">$O151</f>
        <v>104208</v>
      </c>
      <c r="D186" s="21">
        <f t="shared" ref="D186:D187" si="26">$O158</f>
        <v>362496</v>
      </c>
      <c r="E186" s="21">
        <f t="shared" ref="E186:E187" si="27">$O165</f>
        <v>529440</v>
      </c>
      <c r="F186" s="21">
        <f t="shared" ref="F186" si="28">$O172</f>
        <v>702000</v>
      </c>
      <c r="G186" s="21">
        <f t="shared" ref="G186:G187" si="29">$O179</f>
        <v>771600</v>
      </c>
    </row>
    <row r="187" spans="2:15">
      <c r="B187" s="27" t="s">
        <v>289</v>
      </c>
      <c r="C187" s="126">
        <f>O152</f>
        <v>0.52970981114693694</v>
      </c>
      <c r="D187" s="126">
        <f t="shared" si="26"/>
        <v>0.36414194915254239</v>
      </c>
      <c r="E187" s="126">
        <f t="shared" si="27"/>
        <v>0.45330915684496825</v>
      </c>
      <c r="F187" s="126">
        <f>$O173</f>
        <v>0.51282051282051277</v>
      </c>
      <c r="G187" s="126">
        <f t="shared" si="29"/>
        <v>0.51321928460342148</v>
      </c>
    </row>
  </sheetData>
  <mergeCells count="1">
    <mergeCell ref="B8:B10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theme="6" tint="-0.249977111117893"/>
  </sheetPr>
  <dimension ref="A1:O188"/>
  <sheetViews>
    <sheetView showGridLines="0" workbookViewId="0">
      <selection activeCell="B11" sqref="B11"/>
    </sheetView>
  </sheetViews>
  <sheetFormatPr baseColWidth="10" defaultRowHeight="17" x14ac:dyDescent="0"/>
  <cols>
    <col min="1" max="1" width="10.83203125" style="7"/>
    <col min="2" max="2" width="43" style="7" customWidth="1"/>
    <col min="3" max="3" width="20.1640625" style="7" customWidth="1"/>
    <col min="4" max="4" width="26.5" style="7" bestFit="1" customWidth="1"/>
    <col min="5" max="5" width="18" style="7" customWidth="1"/>
    <col min="6" max="6" width="17.33203125" style="7" customWidth="1"/>
    <col min="7" max="7" width="15.5" style="7" customWidth="1"/>
    <col min="8" max="8" width="15.33203125" style="7" customWidth="1"/>
    <col min="9" max="9" width="14.5" style="7" customWidth="1"/>
    <col min="10" max="10" width="15.1640625" style="7" customWidth="1"/>
    <col min="11" max="11" width="17" style="7" customWidth="1"/>
    <col min="12" max="12" width="16.5" style="7" customWidth="1"/>
    <col min="13" max="13" width="18" style="7" customWidth="1"/>
    <col min="14" max="14" width="15.83203125" style="7" customWidth="1"/>
    <col min="15" max="15" width="14.5" style="7" customWidth="1"/>
    <col min="16" max="16384" width="10.83203125" style="7"/>
  </cols>
  <sheetData>
    <row r="1" spans="1:4" s="80" customFormat="1" ht="15"/>
    <row r="2" spans="1:4" s="80" customFormat="1" ht="22">
      <c r="A2" s="81" t="s">
        <v>140</v>
      </c>
    </row>
    <row r="3" spans="1:4" s="82" customFormat="1" ht="15"/>
    <row r="6" spans="1:4" ht="18" thickBot="1"/>
    <row r="7" spans="1:4" ht="18" thickBot="1">
      <c r="B7" s="1" t="s">
        <v>0</v>
      </c>
      <c r="C7" s="1" t="s">
        <v>1</v>
      </c>
      <c r="D7" s="1" t="s">
        <v>2</v>
      </c>
    </row>
    <row r="8" spans="1:4" ht="77" customHeight="1">
      <c r="A8" s="77">
        <v>4</v>
      </c>
      <c r="B8" s="213" t="s">
        <v>470</v>
      </c>
      <c r="C8" s="93" t="s">
        <v>154</v>
      </c>
      <c r="D8" s="93" t="s">
        <v>389</v>
      </c>
    </row>
    <row r="9" spans="1:4" ht="90" customHeight="1">
      <c r="A9" s="77">
        <v>5</v>
      </c>
      <c r="B9" s="214"/>
      <c r="C9" s="93" t="s">
        <v>155</v>
      </c>
      <c r="D9" s="93" t="s">
        <v>390</v>
      </c>
    </row>
    <row r="10" spans="1:4" ht="76" customHeight="1">
      <c r="A10" s="77">
        <v>6</v>
      </c>
      <c r="B10" s="204"/>
      <c r="C10" s="93" t="s">
        <v>141</v>
      </c>
      <c r="D10" s="143" t="s">
        <v>391</v>
      </c>
    </row>
    <row r="13" spans="1:4" ht="20">
      <c r="A13" s="10" t="s">
        <v>275</v>
      </c>
    </row>
    <row r="15" spans="1:4" s="15" customFormat="1" ht="18">
      <c r="A15" s="14" t="s">
        <v>23</v>
      </c>
    </row>
    <row r="17" spans="1:15">
      <c r="B17" s="7" t="s">
        <v>392</v>
      </c>
    </row>
    <row r="19" spans="1:15" s="15" customFormat="1" ht="18">
      <c r="A19" s="14" t="s">
        <v>209</v>
      </c>
    </row>
    <row r="21" spans="1:15">
      <c r="B21" s="19" t="s">
        <v>276</v>
      </c>
      <c r="C21" s="17"/>
      <c r="D21" s="17"/>
      <c r="E21" s="17"/>
      <c r="F21" s="17"/>
      <c r="G21" s="17"/>
    </row>
    <row r="22" spans="1:15">
      <c r="B22" s="17"/>
      <c r="C22" s="20" t="s">
        <v>220</v>
      </c>
      <c r="D22" s="20" t="s">
        <v>221</v>
      </c>
      <c r="E22" s="20" t="s">
        <v>222</v>
      </c>
      <c r="F22" s="20" t="s">
        <v>223</v>
      </c>
      <c r="G22" s="20" t="s">
        <v>224</v>
      </c>
      <c r="H22" s="20" t="s">
        <v>225</v>
      </c>
      <c r="I22" s="20" t="s">
        <v>226</v>
      </c>
      <c r="J22" s="20" t="s">
        <v>227</v>
      </c>
      <c r="K22" s="20" t="s">
        <v>228</v>
      </c>
      <c r="L22" s="20" t="s">
        <v>229</v>
      </c>
      <c r="M22" s="20" t="s">
        <v>230</v>
      </c>
      <c r="N22" s="20" t="s">
        <v>231</v>
      </c>
      <c r="O22" s="20" t="s">
        <v>258</v>
      </c>
    </row>
    <row r="23" spans="1:15">
      <c r="B23" s="23" t="s">
        <v>277</v>
      </c>
      <c r="C23" s="107">
        <v>2000</v>
      </c>
      <c r="D23" s="107">
        <v>2000</v>
      </c>
      <c r="E23" s="107">
        <v>2000</v>
      </c>
      <c r="F23" s="107">
        <v>2000</v>
      </c>
      <c r="G23" s="107">
        <v>2000</v>
      </c>
      <c r="H23" s="107">
        <v>2000</v>
      </c>
      <c r="I23" s="107">
        <v>2000</v>
      </c>
      <c r="J23" s="107">
        <v>2000</v>
      </c>
      <c r="K23" s="107">
        <v>2000</v>
      </c>
      <c r="L23" s="107">
        <v>2000</v>
      </c>
      <c r="M23" s="107">
        <v>2000</v>
      </c>
      <c r="N23" s="107">
        <v>2000</v>
      </c>
      <c r="O23" s="21">
        <f>SUM(C23:N23)</f>
        <v>24000</v>
      </c>
    </row>
    <row r="24" spans="1:15">
      <c r="B24" s="23" t="s">
        <v>387</v>
      </c>
      <c r="C24" s="107">
        <f>'1+2+3 E'!C$24</f>
        <v>8684</v>
      </c>
      <c r="D24" s="107">
        <f>'1+2+3 E'!D$24</f>
        <v>8684</v>
      </c>
      <c r="E24" s="107">
        <f>'1+2+3 E'!E$24</f>
        <v>8684</v>
      </c>
      <c r="F24" s="107">
        <f>'1+2+3 E'!F$24</f>
        <v>8684</v>
      </c>
      <c r="G24" s="107">
        <f>'1+2+3 E'!G$24</f>
        <v>8684</v>
      </c>
      <c r="H24" s="107">
        <f>'1+2+3 E'!H$24</f>
        <v>8684</v>
      </c>
      <c r="I24" s="107">
        <f>'1+2+3 E'!I$24</f>
        <v>8684</v>
      </c>
      <c r="J24" s="107">
        <f>'1+2+3 E'!J$24</f>
        <v>8684</v>
      </c>
      <c r="K24" s="107">
        <f>'1+2+3 E'!K$24</f>
        <v>8684</v>
      </c>
      <c r="L24" s="107">
        <f>'1+2+3 E'!L$24</f>
        <v>8684</v>
      </c>
      <c r="M24" s="107">
        <f>'1+2+3 E'!M$24</f>
        <v>8684</v>
      </c>
      <c r="N24" s="107">
        <f>'1+2+3 E'!N$24</f>
        <v>8684</v>
      </c>
      <c r="O24" s="21">
        <f>SUM(C24:N24)</f>
        <v>104208</v>
      </c>
    </row>
    <row r="25" spans="1:15">
      <c r="B25" s="27" t="s">
        <v>286</v>
      </c>
      <c r="C25" s="126">
        <f>C$23/C$24</f>
        <v>0.23030861354214649</v>
      </c>
      <c r="D25" s="126">
        <f t="shared" ref="D25:O25" si="0">D$23/D$24</f>
        <v>0.23030861354214649</v>
      </c>
      <c r="E25" s="126">
        <f t="shared" si="0"/>
        <v>0.23030861354214649</v>
      </c>
      <c r="F25" s="126">
        <f t="shared" si="0"/>
        <v>0.23030861354214649</v>
      </c>
      <c r="G25" s="126">
        <f t="shared" si="0"/>
        <v>0.23030861354214649</v>
      </c>
      <c r="H25" s="126">
        <f t="shared" si="0"/>
        <v>0.23030861354214649</v>
      </c>
      <c r="I25" s="126">
        <f t="shared" si="0"/>
        <v>0.23030861354214649</v>
      </c>
      <c r="J25" s="126">
        <f t="shared" si="0"/>
        <v>0.23030861354214649</v>
      </c>
      <c r="K25" s="126">
        <f t="shared" si="0"/>
        <v>0.23030861354214649</v>
      </c>
      <c r="L25" s="126">
        <f t="shared" si="0"/>
        <v>0.23030861354214649</v>
      </c>
      <c r="M25" s="126">
        <f t="shared" si="0"/>
        <v>0.23030861354214649</v>
      </c>
      <c r="N25" s="126">
        <f t="shared" si="0"/>
        <v>0.23030861354214649</v>
      </c>
      <c r="O25" s="126">
        <f t="shared" si="0"/>
        <v>0.23030861354214649</v>
      </c>
    </row>
    <row r="28" spans="1:15">
      <c r="B28" s="19" t="s">
        <v>281</v>
      </c>
      <c r="C28" s="17"/>
      <c r="D28" s="17"/>
      <c r="E28" s="17"/>
      <c r="F28" s="17"/>
      <c r="G28" s="17"/>
    </row>
    <row r="29" spans="1:15">
      <c r="B29" s="17"/>
      <c r="C29" s="20" t="s">
        <v>220</v>
      </c>
      <c r="D29" s="20" t="s">
        <v>221</v>
      </c>
      <c r="E29" s="20" t="s">
        <v>222</v>
      </c>
      <c r="F29" s="20" t="s">
        <v>223</v>
      </c>
      <c r="G29" s="20" t="s">
        <v>224</v>
      </c>
      <c r="H29" s="20" t="s">
        <v>225</v>
      </c>
      <c r="I29" s="20" t="s">
        <v>226</v>
      </c>
      <c r="J29" s="20" t="s">
        <v>227</v>
      </c>
      <c r="K29" s="20" t="s">
        <v>228</v>
      </c>
      <c r="L29" s="20" t="s">
        <v>229</v>
      </c>
      <c r="M29" s="20" t="s">
        <v>230</v>
      </c>
      <c r="N29" s="20" t="s">
        <v>231</v>
      </c>
      <c r="O29" s="20" t="s">
        <v>258</v>
      </c>
    </row>
    <row r="30" spans="1:15">
      <c r="B30" s="23" t="s">
        <v>277</v>
      </c>
      <c r="C30" s="107">
        <v>2500</v>
      </c>
      <c r="D30" s="107">
        <v>2500</v>
      </c>
      <c r="E30" s="107">
        <v>2500</v>
      </c>
      <c r="F30" s="107">
        <v>2500</v>
      </c>
      <c r="G30" s="107">
        <v>2500</v>
      </c>
      <c r="H30" s="107">
        <v>2500</v>
      </c>
      <c r="I30" s="107">
        <v>2500</v>
      </c>
      <c r="J30" s="107">
        <v>2500</v>
      </c>
      <c r="K30" s="107">
        <v>2500</v>
      </c>
      <c r="L30" s="107">
        <v>2500</v>
      </c>
      <c r="M30" s="107">
        <v>2500</v>
      </c>
      <c r="N30" s="107">
        <v>2500</v>
      </c>
      <c r="O30" s="21">
        <f>SUM(C30:N30)</f>
        <v>30000</v>
      </c>
    </row>
    <row r="31" spans="1:15">
      <c r="B31" s="23" t="s">
        <v>387</v>
      </c>
      <c r="C31" s="107">
        <f>'1+2+3 E'!C$31</f>
        <v>30208</v>
      </c>
      <c r="D31" s="107">
        <f>'1+2+3 E'!D$31</f>
        <v>30208</v>
      </c>
      <c r="E31" s="107">
        <f>'1+2+3 E'!E$31</f>
        <v>30208</v>
      </c>
      <c r="F31" s="107">
        <f>'1+2+3 E'!F$31</f>
        <v>30208</v>
      </c>
      <c r="G31" s="107">
        <f>'1+2+3 E'!G$31</f>
        <v>30208</v>
      </c>
      <c r="H31" s="107">
        <f>'1+2+3 E'!H$31</f>
        <v>30208</v>
      </c>
      <c r="I31" s="107">
        <f>'1+2+3 E'!I$31</f>
        <v>30208</v>
      </c>
      <c r="J31" s="107">
        <f>'1+2+3 E'!J$31</f>
        <v>30208</v>
      </c>
      <c r="K31" s="107">
        <f>'1+2+3 E'!K$31</f>
        <v>30208</v>
      </c>
      <c r="L31" s="107">
        <f>'1+2+3 E'!L$31</f>
        <v>30208</v>
      </c>
      <c r="M31" s="107">
        <f>'1+2+3 E'!M$31</f>
        <v>30208</v>
      </c>
      <c r="N31" s="107">
        <f>'1+2+3 E'!N$31</f>
        <v>30208</v>
      </c>
      <c r="O31" s="21">
        <f>SUM(C31:N31)</f>
        <v>362496</v>
      </c>
    </row>
    <row r="32" spans="1:15">
      <c r="B32" s="27" t="s">
        <v>286</v>
      </c>
      <c r="C32" s="126">
        <f>C$30/C$31</f>
        <v>8.2759533898305079E-2</v>
      </c>
      <c r="D32" s="126">
        <f t="shared" ref="D32:O32" si="1">D$30/D$31</f>
        <v>8.2759533898305079E-2</v>
      </c>
      <c r="E32" s="126">
        <f t="shared" si="1"/>
        <v>8.2759533898305079E-2</v>
      </c>
      <c r="F32" s="126">
        <f t="shared" si="1"/>
        <v>8.2759533898305079E-2</v>
      </c>
      <c r="G32" s="126">
        <f t="shared" si="1"/>
        <v>8.2759533898305079E-2</v>
      </c>
      <c r="H32" s="126">
        <f t="shared" si="1"/>
        <v>8.2759533898305079E-2</v>
      </c>
      <c r="I32" s="126">
        <f t="shared" si="1"/>
        <v>8.2759533898305079E-2</v>
      </c>
      <c r="J32" s="126">
        <f t="shared" si="1"/>
        <v>8.2759533898305079E-2</v>
      </c>
      <c r="K32" s="126">
        <f t="shared" si="1"/>
        <v>8.2759533898305079E-2</v>
      </c>
      <c r="L32" s="126">
        <f t="shared" si="1"/>
        <v>8.2759533898305079E-2</v>
      </c>
      <c r="M32" s="126">
        <f t="shared" si="1"/>
        <v>8.2759533898305079E-2</v>
      </c>
      <c r="N32" s="126">
        <f t="shared" si="1"/>
        <v>8.2759533898305079E-2</v>
      </c>
      <c r="O32" s="126">
        <f t="shared" si="1"/>
        <v>8.2759533898305079E-2</v>
      </c>
    </row>
    <row r="35" spans="2:15">
      <c r="B35" s="19" t="s">
        <v>280</v>
      </c>
      <c r="C35" s="17"/>
      <c r="D35" s="17"/>
      <c r="E35" s="17"/>
      <c r="F35" s="17"/>
      <c r="G35" s="17"/>
    </row>
    <row r="36" spans="2:15">
      <c r="B36" s="17"/>
      <c r="C36" s="20" t="s">
        <v>220</v>
      </c>
      <c r="D36" s="20" t="s">
        <v>221</v>
      </c>
      <c r="E36" s="20" t="s">
        <v>222</v>
      </c>
      <c r="F36" s="20" t="s">
        <v>223</v>
      </c>
      <c r="G36" s="20" t="s">
        <v>224</v>
      </c>
      <c r="H36" s="20" t="s">
        <v>225</v>
      </c>
      <c r="I36" s="20" t="s">
        <v>226</v>
      </c>
      <c r="J36" s="20" t="s">
        <v>227</v>
      </c>
      <c r="K36" s="20" t="s">
        <v>228</v>
      </c>
      <c r="L36" s="20" t="s">
        <v>229</v>
      </c>
      <c r="M36" s="20" t="s">
        <v>230</v>
      </c>
      <c r="N36" s="20" t="s">
        <v>231</v>
      </c>
      <c r="O36" s="20" t="s">
        <v>258</v>
      </c>
    </row>
    <row r="37" spans="2:15">
      <c r="B37" s="23" t="s">
        <v>277</v>
      </c>
      <c r="C37" s="107">
        <v>4000</v>
      </c>
      <c r="D37" s="107">
        <v>4000</v>
      </c>
      <c r="E37" s="107">
        <v>4000</v>
      </c>
      <c r="F37" s="107">
        <v>4000</v>
      </c>
      <c r="G37" s="107">
        <v>4000</v>
      </c>
      <c r="H37" s="107">
        <v>4000</v>
      </c>
      <c r="I37" s="107">
        <v>4000</v>
      </c>
      <c r="J37" s="107">
        <v>4000</v>
      </c>
      <c r="K37" s="107">
        <v>4000</v>
      </c>
      <c r="L37" s="107">
        <v>4000</v>
      </c>
      <c r="M37" s="107">
        <v>4000</v>
      </c>
      <c r="N37" s="107">
        <v>4000</v>
      </c>
      <c r="O37" s="21">
        <f>SUM(C37:N37)</f>
        <v>48000</v>
      </c>
    </row>
    <row r="38" spans="2:15">
      <c r="B38" s="23" t="s">
        <v>387</v>
      </c>
      <c r="C38" s="107">
        <f>'1+2+3 E'!C$38</f>
        <v>44120</v>
      </c>
      <c r="D38" s="107">
        <f>'1+2+3 E'!D$38</f>
        <v>44120</v>
      </c>
      <c r="E38" s="107">
        <f>'1+2+3 E'!E$38</f>
        <v>44120</v>
      </c>
      <c r="F38" s="107">
        <f>'1+2+3 E'!F$38</f>
        <v>44120</v>
      </c>
      <c r="G38" s="107">
        <f>'1+2+3 E'!G$38</f>
        <v>44120</v>
      </c>
      <c r="H38" s="107">
        <f>'1+2+3 E'!H$38</f>
        <v>44120</v>
      </c>
      <c r="I38" s="107">
        <f>'1+2+3 E'!I$38</f>
        <v>44120</v>
      </c>
      <c r="J38" s="107">
        <f>'1+2+3 E'!J$38</f>
        <v>44120</v>
      </c>
      <c r="K38" s="107">
        <f>'1+2+3 E'!K$38</f>
        <v>44120</v>
      </c>
      <c r="L38" s="107">
        <f>'1+2+3 E'!L$38</f>
        <v>44120</v>
      </c>
      <c r="M38" s="107">
        <f>'1+2+3 E'!M$38</f>
        <v>44120</v>
      </c>
      <c r="N38" s="107">
        <f>'1+2+3 E'!N$38</f>
        <v>44120</v>
      </c>
      <c r="O38" s="21">
        <f>SUM(C38:N38)</f>
        <v>529440</v>
      </c>
    </row>
    <row r="39" spans="2:15">
      <c r="B39" s="27" t="s">
        <v>286</v>
      </c>
      <c r="C39" s="126">
        <f>C$37/C$38</f>
        <v>9.0661831368993653E-2</v>
      </c>
      <c r="D39" s="126">
        <f t="shared" ref="D39:O39" si="2">D$37/D$38</f>
        <v>9.0661831368993653E-2</v>
      </c>
      <c r="E39" s="126">
        <f t="shared" si="2"/>
        <v>9.0661831368993653E-2</v>
      </c>
      <c r="F39" s="126">
        <f t="shared" si="2"/>
        <v>9.0661831368993653E-2</v>
      </c>
      <c r="G39" s="126">
        <f t="shared" si="2"/>
        <v>9.0661831368993653E-2</v>
      </c>
      <c r="H39" s="126">
        <f t="shared" si="2"/>
        <v>9.0661831368993653E-2</v>
      </c>
      <c r="I39" s="126">
        <f t="shared" si="2"/>
        <v>9.0661831368993653E-2</v>
      </c>
      <c r="J39" s="126">
        <f t="shared" si="2"/>
        <v>9.0661831368993653E-2</v>
      </c>
      <c r="K39" s="126">
        <f t="shared" si="2"/>
        <v>9.0661831368993653E-2</v>
      </c>
      <c r="L39" s="126">
        <f t="shared" si="2"/>
        <v>9.0661831368993653E-2</v>
      </c>
      <c r="M39" s="126">
        <f t="shared" si="2"/>
        <v>9.0661831368993653E-2</v>
      </c>
      <c r="N39" s="126">
        <f t="shared" si="2"/>
        <v>9.0661831368993653E-2</v>
      </c>
      <c r="O39" s="126">
        <f t="shared" si="2"/>
        <v>9.0661831368993653E-2</v>
      </c>
    </row>
    <row r="42" spans="2:15">
      <c r="B42" s="19" t="s">
        <v>279</v>
      </c>
      <c r="C42" s="17"/>
      <c r="D42" s="17"/>
      <c r="E42" s="17"/>
      <c r="F42" s="17"/>
      <c r="G42" s="17"/>
    </row>
    <row r="43" spans="2:15">
      <c r="B43" s="17"/>
      <c r="C43" s="20" t="s">
        <v>220</v>
      </c>
      <c r="D43" s="20" t="s">
        <v>221</v>
      </c>
      <c r="E43" s="20" t="s">
        <v>222</v>
      </c>
      <c r="F43" s="20" t="s">
        <v>223</v>
      </c>
      <c r="G43" s="20" t="s">
        <v>224</v>
      </c>
      <c r="H43" s="20" t="s">
        <v>225</v>
      </c>
      <c r="I43" s="20" t="s">
        <v>226</v>
      </c>
      <c r="J43" s="20" t="s">
        <v>227</v>
      </c>
      <c r="K43" s="20" t="s">
        <v>228</v>
      </c>
      <c r="L43" s="20" t="s">
        <v>229</v>
      </c>
      <c r="M43" s="20" t="s">
        <v>230</v>
      </c>
      <c r="N43" s="20" t="s">
        <v>231</v>
      </c>
      <c r="O43" s="20" t="s">
        <v>258</v>
      </c>
    </row>
    <row r="44" spans="2:15">
      <c r="B44" s="23" t="s">
        <v>277</v>
      </c>
      <c r="C44" s="107">
        <v>7000</v>
      </c>
      <c r="D44" s="107">
        <v>7000</v>
      </c>
      <c r="E44" s="107">
        <v>7000</v>
      </c>
      <c r="F44" s="107">
        <v>7000</v>
      </c>
      <c r="G44" s="107">
        <v>7000</v>
      </c>
      <c r="H44" s="107">
        <v>7000</v>
      </c>
      <c r="I44" s="107">
        <v>7000</v>
      </c>
      <c r="J44" s="107">
        <v>7000</v>
      </c>
      <c r="K44" s="107">
        <v>7000</v>
      </c>
      <c r="L44" s="107">
        <v>7000</v>
      </c>
      <c r="M44" s="107">
        <v>7000</v>
      </c>
      <c r="N44" s="107">
        <v>7000</v>
      </c>
      <c r="O44" s="21">
        <f>SUM(C44:N44)</f>
        <v>84000</v>
      </c>
    </row>
    <row r="45" spans="2:15">
      <c r="B45" s="23" t="s">
        <v>387</v>
      </c>
      <c r="C45" s="107">
        <f>'1+2+3 E'!C$45</f>
        <v>58500</v>
      </c>
      <c r="D45" s="107">
        <f>'1+2+3 E'!D$45</f>
        <v>58500</v>
      </c>
      <c r="E45" s="107">
        <f>'1+2+3 E'!E$45</f>
        <v>58500</v>
      </c>
      <c r="F45" s="107">
        <f>'1+2+3 E'!F$45</f>
        <v>58500</v>
      </c>
      <c r="G45" s="107">
        <f>'1+2+3 E'!G$45</f>
        <v>58500</v>
      </c>
      <c r="H45" s="107">
        <f>'1+2+3 E'!H$45</f>
        <v>58500</v>
      </c>
      <c r="I45" s="107">
        <f>'1+2+3 E'!I$45</f>
        <v>58500</v>
      </c>
      <c r="J45" s="107">
        <f>'1+2+3 E'!J$45</f>
        <v>58500</v>
      </c>
      <c r="K45" s="107">
        <f>'1+2+3 E'!K$45</f>
        <v>58500</v>
      </c>
      <c r="L45" s="107">
        <f>'1+2+3 E'!L$45</f>
        <v>58500</v>
      </c>
      <c r="M45" s="107">
        <f>'1+2+3 E'!M$45</f>
        <v>58500</v>
      </c>
      <c r="N45" s="107">
        <f>'1+2+3 E'!N$45</f>
        <v>58500</v>
      </c>
      <c r="O45" s="21">
        <f>SUM(C45:N45)</f>
        <v>702000</v>
      </c>
    </row>
    <row r="46" spans="2:15">
      <c r="B46" s="27" t="s">
        <v>286</v>
      </c>
      <c r="C46" s="126">
        <f>C$44/C$45</f>
        <v>0.11965811965811966</v>
      </c>
      <c r="D46" s="126">
        <f t="shared" ref="D46:O46" si="3">D$44/D$45</f>
        <v>0.11965811965811966</v>
      </c>
      <c r="E46" s="126">
        <f t="shared" si="3"/>
        <v>0.11965811965811966</v>
      </c>
      <c r="F46" s="126">
        <f t="shared" si="3"/>
        <v>0.11965811965811966</v>
      </c>
      <c r="G46" s="126">
        <f t="shared" si="3"/>
        <v>0.11965811965811966</v>
      </c>
      <c r="H46" s="126">
        <f t="shared" si="3"/>
        <v>0.11965811965811966</v>
      </c>
      <c r="I46" s="126">
        <f t="shared" si="3"/>
        <v>0.11965811965811966</v>
      </c>
      <c r="J46" s="126">
        <f t="shared" si="3"/>
        <v>0.11965811965811966</v>
      </c>
      <c r="K46" s="126">
        <f t="shared" si="3"/>
        <v>0.11965811965811966</v>
      </c>
      <c r="L46" s="126">
        <f t="shared" si="3"/>
        <v>0.11965811965811966</v>
      </c>
      <c r="M46" s="126">
        <f t="shared" si="3"/>
        <v>0.11965811965811966</v>
      </c>
      <c r="N46" s="126">
        <f t="shared" si="3"/>
        <v>0.11965811965811966</v>
      </c>
      <c r="O46" s="126">
        <f t="shared" si="3"/>
        <v>0.11965811965811966</v>
      </c>
    </row>
    <row r="49" spans="2:15">
      <c r="B49" s="19" t="s">
        <v>278</v>
      </c>
      <c r="C49" s="18"/>
      <c r="D49" s="18"/>
      <c r="E49" s="18"/>
      <c r="F49" s="18"/>
      <c r="G49" s="18"/>
      <c r="H49" s="129"/>
      <c r="I49" s="129"/>
      <c r="J49" s="129"/>
      <c r="K49" s="129"/>
      <c r="L49" s="129"/>
      <c r="M49" s="129"/>
      <c r="N49" s="129"/>
    </row>
    <row r="50" spans="2:15">
      <c r="B50" s="17"/>
      <c r="C50" s="130" t="s">
        <v>220</v>
      </c>
      <c r="D50" s="131" t="s">
        <v>221</v>
      </c>
      <c r="E50" s="131" t="s">
        <v>222</v>
      </c>
      <c r="F50" s="131" t="s">
        <v>223</v>
      </c>
      <c r="G50" s="131" t="s">
        <v>224</v>
      </c>
      <c r="H50" s="131" t="s">
        <v>225</v>
      </c>
      <c r="I50" s="131" t="s">
        <v>226</v>
      </c>
      <c r="J50" s="131" t="s">
        <v>227</v>
      </c>
      <c r="K50" s="131" t="s">
        <v>228</v>
      </c>
      <c r="L50" s="131" t="s">
        <v>229</v>
      </c>
      <c r="M50" s="131" t="s">
        <v>230</v>
      </c>
      <c r="N50" s="131" t="s">
        <v>231</v>
      </c>
      <c r="O50" s="20" t="s">
        <v>258</v>
      </c>
    </row>
    <row r="51" spans="2:15">
      <c r="B51" s="23" t="s">
        <v>277</v>
      </c>
      <c r="C51" s="133">
        <v>12000</v>
      </c>
      <c r="D51" s="133">
        <v>12000</v>
      </c>
      <c r="E51" s="133">
        <v>12000</v>
      </c>
      <c r="F51" s="133">
        <v>12000</v>
      </c>
      <c r="G51" s="133">
        <v>12000</v>
      </c>
      <c r="H51" s="133">
        <v>12000</v>
      </c>
      <c r="I51" s="133">
        <v>12000</v>
      </c>
      <c r="J51" s="133">
        <v>12000</v>
      </c>
      <c r="K51" s="133">
        <v>12000</v>
      </c>
      <c r="L51" s="133">
        <v>12000</v>
      </c>
      <c r="M51" s="133">
        <v>12000</v>
      </c>
      <c r="N51" s="133">
        <v>12000</v>
      </c>
      <c r="O51" s="21">
        <f>SUM(C51:N51)</f>
        <v>144000</v>
      </c>
    </row>
    <row r="52" spans="2:15">
      <c r="B52" s="23" t="s">
        <v>387</v>
      </c>
      <c r="C52" s="133">
        <f>'1+2+3 E'!C$52</f>
        <v>64300</v>
      </c>
      <c r="D52" s="133">
        <f>'1+2+3 E'!D$52</f>
        <v>64300</v>
      </c>
      <c r="E52" s="133">
        <f>'1+2+3 E'!E$52</f>
        <v>64300</v>
      </c>
      <c r="F52" s="133">
        <f>'1+2+3 E'!F$52</f>
        <v>64300</v>
      </c>
      <c r="G52" s="133">
        <f>'1+2+3 E'!G$52</f>
        <v>64300</v>
      </c>
      <c r="H52" s="133">
        <f>'1+2+3 E'!H$52</f>
        <v>64300</v>
      </c>
      <c r="I52" s="133">
        <f>'1+2+3 E'!I$52</f>
        <v>64300</v>
      </c>
      <c r="J52" s="133">
        <f>'1+2+3 E'!J$52</f>
        <v>64300</v>
      </c>
      <c r="K52" s="133">
        <f>'1+2+3 E'!K$52</f>
        <v>64300</v>
      </c>
      <c r="L52" s="133">
        <f>'1+2+3 E'!L$52</f>
        <v>64300</v>
      </c>
      <c r="M52" s="133">
        <f>'1+2+3 E'!M$52</f>
        <v>64300</v>
      </c>
      <c r="N52" s="133">
        <f>'1+2+3 E'!N$52</f>
        <v>64300</v>
      </c>
      <c r="O52" s="21">
        <f>SUM(C52:N52)</f>
        <v>771600</v>
      </c>
    </row>
    <row r="53" spans="2:15">
      <c r="B53" s="27" t="s">
        <v>286</v>
      </c>
      <c r="C53" s="190">
        <f>C$51/C$52</f>
        <v>0.18662519440124417</v>
      </c>
      <c r="D53" s="190">
        <f t="shared" ref="D53:O53" si="4">D$51/D$52</f>
        <v>0.18662519440124417</v>
      </c>
      <c r="E53" s="190">
        <f t="shared" si="4"/>
        <v>0.18662519440124417</v>
      </c>
      <c r="F53" s="190">
        <f t="shared" si="4"/>
        <v>0.18662519440124417</v>
      </c>
      <c r="G53" s="190">
        <f t="shared" si="4"/>
        <v>0.18662519440124417</v>
      </c>
      <c r="H53" s="190">
        <f t="shared" si="4"/>
        <v>0.18662519440124417</v>
      </c>
      <c r="I53" s="190">
        <f t="shared" si="4"/>
        <v>0.18662519440124417</v>
      </c>
      <c r="J53" s="190">
        <f t="shared" si="4"/>
        <v>0.18662519440124417</v>
      </c>
      <c r="K53" s="190">
        <f t="shared" si="4"/>
        <v>0.18662519440124417</v>
      </c>
      <c r="L53" s="190">
        <f t="shared" si="4"/>
        <v>0.18662519440124417</v>
      </c>
      <c r="M53" s="190">
        <f t="shared" si="4"/>
        <v>0.18662519440124417</v>
      </c>
      <c r="N53" s="190">
        <f t="shared" si="4"/>
        <v>0.18662519440124417</v>
      </c>
      <c r="O53" s="190">
        <f t="shared" si="4"/>
        <v>0.18662519440124417</v>
      </c>
    </row>
    <row r="56" spans="2:15">
      <c r="B56" s="19" t="s">
        <v>420</v>
      </c>
      <c r="C56" s="17"/>
      <c r="D56" s="17"/>
      <c r="E56" s="17"/>
      <c r="F56" s="17"/>
      <c r="G56" s="17"/>
    </row>
    <row r="57" spans="2:15">
      <c r="B57" s="17"/>
      <c r="C57" s="20">
        <v>2016</v>
      </c>
      <c r="D57" s="20">
        <v>2017</v>
      </c>
      <c r="E57" s="20">
        <v>2018</v>
      </c>
      <c r="F57" s="20">
        <v>2019</v>
      </c>
      <c r="G57" s="20">
        <v>2020</v>
      </c>
    </row>
    <row r="58" spans="2:15">
      <c r="B58" s="132" t="s">
        <v>277</v>
      </c>
      <c r="C58" s="21">
        <f>O23</f>
        <v>24000</v>
      </c>
      <c r="D58" s="21">
        <f>O30</f>
        <v>30000</v>
      </c>
      <c r="E58" s="21">
        <f>O37</f>
        <v>48000</v>
      </c>
      <c r="F58" s="21">
        <f>O44</f>
        <v>84000</v>
      </c>
      <c r="G58" s="21">
        <f>O51</f>
        <v>144000</v>
      </c>
    </row>
    <row r="59" spans="2:15">
      <c r="B59" s="23" t="s">
        <v>387</v>
      </c>
      <c r="C59" s="21">
        <f>O24</f>
        <v>104208</v>
      </c>
      <c r="D59" s="21">
        <f>O31</f>
        <v>362496</v>
      </c>
      <c r="E59" s="21">
        <f>O38</f>
        <v>529440</v>
      </c>
      <c r="F59" s="21">
        <f>O45</f>
        <v>702000</v>
      </c>
      <c r="G59" s="21">
        <f>O52</f>
        <v>771600</v>
      </c>
    </row>
    <row r="60" spans="2:15">
      <c r="B60" s="27" t="s">
        <v>286</v>
      </c>
      <c r="C60" s="126">
        <f>O25</f>
        <v>0.23030861354214649</v>
      </c>
      <c r="D60" s="126">
        <f>O32</f>
        <v>8.2759533898305079E-2</v>
      </c>
      <c r="E60" s="126">
        <f>O39</f>
        <v>9.0661831368993653E-2</v>
      </c>
      <c r="F60" s="126">
        <f>O46</f>
        <v>0.11965811965811966</v>
      </c>
      <c r="G60" s="126">
        <f>O53</f>
        <v>0.18662519440124417</v>
      </c>
    </row>
    <row r="77" spans="1:1" ht="20">
      <c r="A77" s="10" t="s">
        <v>282</v>
      </c>
    </row>
    <row r="79" spans="1:1" s="15" customFormat="1" ht="18">
      <c r="A79" s="14" t="s">
        <v>23</v>
      </c>
    </row>
    <row r="81" spans="1:15">
      <c r="B81" s="7" t="s">
        <v>393</v>
      </c>
    </row>
    <row r="83" spans="1:15" s="15" customFormat="1" ht="18">
      <c r="A83" s="14" t="s">
        <v>209</v>
      </c>
    </row>
    <row r="85" spans="1:15">
      <c r="B85" s="19" t="s">
        <v>283</v>
      </c>
      <c r="C85" s="17"/>
      <c r="D85" s="17"/>
      <c r="E85" s="17"/>
      <c r="F85" s="17"/>
      <c r="G85" s="17"/>
    </row>
    <row r="86" spans="1:15">
      <c r="B86" s="17"/>
      <c r="C86" s="20" t="s">
        <v>220</v>
      </c>
      <c r="D86" s="20" t="s">
        <v>221</v>
      </c>
      <c r="E86" s="20" t="s">
        <v>222</v>
      </c>
      <c r="F86" s="20" t="s">
        <v>223</v>
      </c>
      <c r="G86" s="20" t="s">
        <v>224</v>
      </c>
      <c r="H86" s="20" t="s">
        <v>225</v>
      </c>
      <c r="I86" s="20" t="s">
        <v>226</v>
      </c>
      <c r="J86" s="20" t="s">
        <v>227</v>
      </c>
      <c r="K86" s="20" t="s">
        <v>228</v>
      </c>
      <c r="L86" s="20" t="s">
        <v>229</v>
      </c>
      <c r="M86" s="20" t="s">
        <v>230</v>
      </c>
      <c r="N86" s="20" t="s">
        <v>231</v>
      </c>
      <c r="O86" s="20" t="s">
        <v>258</v>
      </c>
    </row>
    <row r="87" spans="1:15">
      <c r="B87" s="23" t="s">
        <v>284</v>
      </c>
      <c r="C87" s="107">
        <v>150</v>
      </c>
      <c r="D87" s="107">
        <v>150</v>
      </c>
      <c r="E87" s="107">
        <v>150</v>
      </c>
      <c r="F87" s="107">
        <v>150</v>
      </c>
      <c r="G87" s="107">
        <v>150</v>
      </c>
      <c r="H87" s="107">
        <v>150</v>
      </c>
      <c r="I87" s="107">
        <v>150</v>
      </c>
      <c r="J87" s="107">
        <v>150</v>
      </c>
      <c r="K87" s="107">
        <v>150</v>
      </c>
      <c r="L87" s="107">
        <v>150</v>
      </c>
      <c r="M87" s="107">
        <v>150</v>
      </c>
      <c r="N87" s="107">
        <v>150</v>
      </c>
      <c r="O87" s="21">
        <f>SUM(C87:N87)</f>
        <v>1800</v>
      </c>
    </row>
    <row r="88" spans="1:15">
      <c r="B88" s="23" t="s">
        <v>394</v>
      </c>
      <c r="C88" s="107">
        <v>833</v>
      </c>
      <c r="D88" s="107">
        <v>833</v>
      </c>
      <c r="E88" s="107">
        <v>833</v>
      </c>
      <c r="F88" s="107">
        <v>833</v>
      </c>
      <c r="G88" s="107">
        <v>833</v>
      </c>
      <c r="H88" s="107">
        <v>833</v>
      </c>
      <c r="I88" s="107">
        <v>833</v>
      </c>
      <c r="J88" s="107">
        <v>833</v>
      </c>
      <c r="K88" s="107">
        <v>833</v>
      </c>
      <c r="L88" s="107">
        <v>833</v>
      </c>
      <c r="M88" s="107">
        <v>833</v>
      </c>
      <c r="N88" s="107">
        <v>833</v>
      </c>
      <c r="O88" s="21">
        <f>SUM(C88:N88)</f>
        <v>9996</v>
      </c>
    </row>
    <row r="89" spans="1:15">
      <c r="B89" s="27" t="s">
        <v>285</v>
      </c>
      <c r="C89" s="126">
        <f>C$87/C$88</f>
        <v>0.18007202881152462</v>
      </c>
      <c r="D89" s="126">
        <f t="shared" ref="D89:O89" si="5">D$87/D$88</f>
        <v>0.18007202881152462</v>
      </c>
      <c r="E89" s="126">
        <f t="shared" si="5"/>
        <v>0.18007202881152462</v>
      </c>
      <c r="F89" s="126">
        <f t="shared" si="5"/>
        <v>0.18007202881152462</v>
      </c>
      <c r="G89" s="126">
        <f t="shared" si="5"/>
        <v>0.18007202881152462</v>
      </c>
      <c r="H89" s="126">
        <f t="shared" si="5"/>
        <v>0.18007202881152462</v>
      </c>
      <c r="I89" s="126">
        <f t="shared" si="5"/>
        <v>0.18007202881152462</v>
      </c>
      <c r="J89" s="126">
        <f t="shared" si="5"/>
        <v>0.18007202881152462</v>
      </c>
      <c r="K89" s="126">
        <f t="shared" si="5"/>
        <v>0.18007202881152462</v>
      </c>
      <c r="L89" s="126">
        <f t="shared" si="5"/>
        <v>0.18007202881152462</v>
      </c>
      <c r="M89" s="126">
        <f t="shared" si="5"/>
        <v>0.18007202881152462</v>
      </c>
      <c r="N89" s="126">
        <f t="shared" si="5"/>
        <v>0.18007202881152462</v>
      </c>
      <c r="O89" s="126">
        <f t="shared" si="5"/>
        <v>0.18007202881152462</v>
      </c>
    </row>
    <row r="92" spans="1:15">
      <c r="B92" s="19" t="s">
        <v>293</v>
      </c>
      <c r="C92" s="17"/>
      <c r="D92" s="17"/>
      <c r="E92" s="17"/>
      <c r="F92" s="17"/>
      <c r="G92" s="17"/>
    </row>
    <row r="93" spans="1:15">
      <c r="B93" s="17"/>
      <c r="C93" s="20" t="s">
        <v>220</v>
      </c>
      <c r="D93" s="20" t="s">
        <v>221</v>
      </c>
      <c r="E93" s="20" t="s">
        <v>222</v>
      </c>
      <c r="F93" s="20" t="s">
        <v>223</v>
      </c>
      <c r="G93" s="20" t="s">
        <v>224</v>
      </c>
      <c r="H93" s="20" t="s">
        <v>225</v>
      </c>
      <c r="I93" s="20" t="s">
        <v>226</v>
      </c>
      <c r="J93" s="20" t="s">
        <v>227</v>
      </c>
      <c r="K93" s="20" t="s">
        <v>228</v>
      </c>
      <c r="L93" s="20" t="s">
        <v>229</v>
      </c>
      <c r="M93" s="20" t="s">
        <v>230</v>
      </c>
      <c r="N93" s="20" t="s">
        <v>231</v>
      </c>
      <c r="O93" s="20" t="s">
        <v>258</v>
      </c>
    </row>
    <row r="94" spans="1:15">
      <c r="B94" s="23" t="s">
        <v>284</v>
      </c>
      <c r="C94" s="107">
        <v>1000</v>
      </c>
      <c r="D94" s="107">
        <v>1000</v>
      </c>
      <c r="E94" s="107">
        <v>1000</v>
      </c>
      <c r="F94" s="107">
        <v>1000</v>
      </c>
      <c r="G94" s="107">
        <v>1000</v>
      </c>
      <c r="H94" s="107">
        <v>1000</v>
      </c>
      <c r="I94" s="107">
        <v>1000</v>
      </c>
      <c r="J94" s="107">
        <v>1000</v>
      </c>
      <c r="K94" s="107">
        <v>1000</v>
      </c>
      <c r="L94" s="107">
        <v>1000</v>
      </c>
      <c r="M94" s="107">
        <v>1000</v>
      </c>
      <c r="N94" s="107">
        <v>1000</v>
      </c>
      <c r="O94" s="21">
        <f>SUM(C94:N94)</f>
        <v>12000</v>
      </c>
    </row>
    <row r="95" spans="1:15">
      <c r="B95" s="23" t="s">
        <v>394</v>
      </c>
      <c r="C95" s="107">
        <v>3000</v>
      </c>
      <c r="D95" s="107">
        <v>3000</v>
      </c>
      <c r="E95" s="107">
        <v>3000</v>
      </c>
      <c r="F95" s="107">
        <v>3000</v>
      </c>
      <c r="G95" s="107">
        <v>3000</v>
      </c>
      <c r="H95" s="107">
        <v>3000</v>
      </c>
      <c r="I95" s="107">
        <v>3000</v>
      </c>
      <c r="J95" s="107">
        <v>3000</v>
      </c>
      <c r="K95" s="107">
        <v>3000</v>
      </c>
      <c r="L95" s="107">
        <v>3000</v>
      </c>
      <c r="M95" s="107">
        <v>3000</v>
      </c>
      <c r="N95" s="107">
        <v>3000</v>
      </c>
      <c r="O95" s="21">
        <f>SUM(C95:N95)</f>
        <v>36000</v>
      </c>
    </row>
    <row r="96" spans="1:15">
      <c r="B96" s="27" t="s">
        <v>285</v>
      </c>
      <c r="C96" s="126">
        <f>C$94/C$95</f>
        <v>0.33333333333333331</v>
      </c>
      <c r="D96" s="126">
        <f t="shared" ref="D96:O96" si="6">D$94/D$95</f>
        <v>0.33333333333333331</v>
      </c>
      <c r="E96" s="126">
        <f t="shared" si="6"/>
        <v>0.33333333333333331</v>
      </c>
      <c r="F96" s="126">
        <f t="shared" si="6"/>
        <v>0.33333333333333331</v>
      </c>
      <c r="G96" s="126">
        <f t="shared" si="6"/>
        <v>0.33333333333333331</v>
      </c>
      <c r="H96" s="126">
        <f t="shared" si="6"/>
        <v>0.33333333333333331</v>
      </c>
      <c r="I96" s="126">
        <f t="shared" si="6"/>
        <v>0.33333333333333331</v>
      </c>
      <c r="J96" s="126">
        <f t="shared" si="6"/>
        <v>0.33333333333333331</v>
      </c>
      <c r="K96" s="126">
        <f t="shared" si="6"/>
        <v>0.33333333333333331</v>
      </c>
      <c r="L96" s="126">
        <f t="shared" si="6"/>
        <v>0.33333333333333331</v>
      </c>
      <c r="M96" s="126">
        <f t="shared" si="6"/>
        <v>0.33333333333333331</v>
      </c>
      <c r="N96" s="126">
        <f t="shared" si="6"/>
        <v>0.33333333333333331</v>
      </c>
      <c r="O96" s="126">
        <f t="shared" si="6"/>
        <v>0.33333333333333331</v>
      </c>
    </row>
    <row r="99" spans="2:15">
      <c r="B99" s="19" t="s">
        <v>292</v>
      </c>
      <c r="C99" s="17"/>
      <c r="D99" s="17"/>
      <c r="E99" s="17"/>
      <c r="F99" s="17"/>
      <c r="G99" s="17"/>
    </row>
    <row r="100" spans="2:15">
      <c r="B100" s="17"/>
      <c r="C100" s="20" t="s">
        <v>220</v>
      </c>
      <c r="D100" s="20" t="s">
        <v>221</v>
      </c>
      <c r="E100" s="20" t="s">
        <v>222</v>
      </c>
      <c r="F100" s="20" t="s">
        <v>223</v>
      </c>
      <c r="G100" s="20" t="s">
        <v>224</v>
      </c>
      <c r="H100" s="20" t="s">
        <v>225</v>
      </c>
      <c r="I100" s="20" t="s">
        <v>226</v>
      </c>
      <c r="J100" s="20" t="s">
        <v>227</v>
      </c>
      <c r="K100" s="20" t="s">
        <v>228</v>
      </c>
      <c r="L100" s="20" t="s">
        <v>229</v>
      </c>
      <c r="M100" s="20" t="s">
        <v>230</v>
      </c>
      <c r="N100" s="20" t="s">
        <v>231</v>
      </c>
      <c r="O100" s="20" t="s">
        <v>258</v>
      </c>
    </row>
    <row r="101" spans="2:15">
      <c r="B101" s="23" t="s">
        <v>284</v>
      </c>
      <c r="C101" s="107">
        <v>1300</v>
      </c>
      <c r="D101" s="107">
        <v>1300</v>
      </c>
      <c r="E101" s="107">
        <v>1300</v>
      </c>
      <c r="F101" s="107">
        <v>1300</v>
      </c>
      <c r="G101" s="107">
        <v>1300</v>
      </c>
      <c r="H101" s="107">
        <v>1300</v>
      </c>
      <c r="I101" s="107">
        <v>1300</v>
      </c>
      <c r="J101" s="107">
        <v>1300</v>
      </c>
      <c r="K101" s="107">
        <v>1300</v>
      </c>
      <c r="L101" s="107">
        <v>1300</v>
      </c>
      <c r="M101" s="107">
        <v>1300</v>
      </c>
      <c r="N101" s="107">
        <v>1300</v>
      </c>
      <c r="O101" s="21">
        <f>SUM(C101:N101)</f>
        <v>15600</v>
      </c>
    </row>
    <row r="102" spans="2:15">
      <c r="B102" s="23" t="s">
        <v>394</v>
      </c>
      <c r="C102" s="107">
        <v>4500</v>
      </c>
      <c r="D102" s="107">
        <v>4500</v>
      </c>
      <c r="E102" s="107">
        <v>4500</v>
      </c>
      <c r="F102" s="107">
        <v>4500</v>
      </c>
      <c r="G102" s="107">
        <v>4500</v>
      </c>
      <c r="H102" s="107">
        <v>4500</v>
      </c>
      <c r="I102" s="107">
        <v>4500</v>
      </c>
      <c r="J102" s="107">
        <v>4500</v>
      </c>
      <c r="K102" s="107">
        <v>4500</v>
      </c>
      <c r="L102" s="107">
        <v>4500</v>
      </c>
      <c r="M102" s="107">
        <v>4500</v>
      </c>
      <c r="N102" s="107">
        <v>4500</v>
      </c>
      <c r="O102" s="21">
        <f>SUM(C102:N102)</f>
        <v>54000</v>
      </c>
    </row>
    <row r="103" spans="2:15">
      <c r="B103" s="27" t="s">
        <v>285</v>
      </c>
      <c r="C103" s="126">
        <f>C$101/C$102</f>
        <v>0.28888888888888886</v>
      </c>
      <c r="D103" s="126">
        <f t="shared" ref="D103:O103" si="7">D$101/D$102</f>
        <v>0.28888888888888886</v>
      </c>
      <c r="E103" s="126">
        <f t="shared" si="7"/>
        <v>0.28888888888888886</v>
      </c>
      <c r="F103" s="126">
        <f t="shared" si="7"/>
        <v>0.28888888888888886</v>
      </c>
      <c r="G103" s="126">
        <f t="shared" si="7"/>
        <v>0.28888888888888886</v>
      </c>
      <c r="H103" s="126">
        <f t="shared" si="7"/>
        <v>0.28888888888888886</v>
      </c>
      <c r="I103" s="126">
        <f t="shared" si="7"/>
        <v>0.28888888888888886</v>
      </c>
      <c r="J103" s="126">
        <f t="shared" si="7"/>
        <v>0.28888888888888886</v>
      </c>
      <c r="K103" s="126">
        <f t="shared" si="7"/>
        <v>0.28888888888888886</v>
      </c>
      <c r="L103" s="126">
        <f t="shared" si="7"/>
        <v>0.28888888888888886</v>
      </c>
      <c r="M103" s="126">
        <f t="shared" si="7"/>
        <v>0.28888888888888886</v>
      </c>
      <c r="N103" s="126">
        <f t="shared" si="7"/>
        <v>0.28888888888888886</v>
      </c>
      <c r="O103" s="126">
        <f t="shared" si="7"/>
        <v>0.28888888888888886</v>
      </c>
    </row>
    <row r="106" spans="2:15">
      <c r="B106" s="19" t="s">
        <v>291</v>
      </c>
      <c r="C106" s="17"/>
      <c r="D106" s="17"/>
      <c r="E106" s="17"/>
      <c r="F106" s="17"/>
      <c r="G106" s="17"/>
    </row>
    <row r="107" spans="2:15">
      <c r="B107" s="17"/>
      <c r="C107" s="20" t="s">
        <v>220</v>
      </c>
      <c r="D107" s="20" t="s">
        <v>221</v>
      </c>
      <c r="E107" s="20" t="s">
        <v>222</v>
      </c>
      <c r="F107" s="20" t="s">
        <v>223</v>
      </c>
      <c r="G107" s="20" t="s">
        <v>224</v>
      </c>
      <c r="H107" s="20" t="s">
        <v>225</v>
      </c>
      <c r="I107" s="20" t="s">
        <v>226</v>
      </c>
      <c r="J107" s="20" t="s">
        <v>227</v>
      </c>
      <c r="K107" s="20" t="s">
        <v>228</v>
      </c>
      <c r="L107" s="20" t="s">
        <v>229</v>
      </c>
      <c r="M107" s="20" t="s">
        <v>230</v>
      </c>
      <c r="N107" s="20" t="s">
        <v>231</v>
      </c>
      <c r="O107" s="20" t="s">
        <v>258</v>
      </c>
    </row>
    <row r="108" spans="2:15">
      <c r="B108" s="23" t="s">
        <v>284</v>
      </c>
      <c r="C108" s="107">
        <v>2600</v>
      </c>
      <c r="D108" s="107">
        <v>2600</v>
      </c>
      <c r="E108" s="107">
        <v>2600</v>
      </c>
      <c r="F108" s="107">
        <v>2600</v>
      </c>
      <c r="G108" s="107">
        <v>2600</v>
      </c>
      <c r="H108" s="107">
        <v>2600</v>
      </c>
      <c r="I108" s="107">
        <v>2600</v>
      </c>
      <c r="J108" s="107">
        <v>2600</v>
      </c>
      <c r="K108" s="107">
        <v>2600</v>
      </c>
      <c r="L108" s="107">
        <v>2600</v>
      </c>
      <c r="M108" s="107">
        <v>2600</v>
      </c>
      <c r="N108" s="107">
        <v>2600</v>
      </c>
      <c r="O108" s="21">
        <f>SUM(C108:N108)</f>
        <v>31200</v>
      </c>
    </row>
    <row r="109" spans="2:15">
      <c r="B109" s="23" t="s">
        <v>394</v>
      </c>
      <c r="C109" s="107">
        <v>5900</v>
      </c>
      <c r="D109" s="107">
        <v>5900</v>
      </c>
      <c r="E109" s="107">
        <v>5900</v>
      </c>
      <c r="F109" s="107">
        <v>5900</v>
      </c>
      <c r="G109" s="107">
        <v>5900</v>
      </c>
      <c r="H109" s="107">
        <v>5900</v>
      </c>
      <c r="I109" s="107">
        <v>5900</v>
      </c>
      <c r="J109" s="107">
        <v>5900</v>
      </c>
      <c r="K109" s="107">
        <v>5900</v>
      </c>
      <c r="L109" s="107">
        <v>5900</v>
      </c>
      <c r="M109" s="107">
        <v>5900</v>
      </c>
      <c r="N109" s="107">
        <v>5900</v>
      </c>
      <c r="O109" s="21">
        <f>SUM(C109:N109)</f>
        <v>70800</v>
      </c>
    </row>
    <row r="110" spans="2:15">
      <c r="B110" s="27" t="s">
        <v>285</v>
      </c>
      <c r="C110" s="126">
        <f>C$108/C$109</f>
        <v>0.44067796610169491</v>
      </c>
      <c r="D110" s="126">
        <f t="shared" ref="D110:O110" si="8">D$108/D$109</f>
        <v>0.44067796610169491</v>
      </c>
      <c r="E110" s="126">
        <f t="shared" si="8"/>
        <v>0.44067796610169491</v>
      </c>
      <c r="F110" s="126">
        <f t="shared" si="8"/>
        <v>0.44067796610169491</v>
      </c>
      <c r="G110" s="126">
        <f t="shared" si="8"/>
        <v>0.44067796610169491</v>
      </c>
      <c r="H110" s="126">
        <f t="shared" si="8"/>
        <v>0.44067796610169491</v>
      </c>
      <c r="I110" s="126">
        <f t="shared" si="8"/>
        <v>0.44067796610169491</v>
      </c>
      <c r="J110" s="126">
        <f t="shared" si="8"/>
        <v>0.44067796610169491</v>
      </c>
      <c r="K110" s="126">
        <f t="shared" si="8"/>
        <v>0.44067796610169491</v>
      </c>
      <c r="L110" s="126">
        <f t="shared" si="8"/>
        <v>0.44067796610169491</v>
      </c>
      <c r="M110" s="126">
        <f t="shared" si="8"/>
        <v>0.44067796610169491</v>
      </c>
      <c r="N110" s="126">
        <f t="shared" si="8"/>
        <v>0.44067796610169491</v>
      </c>
      <c r="O110" s="126">
        <f t="shared" si="8"/>
        <v>0.44067796610169491</v>
      </c>
    </row>
    <row r="113" spans="2:15">
      <c r="B113" s="19" t="s">
        <v>290</v>
      </c>
      <c r="C113" s="18"/>
      <c r="D113" s="18"/>
      <c r="E113" s="18"/>
      <c r="F113" s="18"/>
      <c r="G113" s="18"/>
      <c r="H113" s="129"/>
      <c r="I113" s="129"/>
      <c r="J113" s="129"/>
      <c r="K113" s="129"/>
      <c r="L113" s="129"/>
      <c r="M113" s="129"/>
      <c r="N113" s="129"/>
    </row>
    <row r="114" spans="2:15">
      <c r="B114" s="17"/>
      <c r="C114" s="130" t="s">
        <v>220</v>
      </c>
      <c r="D114" s="131" t="s">
        <v>221</v>
      </c>
      <c r="E114" s="131" t="s">
        <v>222</v>
      </c>
      <c r="F114" s="131" t="s">
        <v>223</v>
      </c>
      <c r="G114" s="131" t="s">
        <v>224</v>
      </c>
      <c r="H114" s="131" t="s">
        <v>225</v>
      </c>
      <c r="I114" s="131" t="s">
        <v>226</v>
      </c>
      <c r="J114" s="131" t="s">
        <v>227</v>
      </c>
      <c r="K114" s="131" t="s">
        <v>228</v>
      </c>
      <c r="L114" s="131" t="s">
        <v>229</v>
      </c>
      <c r="M114" s="131" t="s">
        <v>230</v>
      </c>
      <c r="N114" s="131" t="s">
        <v>231</v>
      </c>
      <c r="O114" s="20" t="s">
        <v>258</v>
      </c>
    </row>
    <row r="115" spans="2:15">
      <c r="B115" s="23" t="s">
        <v>284</v>
      </c>
      <c r="C115" s="133">
        <v>4000</v>
      </c>
      <c r="D115" s="133">
        <v>4000</v>
      </c>
      <c r="E115" s="133">
        <v>4000</v>
      </c>
      <c r="F115" s="133">
        <v>4000</v>
      </c>
      <c r="G115" s="133">
        <v>4000</v>
      </c>
      <c r="H115" s="133">
        <v>4000</v>
      </c>
      <c r="I115" s="133">
        <v>4000</v>
      </c>
      <c r="J115" s="133">
        <v>4000</v>
      </c>
      <c r="K115" s="133">
        <v>4000</v>
      </c>
      <c r="L115" s="133">
        <v>4000</v>
      </c>
      <c r="M115" s="133">
        <v>4000</v>
      </c>
      <c r="N115" s="133">
        <v>4000</v>
      </c>
      <c r="O115" s="21">
        <f>SUM(C115:N115)</f>
        <v>48000</v>
      </c>
    </row>
    <row r="116" spans="2:15">
      <c r="B116" s="23" t="s">
        <v>394</v>
      </c>
      <c r="C116" s="133">
        <v>6500</v>
      </c>
      <c r="D116" s="133">
        <v>6500</v>
      </c>
      <c r="E116" s="133">
        <v>6500</v>
      </c>
      <c r="F116" s="133">
        <v>6500</v>
      </c>
      <c r="G116" s="133">
        <v>6500</v>
      </c>
      <c r="H116" s="133">
        <v>6500</v>
      </c>
      <c r="I116" s="133">
        <v>6500</v>
      </c>
      <c r="J116" s="133">
        <v>6500</v>
      </c>
      <c r="K116" s="133">
        <v>6500</v>
      </c>
      <c r="L116" s="133">
        <v>6500</v>
      </c>
      <c r="M116" s="133">
        <v>6500</v>
      </c>
      <c r="N116" s="133">
        <v>6500</v>
      </c>
      <c r="O116" s="21">
        <f>SUM(C116:N116)</f>
        <v>78000</v>
      </c>
    </row>
    <row r="117" spans="2:15">
      <c r="B117" s="27" t="s">
        <v>285</v>
      </c>
      <c r="C117" s="190">
        <f>C$115/C$116</f>
        <v>0.61538461538461542</v>
      </c>
      <c r="D117" s="190">
        <f t="shared" ref="D117:O117" si="9">D$115/D$116</f>
        <v>0.61538461538461542</v>
      </c>
      <c r="E117" s="190">
        <f t="shared" si="9"/>
        <v>0.61538461538461542</v>
      </c>
      <c r="F117" s="190">
        <f t="shared" si="9"/>
        <v>0.61538461538461542</v>
      </c>
      <c r="G117" s="190">
        <f t="shared" si="9"/>
        <v>0.61538461538461542</v>
      </c>
      <c r="H117" s="190">
        <f t="shared" si="9"/>
        <v>0.61538461538461542</v>
      </c>
      <c r="I117" s="190">
        <f t="shared" si="9"/>
        <v>0.61538461538461542</v>
      </c>
      <c r="J117" s="190">
        <f t="shared" si="9"/>
        <v>0.61538461538461542</v>
      </c>
      <c r="K117" s="190">
        <f t="shared" si="9"/>
        <v>0.61538461538461542</v>
      </c>
      <c r="L117" s="190">
        <f t="shared" si="9"/>
        <v>0.61538461538461542</v>
      </c>
      <c r="M117" s="190">
        <f t="shared" si="9"/>
        <v>0.61538461538461542</v>
      </c>
      <c r="N117" s="190">
        <f t="shared" si="9"/>
        <v>0.61538461538461542</v>
      </c>
      <c r="O117" s="190">
        <f t="shared" si="9"/>
        <v>0.61538461538461542</v>
      </c>
    </row>
    <row r="120" spans="2:15">
      <c r="B120" s="19" t="s">
        <v>421</v>
      </c>
      <c r="C120" s="17"/>
      <c r="D120" s="17"/>
      <c r="E120" s="17"/>
      <c r="F120" s="17"/>
      <c r="G120" s="17"/>
    </row>
    <row r="121" spans="2:15">
      <c r="B121" s="17"/>
      <c r="C121" s="20">
        <v>2016</v>
      </c>
      <c r="D121" s="20">
        <v>2017</v>
      </c>
      <c r="E121" s="20">
        <v>2018</v>
      </c>
      <c r="F121" s="20">
        <v>2019</v>
      </c>
      <c r="G121" s="20">
        <v>2020</v>
      </c>
    </row>
    <row r="122" spans="2:15">
      <c r="B122" s="132" t="s">
        <v>284</v>
      </c>
      <c r="C122" s="21">
        <f>O87</f>
        <v>1800</v>
      </c>
      <c r="D122" s="21">
        <f>O94</f>
        <v>12000</v>
      </c>
      <c r="E122" s="21">
        <f>O101</f>
        <v>15600</v>
      </c>
      <c r="F122" s="21">
        <f>O108</f>
        <v>31200</v>
      </c>
      <c r="G122" s="21">
        <f>O115</f>
        <v>48000</v>
      </c>
    </row>
    <row r="123" spans="2:15">
      <c r="B123" s="23" t="s">
        <v>394</v>
      </c>
      <c r="C123" s="21">
        <f>O88</f>
        <v>9996</v>
      </c>
      <c r="D123" s="21">
        <f>O95</f>
        <v>36000</v>
      </c>
      <c r="E123" s="21">
        <f>O102</f>
        <v>54000</v>
      </c>
      <c r="F123" s="21">
        <f>O109</f>
        <v>70800</v>
      </c>
      <c r="G123" s="21">
        <f>O116</f>
        <v>78000</v>
      </c>
    </row>
    <row r="124" spans="2:15">
      <c r="B124" s="27" t="s">
        <v>422</v>
      </c>
      <c r="C124" s="126">
        <f>O89</f>
        <v>0.18007202881152462</v>
      </c>
      <c r="D124" s="126">
        <f>O96</f>
        <v>0.33333333333333331</v>
      </c>
      <c r="E124" s="126">
        <f>O103</f>
        <v>0.28888888888888886</v>
      </c>
      <c r="F124" s="126">
        <f>O110</f>
        <v>0.44067796610169491</v>
      </c>
      <c r="G124" s="126">
        <f>O117</f>
        <v>0.61538461538461542</v>
      </c>
    </row>
    <row r="141" spans="1:1" ht="20">
      <c r="A141" s="10" t="s">
        <v>294</v>
      </c>
    </row>
    <row r="143" spans="1:1" s="15" customFormat="1" ht="18">
      <c r="A143" s="14" t="s">
        <v>23</v>
      </c>
    </row>
    <row r="145" spans="1:15">
      <c r="B145" s="7" t="s">
        <v>395</v>
      </c>
    </row>
    <row r="147" spans="1:15" s="15" customFormat="1" ht="18">
      <c r="A147" s="14" t="s">
        <v>209</v>
      </c>
    </row>
    <row r="149" spans="1:15">
      <c r="B149" s="19" t="s">
        <v>295</v>
      </c>
      <c r="C149" s="17"/>
      <c r="D149" s="17"/>
      <c r="E149" s="17"/>
      <c r="F149" s="17"/>
      <c r="G149" s="17"/>
    </row>
    <row r="150" spans="1:15">
      <c r="B150" s="17"/>
      <c r="C150" s="20" t="s">
        <v>220</v>
      </c>
      <c r="D150" s="20" t="s">
        <v>221</v>
      </c>
      <c r="E150" s="20" t="s">
        <v>222</v>
      </c>
      <c r="F150" s="20" t="s">
        <v>223</v>
      </c>
      <c r="G150" s="20" t="s">
        <v>224</v>
      </c>
      <c r="H150" s="20" t="s">
        <v>225</v>
      </c>
      <c r="I150" s="20" t="s">
        <v>226</v>
      </c>
      <c r="J150" s="20" t="s">
        <v>227</v>
      </c>
      <c r="K150" s="20" t="s">
        <v>228</v>
      </c>
      <c r="L150" s="20" t="s">
        <v>229</v>
      </c>
      <c r="M150" s="20" t="s">
        <v>230</v>
      </c>
      <c r="N150" s="20" t="s">
        <v>231</v>
      </c>
      <c r="O150" s="20" t="s">
        <v>258</v>
      </c>
    </row>
    <row r="151" spans="1:15">
      <c r="B151" s="23" t="s">
        <v>296</v>
      </c>
      <c r="C151" s="107">
        <v>1300</v>
      </c>
      <c r="D151" s="107">
        <v>1300</v>
      </c>
      <c r="E151" s="107">
        <v>1300</v>
      </c>
      <c r="F151" s="107">
        <v>1300</v>
      </c>
      <c r="G151" s="107">
        <v>1300</v>
      </c>
      <c r="H151" s="107">
        <v>1300</v>
      </c>
      <c r="I151" s="107">
        <v>1300</v>
      </c>
      <c r="J151" s="107">
        <v>1300</v>
      </c>
      <c r="K151" s="107">
        <v>1300</v>
      </c>
      <c r="L151" s="107">
        <v>1300</v>
      </c>
      <c r="M151" s="107">
        <v>1300</v>
      </c>
      <c r="N151" s="107">
        <v>1300</v>
      </c>
      <c r="O151" s="21">
        <f>SUM(C151:N151)</f>
        <v>15600</v>
      </c>
    </row>
    <row r="152" spans="1:15">
      <c r="B152" s="23" t="s">
        <v>387</v>
      </c>
      <c r="C152" s="107">
        <f>C$24</f>
        <v>8684</v>
      </c>
      <c r="D152" s="107">
        <f t="shared" ref="D152:N152" si="10">D$24</f>
        <v>8684</v>
      </c>
      <c r="E152" s="107">
        <f t="shared" si="10"/>
        <v>8684</v>
      </c>
      <c r="F152" s="107">
        <f t="shared" si="10"/>
        <v>8684</v>
      </c>
      <c r="G152" s="107">
        <f t="shared" si="10"/>
        <v>8684</v>
      </c>
      <c r="H152" s="107">
        <f t="shared" si="10"/>
        <v>8684</v>
      </c>
      <c r="I152" s="107">
        <f t="shared" si="10"/>
        <v>8684</v>
      </c>
      <c r="J152" s="107">
        <f t="shared" si="10"/>
        <v>8684</v>
      </c>
      <c r="K152" s="107">
        <f t="shared" si="10"/>
        <v>8684</v>
      </c>
      <c r="L152" s="107">
        <f t="shared" si="10"/>
        <v>8684</v>
      </c>
      <c r="M152" s="107">
        <f t="shared" si="10"/>
        <v>8684</v>
      </c>
      <c r="N152" s="107">
        <f t="shared" si="10"/>
        <v>8684</v>
      </c>
      <c r="O152" s="21">
        <f>SUM(C152:N152)</f>
        <v>104208</v>
      </c>
    </row>
    <row r="153" spans="1:15">
      <c r="B153" s="27" t="s">
        <v>297</v>
      </c>
      <c r="C153" s="126">
        <f>C$151/C$152</f>
        <v>0.1497005988023952</v>
      </c>
      <c r="D153" s="126">
        <f t="shared" ref="D153:O153" si="11">D$151/D$152</f>
        <v>0.1497005988023952</v>
      </c>
      <c r="E153" s="126">
        <f t="shared" si="11"/>
        <v>0.1497005988023952</v>
      </c>
      <c r="F153" s="126">
        <f t="shared" si="11"/>
        <v>0.1497005988023952</v>
      </c>
      <c r="G153" s="126">
        <f t="shared" si="11"/>
        <v>0.1497005988023952</v>
      </c>
      <c r="H153" s="126">
        <f t="shared" si="11"/>
        <v>0.1497005988023952</v>
      </c>
      <c r="I153" s="126">
        <f t="shared" si="11"/>
        <v>0.1497005988023952</v>
      </c>
      <c r="J153" s="126">
        <f t="shared" si="11"/>
        <v>0.1497005988023952</v>
      </c>
      <c r="K153" s="126">
        <f t="shared" si="11"/>
        <v>0.1497005988023952</v>
      </c>
      <c r="L153" s="126">
        <f t="shared" si="11"/>
        <v>0.1497005988023952</v>
      </c>
      <c r="M153" s="126">
        <f t="shared" si="11"/>
        <v>0.1497005988023952</v>
      </c>
      <c r="N153" s="126">
        <f t="shared" si="11"/>
        <v>0.1497005988023952</v>
      </c>
      <c r="O153" s="126">
        <f t="shared" si="11"/>
        <v>0.1497005988023952</v>
      </c>
    </row>
    <row r="156" spans="1:15">
      <c r="B156" s="19" t="s">
        <v>301</v>
      </c>
      <c r="C156" s="17"/>
      <c r="D156" s="17"/>
      <c r="E156" s="17"/>
      <c r="F156" s="17"/>
      <c r="G156" s="17"/>
    </row>
    <row r="157" spans="1:15">
      <c r="B157" s="17"/>
      <c r="C157" s="20" t="s">
        <v>220</v>
      </c>
      <c r="D157" s="20" t="s">
        <v>221</v>
      </c>
      <c r="E157" s="20" t="s">
        <v>222</v>
      </c>
      <c r="F157" s="20" t="s">
        <v>223</v>
      </c>
      <c r="G157" s="20" t="s">
        <v>224</v>
      </c>
      <c r="H157" s="20" t="s">
        <v>225</v>
      </c>
      <c r="I157" s="20" t="s">
        <v>226</v>
      </c>
      <c r="J157" s="20" t="s">
        <v>227</v>
      </c>
      <c r="K157" s="20" t="s">
        <v>228</v>
      </c>
      <c r="L157" s="20" t="s">
        <v>229</v>
      </c>
      <c r="M157" s="20" t="s">
        <v>230</v>
      </c>
      <c r="N157" s="20" t="s">
        <v>231</v>
      </c>
      <c r="O157" s="20" t="s">
        <v>258</v>
      </c>
    </row>
    <row r="158" spans="1:15">
      <c r="B158" s="23" t="s">
        <v>296</v>
      </c>
      <c r="C158" s="107">
        <v>3200</v>
      </c>
      <c r="D158" s="107">
        <v>3200</v>
      </c>
      <c r="E158" s="107">
        <v>3200</v>
      </c>
      <c r="F158" s="107">
        <v>3200</v>
      </c>
      <c r="G158" s="107">
        <v>3200</v>
      </c>
      <c r="H158" s="107">
        <v>3200</v>
      </c>
      <c r="I158" s="107">
        <v>3200</v>
      </c>
      <c r="J158" s="107">
        <v>3200</v>
      </c>
      <c r="K158" s="107">
        <v>3200</v>
      </c>
      <c r="L158" s="107">
        <v>3200</v>
      </c>
      <c r="M158" s="107">
        <v>3200</v>
      </c>
      <c r="N158" s="107">
        <v>3200</v>
      </c>
      <c r="O158" s="21">
        <f>SUM(C158:N158)</f>
        <v>38400</v>
      </c>
    </row>
    <row r="159" spans="1:15">
      <c r="B159" s="23" t="s">
        <v>387</v>
      </c>
      <c r="C159" s="107">
        <f>C$31</f>
        <v>30208</v>
      </c>
      <c r="D159" s="107">
        <f t="shared" ref="D159:N159" si="12">D$31</f>
        <v>30208</v>
      </c>
      <c r="E159" s="107">
        <f t="shared" si="12"/>
        <v>30208</v>
      </c>
      <c r="F159" s="107">
        <f t="shared" si="12"/>
        <v>30208</v>
      </c>
      <c r="G159" s="107">
        <f t="shared" si="12"/>
        <v>30208</v>
      </c>
      <c r="H159" s="107">
        <f t="shared" si="12"/>
        <v>30208</v>
      </c>
      <c r="I159" s="107">
        <f t="shared" si="12"/>
        <v>30208</v>
      </c>
      <c r="J159" s="107">
        <f t="shared" si="12"/>
        <v>30208</v>
      </c>
      <c r="K159" s="107">
        <f t="shared" si="12"/>
        <v>30208</v>
      </c>
      <c r="L159" s="107">
        <f t="shared" si="12"/>
        <v>30208</v>
      </c>
      <c r="M159" s="107">
        <f t="shared" si="12"/>
        <v>30208</v>
      </c>
      <c r="N159" s="107">
        <f t="shared" si="12"/>
        <v>30208</v>
      </c>
      <c r="O159" s="21">
        <f>SUM(C159:N159)</f>
        <v>362496</v>
      </c>
    </row>
    <row r="160" spans="1:15">
      <c r="B160" s="27" t="s">
        <v>297</v>
      </c>
      <c r="C160" s="126">
        <f>C$158/C$159</f>
        <v>0.1059322033898305</v>
      </c>
      <c r="D160" s="126">
        <f t="shared" ref="D160:O160" si="13">D$158/D$159</f>
        <v>0.1059322033898305</v>
      </c>
      <c r="E160" s="126">
        <f t="shared" si="13"/>
        <v>0.1059322033898305</v>
      </c>
      <c r="F160" s="126">
        <f t="shared" si="13"/>
        <v>0.1059322033898305</v>
      </c>
      <c r="G160" s="126">
        <f t="shared" si="13"/>
        <v>0.1059322033898305</v>
      </c>
      <c r="H160" s="126">
        <f t="shared" si="13"/>
        <v>0.1059322033898305</v>
      </c>
      <c r="I160" s="126">
        <f t="shared" si="13"/>
        <v>0.1059322033898305</v>
      </c>
      <c r="J160" s="126">
        <f t="shared" si="13"/>
        <v>0.1059322033898305</v>
      </c>
      <c r="K160" s="126">
        <f t="shared" si="13"/>
        <v>0.1059322033898305</v>
      </c>
      <c r="L160" s="126">
        <f t="shared" si="13"/>
        <v>0.1059322033898305</v>
      </c>
      <c r="M160" s="126">
        <f t="shared" si="13"/>
        <v>0.1059322033898305</v>
      </c>
      <c r="N160" s="126">
        <f t="shared" si="13"/>
        <v>0.1059322033898305</v>
      </c>
      <c r="O160" s="126">
        <f t="shared" si="13"/>
        <v>0.1059322033898305</v>
      </c>
    </row>
    <row r="163" spans="2:15">
      <c r="B163" s="19" t="s">
        <v>300</v>
      </c>
      <c r="C163" s="17"/>
      <c r="D163" s="17"/>
      <c r="E163" s="17"/>
      <c r="F163" s="17"/>
      <c r="G163" s="17"/>
    </row>
    <row r="164" spans="2:15">
      <c r="B164" s="17"/>
      <c r="C164" s="20" t="s">
        <v>220</v>
      </c>
      <c r="D164" s="20" t="s">
        <v>221</v>
      </c>
      <c r="E164" s="20" t="s">
        <v>222</v>
      </c>
      <c r="F164" s="20" t="s">
        <v>223</v>
      </c>
      <c r="G164" s="20" t="s">
        <v>224</v>
      </c>
      <c r="H164" s="20" t="s">
        <v>225</v>
      </c>
      <c r="I164" s="20" t="s">
        <v>226</v>
      </c>
      <c r="J164" s="20" t="s">
        <v>227</v>
      </c>
      <c r="K164" s="20" t="s">
        <v>228</v>
      </c>
      <c r="L164" s="20" t="s">
        <v>229</v>
      </c>
      <c r="M164" s="20" t="s">
        <v>230</v>
      </c>
      <c r="N164" s="20" t="s">
        <v>231</v>
      </c>
      <c r="O164" s="20" t="s">
        <v>258</v>
      </c>
    </row>
    <row r="165" spans="2:15">
      <c r="B165" s="23" t="s">
        <v>296</v>
      </c>
      <c r="C165" s="107">
        <v>13000</v>
      </c>
      <c r="D165" s="107">
        <v>13000</v>
      </c>
      <c r="E165" s="107">
        <v>13000</v>
      </c>
      <c r="F165" s="107">
        <v>13000</v>
      </c>
      <c r="G165" s="107">
        <v>13000</v>
      </c>
      <c r="H165" s="107">
        <v>13000</v>
      </c>
      <c r="I165" s="107">
        <v>13000</v>
      </c>
      <c r="J165" s="107">
        <v>13000</v>
      </c>
      <c r="K165" s="107">
        <v>13000</v>
      </c>
      <c r="L165" s="107">
        <v>13000</v>
      </c>
      <c r="M165" s="107">
        <v>13000</v>
      </c>
      <c r="N165" s="107">
        <v>13000</v>
      </c>
      <c r="O165" s="21">
        <f>SUM(C165:N165)</f>
        <v>156000</v>
      </c>
    </row>
    <row r="166" spans="2:15">
      <c r="B166" s="23" t="s">
        <v>387</v>
      </c>
      <c r="C166" s="107">
        <f>C$38</f>
        <v>44120</v>
      </c>
      <c r="D166" s="107">
        <f t="shared" ref="D166:N166" si="14">D$38</f>
        <v>44120</v>
      </c>
      <c r="E166" s="107">
        <f t="shared" si="14"/>
        <v>44120</v>
      </c>
      <c r="F166" s="107">
        <f t="shared" si="14"/>
        <v>44120</v>
      </c>
      <c r="G166" s="107">
        <f t="shared" si="14"/>
        <v>44120</v>
      </c>
      <c r="H166" s="107">
        <f t="shared" si="14"/>
        <v>44120</v>
      </c>
      <c r="I166" s="107">
        <f t="shared" si="14"/>
        <v>44120</v>
      </c>
      <c r="J166" s="107">
        <f t="shared" si="14"/>
        <v>44120</v>
      </c>
      <c r="K166" s="107">
        <f t="shared" si="14"/>
        <v>44120</v>
      </c>
      <c r="L166" s="107">
        <f t="shared" si="14"/>
        <v>44120</v>
      </c>
      <c r="M166" s="107">
        <f t="shared" si="14"/>
        <v>44120</v>
      </c>
      <c r="N166" s="107">
        <f t="shared" si="14"/>
        <v>44120</v>
      </c>
      <c r="O166" s="21">
        <f>SUM(C166:N166)</f>
        <v>529440</v>
      </c>
    </row>
    <row r="167" spans="2:15">
      <c r="B167" s="27" t="s">
        <v>297</v>
      </c>
      <c r="C167" s="126">
        <f>C$165/C$166</f>
        <v>0.29465095194922936</v>
      </c>
      <c r="D167" s="126">
        <f t="shared" ref="D167:O167" si="15">D$165/D$166</f>
        <v>0.29465095194922936</v>
      </c>
      <c r="E167" s="126">
        <f t="shared" si="15"/>
        <v>0.29465095194922936</v>
      </c>
      <c r="F167" s="126">
        <f t="shared" si="15"/>
        <v>0.29465095194922936</v>
      </c>
      <c r="G167" s="126">
        <f t="shared" si="15"/>
        <v>0.29465095194922936</v>
      </c>
      <c r="H167" s="126">
        <f t="shared" si="15"/>
        <v>0.29465095194922936</v>
      </c>
      <c r="I167" s="126">
        <f t="shared" si="15"/>
        <v>0.29465095194922936</v>
      </c>
      <c r="J167" s="126">
        <f t="shared" si="15"/>
        <v>0.29465095194922936</v>
      </c>
      <c r="K167" s="126">
        <f t="shared" si="15"/>
        <v>0.29465095194922936</v>
      </c>
      <c r="L167" s="126">
        <f t="shared" si="15"/>
        <v>0.29465095194922936</v>
      </c>
      <c r="M167" s="126">
        <f t="shared" si="15"/>
        <v>0.29465095194922936</v>
      </c>
      <c r="N167" s="126">
        <f t="shared" si="15"/>
        <v>0.29465095194922936</v>
      </c>
      <c r="O167" s="126">
        <f t="shared" si="15"/>
        <v>0.29465095194922936</v>
      </c>
    </row>
    <row r="168" spans="2:15">
      <c r="O168" s="135"/>
    </row>
    <row r="170" spans="2:15">
      <c r="B170" s="19" t="s">
        <v>299</v>
      </c>
      <c r="C170" s="17"/>
      <c r="D170" s="17"/>
      <c r="E170" s="17"/>
      <c r="F170" s="17"/>
      <c r="G170" s="17"/>
    </row>
    <row r="171" spans="2:15">
      <c r="B171" s="17"/>
      <c r="C171" s="20" t="s">
        <v>220</v>
      </c>
      <c r="D171" s="20" t="s">
        <v>221</v>
      </c>
      <c r="E171" s="20" t="s">
        <v>222</v>
      </c>
      <c r="F171" s="20" t="s">
        <v>223</v>
      </c>
      <c r="G171" s="20" t="s">
        <v>224</v>
      </c>
      <c r="H171" s="20" t="s">
        <v>225</v>
      </c>
      <c r="I171" s="20" t="s">
        <v>226</v>
      </c>
      <c r="J171" s="20" t="s">
        <v>227</v>
      </c>
      <c r="K171" s="20" t="s">
        <v>228</v>
      </c>
      <c r="L171" s="20" t="s">
        <v>229</v>
      </c>
      <c r="M171" s="20" t="s">
        <v>230</v>
      </c>
      <c r="N171" s="20" t="s">
        <v>231</v>
      </c>
      <c r="O171" s="20" t="s">
        <v>258</v>
      </c>
    </row>
    <row r="172" spans="2:15">
      <c r="B172" s="23" t="s">
        <v>296</v>
      </c>
      <c r="C172" s="107">
        <v>22000</v>
      </c>
      <c r="D172" s="107">
        <v>22000</v>
      </c>
      <c r="E172" s="107">
        <v>22000</v>
      </c>
      <c r="F172" s="107">
        <v>22000</v>
      </c>
      <c r="G172" s="107">
        <v>22000</v>
      </c>
      <c r="H172" s="107">
        <v>22000</v>
      </c>
      <c r="I172" s="107">
        <v>22000</v>
      </c>
      <c r="J172" s="107">
        <v>22000</v>
      </c>
      <c r="K172" s="107">
        <v>22000</v>
      </c>
      <c r="L172" s="107">
        <v>22000</v>
      </c>
      <c r="M172" s="107">
        <v>22000</v>
      </c>
      <c r="N172" s="107">
        <v>22000</v>
      </c>
      <c r="O172" s="21">
        <f>SUM(C172:N172)</f>
        <v>264000</v>
      </c>
    </row>
    <row r="173" spans="2:15">
      <c r="B173" s="23" t="s">
        <v>387</v>
      </c>
      <c r="C173" s="107">
        <f>C$45</f>
        <v>58500</v>
      </c>
      <c r="D173" s="107">
        <f t="shared" ref="D173:N173" si="16">D$45</f>
        <v>58500</v>
      </c>
      <c r="E173" s="107">
        <f t="shared" si="16"/>
        <v>58500</v>
      </c>
      <c r="F173" s="107">
        <f t="shared" si="16"/>
        <v>58500</v>
      </c>
      <c r="G173" s="107">
        <f t="shared" si="16"/>
        <v>58500</v>
      </c>
      <c r="H173" s="107">
        <f t="shared" si="16"/>
        <v>58500</v>
      </c>
      <c r="I173" s="107">
        <f t="shared" si="16"/>
        <v>58500</v>
      </c>
      <c r="J173" s="107">
        <f t="shared" si="16"/>
        <v>58500</v>
      </c>
      <c r="K173" s="107">
        <f t="shared" si="16"/>
        <v>58500</v>
      </c>
      <c r="L173" s="107">
        <f t="shared" si="16"/>
        <v>58500</v>
      </c>
      <c r="M173" s="107">
        <f t="shared" si="16"/>
        <v>58500</v>
      </c>
      <c r="N173" s="107">
        <f t="shared" si="16"/>
        <v>58500</v>
      </c>
      <c r="O173" s="21">
        <f>SUM(C173:N173)</f>
        <v>702000</v>
      </c>
    </row>
    <row r="174" spans="2:15">
      <c r="B174" s="27" t="s">
        <v>297</v>
      </c>
      <c r="C174" s="126">
        <f>C$172/C$173</f>
        <v>0.37606837606837606</v>
      </c>
      <c r="D174" s="126">
        <f t="shared" ref="D174:O174" si="17">D$172/D$173</f>
        <v>0.37606837606837606</v>
      </c>
      <c r="E174" s="126">
        <f t="shared" si="17"/>
        <v>0.37606837606837606</v>
      </c>
      <c r="F174" s="126">
        <f t="shared" si="17"/>
        <v>0.37606837606837606</v>
      </c>
      <c r="G174" s="126">
        <f t="shared" si="17"/>
        <v>0.37606837606837606</v>
      </c>
      <c r="H174" s="126">
        <f t="shared" si="17"/>
        <v>0.37606837606837606</v>
      </c>
      <c r="I174" s="126">
        <f t="shared" si="17"/>
        <v>0.37606837606837606</v>
      </c>
      <c r="J174" s="126">
        <f t="shared" si="17"/>
        <v>0.37606837606837606</v>
      </c>
      <c r="K174" s="126">
        <f t="shared" si="17"/>
        <v>0.37606837606837606</v>
      </c>
      <c r="L174" s="126">
        <f t="shared" si="17"/>
        <v>0.37606837606837606</v>
      </c>
      <c r="M174" s="126">
        <f t="shared" si="17"/>
        <v>0.37606837606837606</v>
      </c>
      <c r="N174" s="126">
        <f t="shared" si="17"/>
        <v>0.37606837606837606</v>
      </c>
      <c r="O174" s="126">
        <f t="shared" si="17"/>
        <v>0.37606837606837606</v>
      </c>
    </row>
    <row r="177" spans="2:15">
      <c r="B177" s="19" t="s">
        <v>298</v>
      </c>
      <c r="C177" s="18"/>
      <c r="D177" s="18"/>
      <c r="E177" s="18"/>
      <c r="F177" s="18"/>
      <c r="G177" s="18"/>
      <c r="H177" s="129"/>
      <c r="I177" s="129"/>
      <c r="J177" s="129"/>
      <c r="K177" s="129"/>
      <c r="L177" s="129"/>
      <c r="M177" s="129"/>
      <c r="N177" s="129"/>
    </row>
    <row r="178" spans="2:15">
      <c r="B178" s="17"/>
      <c r="C178" s="130" t="s">
        <v>220</v>
      </c>
      <c r="D178" s="131" t="s">
        <v>221</v>
      </c>
      <c r="E178" s="131" t="s">
        <v>222</v>
      </c>
      <c r="F178" s="131" t="s">
        <v>223</v>
      </c>
      <c r="G178" s="131" t="s">
        <v>224</v>
      </c>
      <c r="H178" s="131" t="s">
        <v>225</v>
      </c>
      <c r="I178" s="131" t="s">
        <v>226</v>
      </c>
      <c r="J178" s="131" t="s">
        <v>227</v>
      </c>
      <c r="K178" s="131" t="s">
        <v>228</v>
      </c>
      <c r="L178" s="131" t="s">
        <v>229</v>
      </c>
      <c r="M178" s="131" t="s">
        <v>230</v>
      </c>
      <c r="N178" s="131" t="s">
        <v>231</v>
      </c>
      <c r="O178" s="20" t="s">
        <v>258</v>
      </c>
    </row>
    <row r="179" spans="2:15">
      <c r="B179" s="23" t="s">
        <v>296</v>
      </c>
      <c r="C179" s="133">
        <v>28000</v>
      </c>
      <c r="D179" s="133">
        <v>28000</v>
      </c>
      <c r="E179" s="133">
        <v>28000</v>
      </c>
      <c r="F179" s="133">
        <v>28000</v>
      </c>
      <c r="G179" s="133">
        <v>28000</v>
      </c>
      <c r="H179" s="133">
        <v>28000</v>
      </c>
      <c r="I179" s="133">
        <v>28000</v>
      </c>
      <c r="J179" s="133">
        <v>28000</v>
      </c>
      <c r="K179" s="133">
        <v>28000</v>
      </c>
      <c r="L179" s="133">
        <v>28000</v>
      </c>
      <c r="M179" s="133">
        <v>28000</v>
      </c>
      <c r="N179" s="133">
        <v>28000</v>
      </c>
      <c r="O179" s="21">
        <f>SUM(C179:N179)</f>
        <v>336000</v>
      </c>
    </row>
    <row r="180" spans="2:15">
      <c r="B180" s="23" t="s">
        <v>387</v>
      </c>
      <c r="C180" s="133">
        <f>C$52</f>
        <v>64300</v>
      </c>
      <c r="D180" s="133">
        <f t="shared" ref="D180:N180" si="18">D$52</f>
        <v>64300</v>
      </c>
      <c r="E180" s="133">
        <f t="shared" si="18"/>
        <v>64300</v>
      </c>
      <c r="F180" s="133">
        <f t="shared" si="18"/>
        <v>64300</v>
      </c>
      <c r="G180" s="133">
        <f t="shared" si="18"/>
        <v>64300</v>
      </c>
      <c r="H180" s="133">
        <f t="shared" si="18"/>
        <v>64300</v>
      </c>
      <c r="I180" s="133">
        <f t="shared" si="18"/>
        <v>64300</v>
      </c>
      <c r="J180" s="133">
        <f t="shared" si="18"/>
        <v>64300</v>
      </c>
      <c r="K180" s="133">
        <f t="shared" si="18"/>
        <v>64300</v>
      </c>
      <c r="L180" s="133">
        <f t="shared" si="18"/>
        <v>64300</v>
      </c>
      <c r="M180" s="133">
        <f t="shared" si="18"/>
        <v>64300</v>
      </c>
      <c r="N180" s="133">
        <f t="shared" si="18"/>
        <v>64300</v>
      </c>
      <c r="O180" s="21">
        <f>SUM(C180:N180)</f>
        <v>771600</v>
      </c>
    </row>
    <row r="181" spans="2:15">
      <c r="B181" s="27" t="s">
        <v>297</v>
      </c>
      <c r="C181" s="190">
        <f>C$179/C$180</f>
        <v>0.43545878693623641</v>
      </c>
      <c r="D181" s="190">
        <f t="shared" ref="D181:O181" si="19">D$179/D$180</f>
        <v>0.43545878693623641</v>
      </c>
      <c r="E181" s="190">
        <f t="shared" si="19"/>
        <v>0.43545878693623641</v>
      </c>
      <c r="F181" s="190">
        <f t="shared" si="19"/>
        <v>0.43545878693623641</v>
      </c>
      <c r="G181" s="190">
        <f t="shared" si="19"/>
        <v>0.43545878693623641</v>
      </c>
      <c r="H181" s="190">
        <f t="shared" si="19"/>
        <v>0.43545878693623641</v>
      </c>
      <c r="I181" s="190">
        <f t="shared" si="19"/>
        <v>0.43545878693623641</v>
      </c>
      <c r="J181" s="190">
        <f t="shared" si="19"/>
        <v>0.43545878693623641</v>
      </c>
      <c r="K181" s="190">
        <f t="shared" si="19"/>
        <v>0.43545878693623641</v>
      </c>
      <c r="L181" s="190">
        <f t="shared" si="19"/>
        <v>0.43545878693623641</v>
      </c>
      <c r="M181" s="190">
        <f t="shared" si="19"/>
        <v>0.43545878693623641</v>
      </c>
      <c r="N181" s="190">
        <f t="shared" si="19"/>
        <v>0.43545878693623641</v>
      </c>
      <c r="O181" s="190">
        <f t="shared" si="19"/>
        <v>0.43545878693623641</v>
      </c>
    </row>
    <row r="184" spans="2:15">
      <c r="B184" s="19" t="s">
        <v>423</v>
      </c>
      <c r="C184" s="17"/>
      <c r="D184" s="17"/>
      <c r="E184" s="17"/>
      <c r="F184" s="17"/>
      <c r="G184" s="17"/>
    </row>
    <row r="185" spans="2:15">
      <c r="B185" s="17"/>
      <c r="C185" s="20">
        <v>2016</v>
      </c>
      <c r="D185" s="20">
        <v>2017</v>
      </c>
      <c r="E185" s="20">
        <v>2018</v>
      </c>
      <c r="F185" s="20">
        <v>2019</v>
      </c>
      <c r="G185" s="20">
        <v>2020</v>
      </c>
    </row>
    <row r="186" spans="2:15">
      <c r="B186" s="132" t="s">
        <v>424</v>
      </c>
      <c r="C186" s="21">
        <f>O151</f>
        <v>15600</v>
      </c>
      <c r="D186" s="21">
        <f>O158</f>
        <v>38400</v>
      </c>
      <c r="E186" s="21">
        <f>O165</f>
        <v>156000</v>
      </c>
      <c r="F186" s="21">
        <f>O172</f>
        <v>264000</v>
      </c>
      <c r="G186" s="21">
        <f>O179</f>
        <v>336000</v>
      </c>
    </row>
    <row r="187" spans="2:15">
      <c r="B187" s="23" t="s">
        <v>387</v>
      </c>
      <c r="C187" s="21">
        <f>O152</f>
        <v>104208</v>
      </c>
      <c r="D187" s="21">
        <f>O159</f>
        <v>362496</v>
      </c>
      <c r="E187" s="21">
        <f>O166</f>
        <v>529440</v>
      </c>
      <c r="F187" s="21">
        <f>O173</f>
        <v>702000</v>
      </c>
      <c r="G187" s="21">
        <f>O180</f>
        <v>771600</v>
      </c>
    </row>
    <row r="188" spans="2:15">
      <c r="B188" s="27" t="s">
        <v>425</v>
      </c>
      <c r="C188" s="126">
        <f>O153</f>
        <v>0.1497005988023952</v>
      </c>
      <c r="D188" s="126">
        <f>O160</f>
        <v>0.1059322033898305</v>
      </c>
      <c r="E188" s="126">
        <f>O167</f>
        <v>0.29465095194922936</v>
      </c>
      <c r="F188" s="126">
        <f>O174</f>
        <v>0.37606837606837606</v>
      </c>
      <c r="G188" s="126">
        <f>O181</f>
        <v>0.43545878693623641</v>
      </c>
    </row>
  </sheetData>
  <mergeCells count="1">
    <mergeCell ref="B8:B10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 enableFormatConditionsCalculation="0">
    <tabColor theme="6" tint="-0.249977111117893"/>
  </sheetPr>
  <dimension ref="A1:G91"/>
  <sheetViews>
    <sheetView showGridLines="0" workbookViewId="0">
      <selection activeCell="B7" sqref="B7:B8"/>
    </sheetView>
  </sheetViews>
  <sheetFormatPr baseColWidth="10" defaultRowHeight="17" x14ac:dyDescent="0"/>
  <cols>
    <col min="1" max="1" width="10.83203125" style="7"/>
    <col min="2" max="2" width="40.6640625" style="7" customWidth="1"/>
    <col min="3" max="3" width="29.5" style="7" bestFit="1" customWidth="1"/>
    <col min="4" max="4" width="28.5" style="7" bestFit="1" customWidth="1"/>
    <col min="5" max="5" width="28.6640625" style="7" customWidth="1"/>
    <col min="6" max="6" width="36" style="7" customWidth="1"/>
    <col min="7" max="7" width="15.83203125" style="7" customWidth="1"/>
    <col min="8" max="16384" width="10.83203125" style="7"/>
  </cols>
  <sheetData>
    <row r="1" spans="1:7" s="80" customFormat="1" ht="15"/>
    <row r="2" spans="1:7" s="80" customFormat="1" ht="22">
      <c r="A2" s="81" t="s">
        <v>140</v>
      </c>
    </row>
    <row r="3" spans="1:7" s="82" customFormat="1" ht="15"/>
    <row r="7" spans="1:7" ht="43" customHeight="1">
      <c r="A7" s="77">
        <v>7</v>
      </c>
      <c r="B7" s="213" t="s">
        <v>471</v>
      </c>
      <c r="C7" s="140" t="s">
        <v>148</v>
      </c>
      <c r="D7" s="139" t="s">
        <v>142</v>
      </c>
    </row>
    <row r="8" spans="1:7" ht="41" customHeight="1">
      <c r="A8" s="77">
        <v>8</v>
      </c>
      <c r="B8" s="211"/>
      <c r="C8" s="93" t="s">
        <v>149</v>
      </c>
      <c r="D8" s="84" t="s">
        <v>143</v>
      </c>
    </row>
    <row r="11" spans="1:7" ht="20">
      <c r="A11" s="10" t="s">
        <v>302</v>
      </c>
    </row>
    <row r="13" spans="1:7" s="15" customFormat="1" ht="18">
      <c r="A13" s="14" t="s">
        <v>209</v>
      </c>
    </row>
    <row r="15" spans="1:7">
      <c r="B15" s="19" t="s">
        <v>303</v>
      </c>
      <c r="C15" s="17"/>
      <c r="D15" s="17"/>
      <c r="E15" s="17"/>
      <c r="F15" s="17"/>
    </row>
    <row r="16" spans="1:7">
      <c r="B16" s="17"/>
      <c r="C16" s="20" t="s">
        <v>304</v>
      </c>
      <c r="D16" s="20" t="s">
        <v>305</v>
      </c>
      <c r="E16" s="20" t="s">
        <v>306</v>
      </c>
      <c r="F16" s="20" t="s">
        <v>307</v>
      </c>
      <c r="G16" s="20" t="s">
        <v>258</v>
      </c>
    </row>
    <row r="17" spans="2:7">
      <c r="B17" s="27" t="s">
        <v>426</v>
      </c>
      <c r="C17" s="110">
        <v>38300</v>
      </c>
      <c r="D17" s="110">
        <v>30000</v>
      </c>
      <c r="E17" s="110">
        <v>25000</v>
      </c>
      <c r="F17" s="110">
        <v>34000</v>
      </c>
      <c r="G17" s="25">
        <f>SUM(C17:F17)</f>
        <v>127300</v>
      </c>
    </row>
    <row r="20" spans="2:7">
      <c r="B20" s="128" t="s">
        <v>308</v>
      </c>
      <c r="C20" s="18"/>
      <c r="D20" s="18"/>
      <c r="E20" s="18"/>
      <c r="F20" s="18"/>
      <c r="G20" s="129"/>
    </row>
    <row r="21" spans="2:7">
      <c r="B21" s="18"/>
      <c r="C21" s="130" t="s">
        <v>304</v>
      </c>
      <c r="D21" s="131" t="s">
        <v>305</v>
      </c>
      <c r="E21" s="131" t="s">
        <v>306</v>
      </c>
      <c r="F21" s="131" t="s">
        <v>307</v>
      </c>
      <c r="G21" s="131" t="s">
        <v>258</v>
      </c>
    </row>
    <row r="22" spans="2:7">
      <c r="B22" s="134" t="s">
        <v>426</v>
      </c>
      <c r="C22" s="181">
        <v>36600</v>
      </c>
      <c r="D22" s="181">
        <v>29300</v>
      </c>
      <c r="E22" s="181">
        <v>22000</v>
      </c>
      <c r="F22" s="181">
        <v>33700</v>
      </c>
      <c r="G22" s="191">
        <f>SUM(C22:F22)</f>
        <v>121600</v>
      </c>
    </row>
    <row r="25" spans="2:7">
      <c r="B25" s="128" t="s">
        <v>309</v>
      </c>
      <c r="C25" s="18"/>
      <c r="D25" s="18"/>
      <c r="E25" s="18"/>
      <c r="F25" s="18"/>
      <c r="G25" s="129"/>
    </row>
    <row r="26" spans="2:7">
      <c r="B26" s="18"/>
      <c r="C26" s="130" t="s">
        <v>304</v>
      </c>
      <c r="D26" s="131" t="s">
        <v>305</v>
      </c>
      <c r="E26" s="131" t="s">
        <v>306</v>
      </c>
      <c r="F26" s="131" t="s">
        <v>307</v>
      </c>
      <c r="G26" s="131" t="s">
        <v>258</v>
      </c>
    </row>
    <row r="27" spans="2:7">
      <c r="B27" s="134" t="s">
        <v>426</v>
      </c>
      <c r="C27" s="181">
        <v>39200</v>
      </c>
      <c r="D27" s="181">
        <v>32100</v>
      </c>
      <c r="E27" s="181">
        <v>26400</v>
      </c>
      <c r="F27" s="181">
        <v>35000</v>
      </c>
      <c r="G27" s="191">
        <f>SUM(C27:F27)</f>
        <v>132700</v>
      </c>
    </row>
    <row r="30" spans="2:7">
      <c r="B30" s="128" t="s">
        <v>310</v>
      </c>
      <c r="C30" s="18"/>
      <c r="D30" s="18"/>
      <c r="E30" s="18"/>
      <c r="F30" s="18"/>
      <c r="G30" s="129"/>
    </row>
    <row r="31" spans="2:7">
      <c r="B31" s="18"/>
      <c r="C31" s="130" t="s">
        <v>304</v>
      </c>
      <c r="D31" s="131" t="s">
        <v>305</v>
      </c>
      <c r="E31" s="131" t="s">
        <v>306</v>
      </c>
      <c r="F31" s="131" t="s">
        <v>307</v>
      </c>
      <c r="G31" s="131" t="s">
        <v>258</v>
      </c>
    </row>
    <row r="32" spans="2:7">
      <c r="B32" s="134" t="s">
        <v>426</v>
      </c>
      <c r="C32" s="181">
        <v>35600</v>
      </c>
      <c r="D32" s="181">
        <v>29300</v>
      </c>
      <c r="E32" s="181">
        <v>22800</v>
      </c>
      <c r="F32" s="181">
        <v>31000</v>
      </c>
      <c r="G32" s="191">
        <f>SUM(C32:F32)</f>
        <v>118700</v>
      </c>
    </row>
    <row r="35" spans="2:7">
      <c r="B35" s="128" t="s">
        <v>311</v>
      </c>
      <c r="C35" s="18"/>
      <c r="D35" s="18"/>
      <c r="E35" s="18"/>
      <c r="F35" s="18"/>
      <c r="G35" s="129"/>
    </row>
    <row r="36" spans="2:7">
      <c r="B36" s="18"/>
      <c r="C36" s="130" t="s">
        <v>304</v>
      </c>
      <c r="D36" s="131" t="s">
        <v>305</v>
      </c>
      <c r="E36" s="131" t="s">
        <v>306</v>
      </c>
      <c r="F36" s="131" t="s">
        <v>307</v>
      </c>
      <c r="G36" s="131" t="s">
        <v>258</v>
      </c>
    </row>
    <row r="37" spans="2:7">
      <c r="B37" s="134" t="s">
        <v>426</v>
      </c>
      <c r="C37" s="181">
        <v>35000</v>
      </c>
      <c r="D37" s="181">
        <v>29000</v>
      </c>
      <c r="E37" s="181">
        <v>22000</v>
      </c>
      <c r="F37" s="181">
        <v>30000</v>
      </c>
      <c r="G37" s="191">
        <f>SUM(C37:F37)</f>
        <v>116000</v>
      </c>
    </row>
    <row r="40" spans="2:7">
      <c r="B40" s="19" t="s">
        <v>427</v>
      </c>
      <c r="C40" s="17"/>
      <c r="D40" s="17"/>
      <c r="E40" s="17"/>
      <c r="F40" s="17"/>
      <c r="G40" s="17"/>
    </row>
    <row r="41" spans="2:7">
      <c r="B41" s="17"/>
      <c r="C41" s="20">
        <v>2016</v>
      </c>
      <c r="D41" s="20">
        <v>2017</v>
      </c>
      <c r="E41" s="20">
        <v>2018</v>
      </c>
      <c r="F41" s="20">
        <v>2019</v>
      </c>
      <c r="G41" s="20">
        <v>2020</v>
      </c>
    </row>
    <row r="42" spans="2:7">
      <c r="B42" s="27" t="s">
        <v>426</v>
      </c>
      <c r="C42" s="25">
        <f>G17</f>
        <v>127300</v>
      </c>
      <c r="D42" s="25">
        <f>G22</f>
        <v>121600</v>
      </c>
      <c r="E42" s="25">
        <f>G27</f>
        <v>132700</v>
      </c>
      <c r="F42" s="25">
        <f>G32</f>
        <v>118700</v>
      </c>
      <c r="G42" s="25">
        <f>G37</f>
        <v>116000</v>
      </c>
    </row>
    <row r="60" spans="1:6" ht="20">
      <c r="A60" s="10" t="s">
        <v>312</v>
      </c>
    </row>
    <row r="62" spans="1:6" s="15" customFormat="1" ht="18">
      <c r="A62" s="14" t="s">
        <v>209</v>
      </c>
    </row>
    <row r="64" spans="1:6">
      <c r="B64" s="19" t="s">
        <v>313</v>
      </c>
      <c r="C64" s="17"/>
      <c r="D64" s="17"/>
      <c r="E64" s="17"/>
      <c r="F64" s="17"/>
    </row>
    <row r="65" spans="2:7">
      <c r="B65" s="17"/>
      <c r="C65" s="20" t="s">
        <v>304</v>
      </c>
      <c r="D65" s="20" t="s">
        <v>305</v>
      </c>
      <c r="E65" s="20" t="s">
        <v>306</v>
      </c>
      <c r="F65" s="20" t="s">
        <v>307</v>
      </c>
      <c r="G65" s="20" t="s">
        <v>258</v>
      </c>
    </row>
    <row r="66" spans="2:7">
      <c r="B66" s="27" t="s">
        <v>428</v>
      </c>
      <c r="C66" s="110">
        <v>151</v>
      </c>
      <c r="D66" s="110">
        <v>160</v>
      </c>
      <c r="E66" s="110">
        <v>180</v>
      </c>
      <c r="F66" s="110">
        <v>173</v>
      </c>
      <c r="G66" s="25">
        <f>SUM(C66:F66)</f>
        <v>664</v>
      </c>
    </row>
    <row r="67" spans="2:7">
      <c r="G67" s="135"/>
    </row>
    <row r="68" spans="2:7">
      <c r="G68" s="135"/>
    </row>
    <row r="69" spans="2:7">
      <c r="B69" s="19" t="s">
        <v>314</v>
      </c>
      <c r="C69" s="18"/>
      <c r="D69" s="18"/>
      <c r="E69" s="18"/>
      <c r="F69" s="18"/>
      <c r="G69" s="192"/>
    </row>
    <row r="70" spans="2:7">
      <c r="B70" s="17"/>
      <c r="C70" s="130" t="s">
        <v>304</v>
      </c>
      <c r="D70" s="131" t="s">
        <v>305</v>
      </c>
      <c r="E70" s="131" t="s">
        <v>306</v>
      </c>
      <c r="F70" s="131" t="s">
        <v>307</v>
      </c>
      <c r="G70" s="193" t="s">
        <v>258</v>
      </c>
    </row>
    <row r="71" spans="2:7">
      <c r="B71" s="27" t="s">
        <v>428</v>
      </c>
      <c r="C71" s="181">
        <v>178</v>
      </c>
      <c r="D71" s="181">
        <v>184</v>
      </c>
      <c r="E71" s="181">
        <v>230</v>
      </c>
      <c r="F71" s="181">
        <v>193</v>
      </c>
      <c r="G71" s="191">
        <f>SUM(C71:F71)</f>
        <v>785</v>
      </c>
    </row>
    <row r="72" spans="2:7">
      <c r="G72" s="135"/>
    </row>
    <row r="73" spans="2:7">
      <c r="G73" s="135"/>
    </row>
    <row r="74" spans="2:7">
      <c r="B74" s="19" t="s">
        <v>315</v>
      </c>
      <c r="C74" s="18"/>
      <c r="D74" s="18"/>
      <c r="E74" s="18"/>
      <c r="F74" s="18"/>
      <c r="G74" s="192"/>
    </row>
    <row r="75" spans="2:7">
      <c r="B75" s="17"/>
      <c r="C75" s="130" t="s">
        <v>304</v>
      </c>
      <c r="D75" s="131" t="s">
        <v>305</v>
      </c>
      <c r="E75" s="131" t="s">
        <v>306</v>
      </c>
      <c r="F75" s="131" t="s">
        <v>307</v>
      </c>
      <c r="G75" s="193" t="s">
        <v>258</v>
      </c>
    </row>
    <row r="76" spans="2:7">
      <c r="B76" s="27" t="s">
        <v>428</v>
      </c>
      <c r="C76" s="181">
        <v>347</v>
      </c>
      <c r="D76" s="181">
        <v>529</v>
      </c>
      <c r="E76" s="181">
        <v>617</v>
      </c>
      <c r="F76" s="181">
        <v>528</v>
      </c>
      <c r="G76" s="191">
        <f>SUM(C76:F76)</f>
        <v>2021</v>
      </c>
    </row>
    <row r="77" spans="2:7">
      <c r="G77" s="135"/>
    </row>
    <row r="78" spans="2:7">
      <c r="G78" s="135"/>
    </row>
    <row r="79" spans="2:7">
      <c r="B79" s="19" t="s">
        <v>316</v>
      </c>
      <c r="C79" s="18"/>
      <c r="D79" s="18"/>
      <c r="E79" s="18"/>
      <c r="F79" s="18"/>
      <c r="G79" s="192"/>
    </row>
    <row r="80" spans="2:7">
      <c r="B80" s="17"/>
      <c r="C80" s="130" t="s">
        <v>304</v>
      </c>
      <c r="D80" s="131" t="s">
        <v>305</v>
      </c>
      <c r="E80" s="131" t="s">
        <v>306</v>
      </c>
      <c r="F80" s="131" t="s">
        <v>307</v>
      </c>
      <c r="G80" s="193" t="s">
        <v>258</v>
      </c>
    </row>
    <row r="81" spans="2:7">
      <c r="B81" s="27" t="s">
        <v>428</v>
      </c>
      <c r="C81" s="181">
        <v>469</v>
      </c>
      <c r="D81" s="181">
        <v>629</v>
      </c>
      <c r="E81" s="181">
        <v>735</v>
      </c>
      <c r="F81" s="181">
        <v>604</v>
      </c>
      <c r="G81" s="191">
        <f>SUM(C81:F81)</f>
        <v>2437</v>
      </c>
    </row>
    <row r="82" spans="2:7">
      <c r="G82" s="135"/>
    </row>
    <row r="83" spans="2:7">
      <c r="G83" s="135"/>
    </row>
    <row r="84" spans="2:7">
      <c r="B84" s="19" t="s">
        <v>317</v>
      </c>
      <c r="C84" s="18"/>
      <c r="D84" s="18"/>
      <c r="E84" s="18"/>
      <c r="F84" s="18"/>
      <c r="G84" s="192"/>
    </row>
    <row r="85" spans="2:7">
      <c r="B85" s="17"/>
      <c r="C85" s="130" t="s">
        <v>304</v>
      </c>
      <c r="D85" s="131" t="s">
        <v>305</v>
      </c>
      <c r="E85" s="131" t="s">
        <v>306</v>
      </c>
      <c r="F85" s="131" t="s">
        <v>307</v>
      </c>
      <c r="G85" s="193" t="s">
        <v>258</v>
      </c>
    </row>
    <row r="86" spans="2:7">
      <c r="B86" s="27" t="s">
        <v>428</v>
      </c>
      <c r="C86" s="181">
        <v>708</v>
      </c>
      <c r="D86" s="181">
        <v>895</v>
      </c>
      <c r="E86" s="181">
        <v>943</v>
      </c>
      <c r="F86" s="181">
        <v>813</v>
      </c>
      <c r="G86" s="191">
        <f>SUM(C86:F86)</f>
        <v>3359</v>
      </c>
    </row>
    <row r="87" spans="2:7">
      <c r="G87" s="135"/>
    </row>
    <row r="89" spans="2:7">
      <c r="B89" s="19" t="s">
        <v>429</v>
      </c>
      <c r="C89" s="17"/>
      <c r="D89" s="17"/>
      <c r="E89" s="17"/>
      <c r="F89" s="17"/>
      <c r="G89" s="17"/>
    </row>
    <row r="90" spans="2:7">
      <c r="B90" s="17"/>
      <c r="C90" s="20">
        <v>2016</v>
      </c>
      <c r="D90" s="20">
        <v>2017</v>
      </c>
      <c r="E90" s="20">
        <v>2018</v>
      </c>
      <c r="F90" s="20">
        <v>2019</v>
      </c>
      <c r="G90" s="20">
        <v>2020</v>
      </c>
    </row>
    <row r="91" spans="2:7">
      <c r="B91" s="27" t="s">
        <v>428</v>
      </c>
      <c r="C91" s="25">
        <f>G66</f>
        <v>664</v>
      </c>
      <c r="D91" s="25">
        <f>G71</f>
        <v>785</v>
      </c>
      <c r="E91" s="25">
        <f>G76</f>
        <v>2021</v>
      </c>
      <c r="F91" s="25">
        <f>G81</f>
        <v>2437</v>
      </c>
      <c r="G91" s="25">
        <f>G86</f>
        <v>3359</v>
      </c>
    </row>
  </sheetData>
  <mergeCells count="1">
    <mergeCell ref="B7:B8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 enableFormatConditionsCalculation="0">
    <tabColor theme="6" tint="-0.249977111117893"/>
  </sheetPr>
  <dimension ref="A1:G121"/>
  <sheetViews>
    <sheetView showGridLines="0" workbookViewId="0">
      <selection activeCell="A75" sqref="A75:B79"/>
    </sheetView>
  </sheetViews>
  <sheetFormatPr baseColWidth="10" defaultRowHeight="17" x14ac:dyDescent="0"/>
  <cols>
    <col min="1" max="1" width="10.83203125" style="7"/>
    <col min="2" max="2" width="53.1640625" style="7" customWidth="1"/>
    <col min="3" max="3" width="31.5" style="7" customWidth="1"/>
    <col min="4" max="4" width="32.5" style="7" customWidth="1"/>
    <col min="5" max="5" width="30.6640625" style="7" customWidth="1"/>
    <col min="6" max="6" width="37.5" style="7" customWidth="1"/>
    <col min="7" max="7" width="18.1640625" style="7" customWidth="1"/>
    <col min="8" max="16384" width="10.83203125" style="7"/>
  </cols>
  <sheetData>
    <row r="1" spans="1:4" s="80" customFormat="1" ht="15"/>
    <row r="2" spans="1:4" s="80" customFormat="1" ht="22">
      <c r="A2" s="81" t="s">
        <v>140</v>
      </c>
    </row>
    <row r="3" spans="1:4" s="82" customFormat="1" ht="15"/>
    <row r="7" spans="1:4" ht="80" customHeight="1">
      <c r="A7" s="77">
        <v>9</v>
      </c>
      <c r="B7" s="213" t="s">
        <v>471</v>
      </c>
      <c r="C7" s="93" t="s">
        <v>151</v>
      </c>
      <c r="D7" s="93" t="s">
        <v>150</v>
      </c>
    </row>
    <row r="8" spans="1:4" ht="61" customHeight="1">
      <c r="A8" s="77">
        <v>10</v>
      </c>
      <c r="B8" s="211"/>
      <c r="C8" s="84" t="s">
        <v>144</v>
      </c>
      <c r="D8" s="85" t="s">
        <v>152</v>
      </c>
    </row>
    <row r="11" spans="1:4" ht="20">
      <c r="A11" s="10" t="s">
        <v>318</v>
      </c>
    </row>
    <row r="13" spans="1:4" s="15" customFormat="1" ht="18">
      <c r="A13" s="14" t="s">
        <v>23</v>
      </c>
    </row>
    <row r="15" spans="1:4">
      <c r="B15" s="7" t="s">
        <v>319</v>
      </c>
    </row>
    <row r="16" spans="1:4">
      <c r="B16" s="7" t="s">
        <v>320</v>
      </c>
    </row>
    <row r="18" spans="1:7" s="15" customFormat="1" ht="18">
      <c r="A18" s="14" t="s">
        <v>209</v>
      </c>
    </row>
    <row r="20" spans="1:7">
      <c r="B20" s="19" t="s">
        <v>322</v>
      </c>
      <c r="C20" s="17"/>
      <c r="D20" s="17"/>
      <c r="E20" s="17"/>
      <c r="F20" s="17"/>
    </row>
    <row r="21" spans="1:7">
      <c r="B21" s="17"/>
      <c r="C21" s="20" t="s">
        <v>304</v>
      </c>
      <c r="D21" s="20" t="s">
        <v>305</v>
      </c>
      <c r="E21" s="20" t="s">
        <v>306</v>
      </c>
      <c r="F21" s="20" t="s">
        <v>307</v>
      </c>
      <c r="G21" s="20" t="s">
        <v>258</v>
      </c>
    </row>
    <row r="22" spans="1:7">
      <c r="B22" s="146" t="s">
        <v>432</v>
      </c>
      <c r="C22" s="107">
        <v>0</v>
      </c>
      <c r="D22" s="107">
        <v>0</v>
      </c>
      <c r="E22" s="107">
        <v>0</v>
      </c>
      <c r="F22" s="107">
        <v>0</v>
      </c>
      <c r="G22" s="21">
        <f>SUM(C22:F22)</f>
        <v>0</v>
      </c>
    </row>
    <row r="23" spans="1:7">
      <c r="B23" s="146" t="s">
        <v>433</v>
      </c>
      <c r="C23" s="107">
        <v>38300</v>
      </c>
      <c r="D23" s="107">
        <v>30000</v>
      </c>
      <c r="E23" s="107">
        <v>25000</v>
      </c>
      <c r="F23" s="107">
        <v>34000</v>
      </c>
      <c r="G23" s="21">
        <f>SUM(C23:F23)</f>
        <v>127300</v>
      </c>
    </row>
    <row r="24" spans="1:7">
      <c r="B24" s="27" t="s">
        <v>434</v>
      </c>
      <c r="C24" s="126">
        <f>C$22/C$23</f>
        <v>0</v>
      </c>
      <c r="D24" s="126">
        <f t="shared" ref="D24:G24" si="0">D$22/D$23</f>
        <v>0</v>
      </c>
      <c r="E24" s="126">
        <f t="shared" si="0"/>
        <v>0</v>
      </c>
      <c r="F24" s="126">
        <f t="shared" si="0"/>
        <v>0</v>
      </c>
      <c r="G24" s="126">
        <f t="shared" si="0"/>
        <v>0</v>
      </c>
    </row>
    <row r="27" spans="1:7">
      <c r="B27" s="19" t="s">
        <v>327</v>
      </c>
      <c r="C27" s="17"/>
      <c r="D27" s="17"/>
      <c r="E27" s="17"/>
      <c r="F27" s="17"/>
    </row>
    <row r="28" spans="1:7">
      <c r="B28" s="17"/>
      <c r="C28" s="20" t="s">
        <v>304</v>
      </c>
      <c r="D28" s="20" t="s">
        <v>305</v>
      </c>
      <c r="E28" s="20" t="s">
        <v>306</v>
      </c>
      <c r="F28" s="20" t="s">
        <v>307</v>
      </c>
      <c r="G28" s="20" t="s">
        <v>258</v>
      </c>
    </row>
    <row r="29" spans="1:7">
      <c r="B29" s="146" t="s">
        <v>432</v>
      </c>
      <c r="C29" s="107">
        <v>13000</v>
      </c>
      <c r="D29" s="107">
        <v>14000</v>
      </c>
      <c r="E29" s="107">
        <v>15000</v>
      </c>
      <c r="F29" s="107">
        <v>16000</v>
      </c>
      <c r="G29" s="21">
        <f>SUM(C29:F29)</f>
        <v>58000</v>
      </c>
    </row>
    <row r="30" spans="1:7">
      <c r="B30" s="146" t="s">
        <v>433</v>
      </c>
      <c r="C30" s="182">
        <v>36600</v>
      </c>
      <c r="D30" s="133">
        <v>29300</v>
      </c>
      <c r="E30" s="133">
        <v>22000</v>
      </c>
      <c r="F30" s="133">
        <v>33700</v>
      </c>
      <c r="G30" s="21">
        <f>SUM(C30:F30)</f>
        <v>121600</v>
      </c>
    </row>
    <row r="31" spans="1:7">
      <c r="B31" s="27" t="s">
        <v>434</v>
      </c>
      <c r="C31" s="126">
        <f>C$29/C$30</f>
        <v>0.3551912568306011</v>
      </c>
      <c r="D31" s="126">
        <f t="shared" ref="D31:G31" si="1">D$29/D$30</f>
        <v>0.47781569965870307</v>
      </c>
      <c r="E31" s="126">
        <f t="shared" si="1"/>
        <v>0.68181818181818177</v>
      </c>
      <c r="F31" s="126">
        <f t="shared" si="1"/>
        <v>0.47477744807121663</v>
      </c>
      <c r="G31" s="126">
        <f t="shared" si="1"/>
        <v>0.47697368421052633</v>
      </c>
    </row>
    <row r="34" spans="2:7">
      <c r="B34" s="19" t="s">
        <v>326</v>
      </c>
      <c r="C34" s="17"/>
      <c r="D34" s="17"/>
      <c r="E34" s="17"/>
      <c r="F34" s="17"/>
    </row>
    <row r="35" spans="2:7">
      <c r="B35" s="17"/>
      <c r="C35" s="20" t="s">
        <v>304</v>
      </c>
      <c r="D35" s="20" t="s">
        <v>305</v>
      </c>
      <c r="E35" s="20" t="s">
        <v>306</v>
      </c>
      <c r="F35" s="20" t="s">
        <v>307</v>
      </c>
      <c r="G35" s="20" t="s">
        <v>258</v>
      </c>
    </row>
    <row r="36" spans="2:7">
      <c r="B36" s="146" t="s">
        <v>432</v>
      </c>
      <c r="C36" s="107">
        <v>30000</v>
      </c>
      <c r="D36" s="107">
        <v>30000</v>
      </c>
      <c r="E36" s="107">
        <v>20000</v>
      </c>
      <c r="F36" s="107">
        <v>32000</v>
      </c>
      <c r="G36" s="21">
        <f>SUM(C36:F36)</f>
        <v>112000</v>
      </c>
    </row>
    <row r="37" spans="2:7">
      <c r="B37" s="146" t="s">
        <v>433</v>
      </c>
      <c r="C37" s="182">
        <v>39200</v>
      </c>
      <c r="D37" s="133">
        <v>32100</v>
      </c>
      <c r="E37" s="133">
        <v>26400</v>
      </c>
      <c r="F37" s="133">
        <v>35000</v>
      </c>
      <c r="G37" s="21">
        <f>SUM(C37:F37)</f>
        <v>132700</v>
      </c>
    </row>
    <row r="38" spans="2:7">
      <c r="B38" s="27" t="s">
        <v>434</v>
      </c>
      <c r="C38" s="126">
        <f>C$36/C$37</f>
        <v>0.76530612244897955</v>
      </c>
      <c r="D38" s="126">
        <f t="shared" ref="D38:G38" si="2">D$36/D$37</f>
        <v>0.93457943925233644</v>
      </c>
      <c r="E38" s="126">
        <f t="shared" si="2"/>
        <v>0.75757575757575757</v>
      </c>
      <c r="F38" s="126">
        <f t="shared" si="2"/>
        <v>0.91428571428571426</v>
      </c>
      <c r="G38" s="126">
        <f t="shared" si="2"/>
        <v>0.84400904295403167</v>
      </c>
    </row>
    <row r="39" spans="2:7">
      <c r="C39" s="135"/>
      <c r="D39" s="135"/>
      <c r="E39" s="135"/>
      <c r="F39" s="135"/>
    </row>
    <row r="41" spans="2:7">
      <c r="B41" s="19" t="s">
        <v>325</v>
      </c>
      <c r="C41" s="17"/>
      <c r="D41" s="17"/>
      <c r="E41" s="17"/>
      <c r="F41" s="17"/>
    </row>
    <row r="42" spans="2:7">
      <c r="B42" s="17"/>
      <c r="C42" s="20" t="s">
        <v>304</v>
      </c>
      <c r="D42" s="20" t="s">
        <v>305</v>
      </c>
      <c r="E42" s="20" t="s">
        <v>306</v>
      </c>
      <c r="F42" s="20" t="s">
        <v>307</v>
      </c>
      <c r="G42" s="20" t="s">
        <v>258</v>
      </c>
    </row>
    <row r="43" spans="2:7">
      <c r="B43" s="146" t="s">
        <v>432</v>
      </c>
      <c r="C43" s="107">
        <v>30000</v>
      </c>
      <c r="D43" s="107">
        <v>29000</v>
      </c>
      <c r="E43" s="107">
        <v>20000</v>
      </c>
      <c r="F43" s="107">
        <v>30000</v>
      </c>
      <c r="G43" s="21">
        <f>SUM(C43:F43)</f>
        <v>109000</v>
      </c>
    </row>
    <row r="44" spans="2:7">
      <c r="B44" s="146" t="s">
        <v>433</v>
      </c>
      <c r="C44" s="182">
        <v>35600</v>
      </c>
      <c r="D44" s="133">
        <v>29300</v>
      </c>
      <c r="E44" s="133">
        <v>22800</v>
      </c>
      <c r="F44" s="133">
        <v>31000</v>
      </c>
      <c r="G44" s="21">
        <f>SUM(C44:F44)</f>
        <v>118700</v>
      </c>
    </row>
    <row r="45" spans="2:7">
      <c r="B45" s="27" t="s">
        <v>434</v>
      </c>
      <c r="C45" s="126">
        <f>C$43/C$44</f>
        <v>0.84269662921348309</v>
      </c>
      <c r="D45" s="126">
        <f t="shared" ref="D45:G45" si="3">D$43/D$44</f>
        <v>0.98976109215017061</v>
      </c>
      <c r="E45" s="126">
        <f t="shared" si="3"/>
        <v>0.8771929824561403</v>
      </c>
      <c r="F45" s="126">
        <f t="shared" si="3"/>
        <v>0.967741935483871</v>
      </c>
      <c r="G45" s="126">
        <f t="shared" si="3"/>
        <v>0.91828138163437234</v>
      </c>
    </row>
    <row r="46" spans="2:7">
      <c r="C46" s="135"/>
    </row>
    <row r="48" spans="2:7">
      <c r="B48" s="19" t="s">
        <v>324</v>
      </c>
      <c r="C48" s="17"/>
      <c r="D48" s="17"/>
      <c r="E48" s="17"/>
      <c r="F48" s="17"/>
    </row>
    <row r="49" spans="2:7">
      <c r="B49" s="17"/>
      <c r="C49" s="20" t="s">
        <v>304</v>
      </c>
      <c r="D49" s="20" t="s">
        <v>305</v>
      </c>
      <c r="E49" s="20" t="s">
        <v>306</v>
      </c>
      <c r="F49" s="20" t="s">
        <v>307</v>
      </c>
      <c r="G49" s="20" t="s">
        <v>258</v>
      </c>
    </row>
    <row r="50" spans="2:7">
      <c r="B50" s="146" t="s">
        <v>432</v>
      </c>
      <c r="C50" s="182">
        <v>35000</v>
      </c>
      <c r="D50" s="182">
        <v>29000</v>
      </c>
      <c r="E50" s="182">
        <v>22000</v>
      </c>
      <c r="F50" s="182">
        <v>30000</v>
      </c>
      <c r="G50" s="21">
        <f>SUM(C50:F50)</f>
        <v>116000</v>
      </c>
    </row>
    <row r="51" spans="2:7">
      <c r="B51" s="146" t="s">
        <v>433</v>
      </c>
      <c r="C51" s="182">
        <v>35000</v>
      </c>
      <c r="D51" s="182">
        <v>29000</v>
      </c>
      <c r="E51" s="182">
        <v>22000</v>
      </c>
      <c r="F51" s="182">
        <v>30000</v>
      </c>
      <c r="G51" s="21">
        <f>SUM(C51:F51)</f>
        <v>116000</v>
      </c>
    </row>
    <row r="52" spans="2:7">
      <c r="B52" s="27" t="s">
        <v>434</v>
      </c>
      <c r="C52" s="126">
        <f>C$50/C$51</f>
        <v>1</v>
      </c>
      <c r="D52" s="126">
        <f t="shared" ref="D52:G52" si="4">D$50/D$51</f>
        <v>1</v>
      </c>
      <c r="E52" s="126">
        <f t="shared" si="4"/>
        <v>1</v>
      </c>
      <c r="F52" s="126">
        <f t="shared" si="4"/>
        <v>1</v>
      </c>
      <c r="G52" s="126">
        <f t="shared" si="4"/>
        <v>1</v>
      </c>
    </row>
    <row r="53" spans="2:7">
      <c r="C53" s="135"/>
      <c r="D53" s="135"/>
      <c r="E53" s="135"/>
      <c r="F53" s="135"/>
    </row>
    <row r="55" spans="2:7">
      <c r="B55" s="19" t="s">
        <v>431</v>
      </c>
      <c r="C55" s="17"/>
      <c r="D55" s="17"/>
      <c r="E55" s="17"/>
      <c r="F55" s="17"/>
      <c r="G55" s="17"/>
    </row>
    <row r="56" spans="2:7">
      <c r="B56" s="17"/>
      <c r="C56" s="20">
        <v>2016</v>
      </c>
      <c r="D56" s="20">
        <v>2017</v>
      </c>
      <c r="E56" s="20">
        <v>2018</v>
      </c>
      <c r="F56" s="20">
        <v>2019</v>
      </c>
      <c r="G56" s="20">
        <v>2020</v>
      </c>
    </row>
    <row r="57" spans="2:7">
      <c r="B57" s="146" t="s">
        <v>323</v>
      </c>
      <c r="C57" s="21">
        <f>G22</f>
        <v>0</v>
      </c>
      <c r="D57" s="21">
        <f>G29</f>
        <v>58000</v>
      </c>
      <c r="E57" s="21">
        <f>G36</f>
        <v>112000</v>
      </c>
      <c r="F57" s="21">
        <f>G43</f>
        <v>109000</v>
      </c>
      <c r="G57" s="21">
        <f>G50</f>
        <v>116000</v>
      </c>
    </row>
    <row r="58" spans="2:7">
      <c r="B58" s="27" t="s">
        <v>435</v>
      </c>
      <c r="C58" s="126">
        <f>G24</f>
        <v>0</v>
      </c>
      <c r="D58" s="126">
        <f>G31</f>
        <v>0.47697368421052633</v>
      </c>
      <c r="E58" s="126">
        <f>G38</f>
        <v>0.84400904295403167</v>
      </c>
      <c r="F58" s="126">
        <f>G45</f>
        <v>0.91828138163437234</v>
      </c>
      <c r="G58" s="126">
        <f>G52</f>
        <v>1</v>
      </c>
    </row>
    <row r="75" spans="1:2" ht="20">
      <c r="A75" s="10" t="s">
        <v>321</v>
      </c>
    </row>
    <row r="77" spans="1:2" s="15" customFormat="1" ht="18">
      <c r="A77" s="14" t="s">
        <v>23</v>
      </c>
    </row>
    <row r="79" spans="1:2">
      <c r="B79" s="7" t="s">
        <v>450</v>
      </c>
    </row>
    <row r="81" spans="1:7" s="15" customFormat="1" ht="18">
      <c r="A81" s="14" t="s">
        <v>209</v>
      </c>
    </row>
    <row r="83" spans="1:7">
      <c r="B83" s="128" t="s">
        <v>328</v>
      </c>
      <c r="C83" s="18"/>
      <c r="D83" s="18"/>
      <c r="E83" s="18"/>
      <c r="F83" s="18"/>
      <c r="G83" s="129"/>
    </row>
    <row r="84" spans="1:7">
      <c r="B84" s="18"/>
      <c r="C84" s="130" t="s">
        <v>304</v>
      </c>
      <c r="D84" s="131" t="s">
        <v>305</v>
      </c>
      <c r="E84" s="131" t="s">
        <v>306</v>
      </c>
      <c r="F84" s="131" t="s">
        <v>307</v>
      </c>
      <c r="G84" s="131" t="s">
        <v>258</v>
      </c>
    </row>
    <row r="85" spans="1:7">
      <c r="B85" s="67" t="s">
        <v>329</v>
      </c>
      <c r="C85" s="147">
        <v>70</v>
      </c>
      <c r="D85" s="148">
        <v>65</v>
      </c>
      <c r="E85" s="148">
        <v>68</v>
      </c>
      <c r="F85" s="148">
        <v>90</v>
      </c>
      <c r="G85" s="194">
        <f>SUM(C85:F85)</f>
        <v>293</v>
      </c>
    </row>
    <row r="86" spans="1:7">
      <c r="B86" s="67" t="s">
        <v>330</v>
      </c>
      <c r="C86" s="147">
        <v>145</v>
      </c>
      <c r="D86" s="148">
        <v>136</v>
      </c>
      <c r="E86" s="148">
        <v>140</v>
      </c>
      <c r="F86" s="148">
        <v>203</v>
      </c>
      <c r="G86" s="194">
        <f>SUM(C86:F86)</f>
        <v>624</v>
      </c>
    </row>
    <row r="87" spans="1:7">
      <c r="B87" s="134" t="s">
        <v>331</v>
      </c>
      <c r="C87" s="190">
        <f>C$85/C$86</f>
        <v>0.48275862068965519</v>
      </c>
      <c r="D87" s="190">
        <f t="shared" ref="D87:G87" si="5">D$85/D$86</f>
        <v>0.47794117647058826</v>
      </c>
      <c r="E87" s="190">
        <f t="shared" si="5"/>
        <v>0.48571428571428571</v>
      </c>
      <c r="F87" s="190">
        <f t="shared" si="5"/>
        <v>0.44334975369458129</v>
      </c>
      <c r="G87" s="190">
        <f t="shared" si="5"/>
        <v>0.46955128205128205</v>
      </c>
    </row>
    <row r="90" spans="1:7">
      <c r="B90" s="128" t="s">
        <v>332</v>
      </c>
      <c r="C90" s="18"/>
      <c r="D90" s="18"/>
      <c r="E90" s="18"/>
      <c r="F90" s="18"/>
      <c r="G90" s="129"/>
    </row>
    <row r="91" spans="1:7">
      <c r="B91" s="18"/>
      <c r="C91" s="130" t="s">
        <v>304</v>
      </c>
      <c r="D91" s="131" t="s">
        <v>305</v>
      </c>
      <c r="E91" s="131" t="s">
        <v>306</v>
      </c>
      <c r="F91" s="131" t="s">
        <v>307</v>
      </c>
      <c r="G91" s="131" t="s">
        <v>258</v>
      </c>
    </row>
    <row r="92" spans="1:7">
      <c r="B92" s="67" t="s">
        <v>329</v>
      </c>
      <c r="C92" s="147">
        <v>93</v>
      </c>
      <c r="D92" s="148">
        <v>80</v>
      </c>
      <c r="E92" s="148">
        <v>74</v>
      </c>
      <c r="F92" s="148">
        <v>95</v>
      </c>
      <c r="G92" s="194">
        <f>SUM(C92:F92)</f>
        <v>342</v>
      </c>
    </row>
    <row r="93" spans="1:7">
      <c r="B93" s="67" t="s">
        <v>330</v>
      </c>
      <c r="C93" s="147">
        <v>167</v>
      </c>
      <c r="D93" s="148">
        <v>159</v>
      </c>
      <c r="E93" s="148">
        <v>193</v>
      </c>
      <c r="F93" s="148">
        <v>237</v>
      </c>
      <c r="G93" s="194">
        <f>SUM(C93:F93)</f>
        <v>756</v>
      </c>
    </row>
    <row r="94" spans="1:7">
      <c r="B94" s="134" t="s">
        <v>331</v>
      </c>
      <c r="C94" s="190">
        <f>C$92/C$93</f>
        <v>0.55688622754491013</v>
      </c>
      <c r="D94" s="190">
        <f t="shared" ref="D94:G94" si="6">D$92/D$93</f>
        <v>0.50314465408805031</v>
      </c>
      <c r="E94" s="190">
        <f t="shared" si="6"/>
        <v>0.38341968911917096</v>
      </c>
      <c r="F94" s="190">
        <f t="shared" si="6"/>
        <v>0.40084388185654007</v>
      </c>
      <c r="G94" s="190">
        <f t="shared" si="6"/>
        <v>0.45238095238095238</v>
      </c>
    </row>
    <row r="97" spans="2:7">
      <c r="B97" s="128" t="s">
        <v>333</v>
      </c>
      <c r="C97" s="18"/>
      <c r="D97" s="18"/>
      <c r="E97" s="18"/>
      <c r="F97" s="18"/>
      <c r="G97" s="129"/>
    </row>
    <row r="98" spans="2:7">
      <c r="B98" s="18"/>
      <c r="C98" s="130" t="s">
        <v>304</v>
      </c>
      <c r="D98" s="131" t="s">
        <v>305</v>
      </c>
      <c r="E98" s="131" t="s">
        <v>306</v>
      </c>
      <c r="F98" s="131" t="s">
        <v>307</v>
      </c>
      <c r="G98" s="131" t="s">
        <v>258</v>
      </c>
    </row>
    <row r="99" spans="2:7">
      <c r="B99" s="67" t="s">
        <v>329</v>
      </c>
      <c r="C99" s="147">
        <v>102</v>
      </c>
      <c r="D99" s="148">
        <v>83</v>
      </c>
      <c r="E99" s="148">
        <v>80</v>
      </c>
      <c r="F99" s="148">
        <v>109</v>
      </c>
      <c r="G99" s="194">
        <f>SUM(C99:F99)</f>
        <v>374</v>
      </c>
    </row>
    <row r="100" spans="2:7">
      <c r="B100" s="67" t="s">
        <v>330</v>
      </c>
      <c r="C100" s="147">
        <v>184</v>
      </c>
      <c r="D100" s="148">
        <v>179</v>
      </c>
      <c r="E100" s="148">
        <v>200</v>
      </c>
      <c r="F100" s="148">
        <v>245</v>
      </c>
      <c r="G100" s="194">
        <f>SUM(C100:F100)</f>
        <v>808</v>
      </c>
    </row>
    <row r="101" spans="2:7">
      <c r="B101" s="134" t="s">
        <v>331</v>
      </c>
      <c r="C101" s="190">
        <f>C$99/C$100</f>
        <v>0.55434782608695654</v>
      </c>
      <c r="D101" s="190">
        <f t="shared" ref="D101:G101" si="7">D$99/D$100</f>
        <v>0.46368715083798884</v>
      </c>
      <c r="E101" s="190">
        <f t="shared" si="7"/>
        <v>0.4</v>
      </c>
      <c r="F101" s="190">
        <f t="shared" si="7"/>
        <v>0.44489795918367347</v>
      </c>
      <c r="G101" s="190">
        <f t="shared" si="7"/>
        <v>0.46287128712871289</v>
      </c>
    </row>
    <row r="104" spans="2:7">
      <c r="B104" s="128" t="s">
        <v>334</v>
      </c>
      <c r="C104" s="18"/>
      <c r="D104" s="18"/>
      <c r="E104" s="18"/>
      <c r="F104" s="18"/>
      <c r="G104" s="129"/>
    </row>
    <row r="105" spans="2:7">
      <c r="B105" s="18"/>
      <c r="C105" s="130" t="s">
        <v>304</v>
      </c>
      <c r="D105" s="131" t="s">
        <v>305</v>
      </c>
      <c r="E105" s="131" t="s">
        <v>306</v>
      </c>
      <c r="F105" s="131" t="s">
        <v>307</v>
      </c>
      <c r="G105" s="131" t="s">
        <v>258</v>
      </c>
    </row>
    <row r="106" spans="2:7">
      <c r="B106" s="67" t="s">
        <v>329</v>
      </c>
      <c r="C106" s="147">
        <v>153</v>
      </c>
      <c r="D106" s="148">
        <v>107</v>
      </c>
      <c r="E106" s="148">
        <v>137</v>
      </c>
      <c r="F106" s="148">
        <v>142</v>
      </c>
      <c r="G106" s="194">
        <f>SUM(C106:F106)</f>
        <v>539</v>
      </c>
    </row>
    <row r="107" spans="2:7">
      <c r="B107" s="67" t="s">
        <v>330</v>
      </c>
      <c r="C107" s="147">
        <v>210</v>
      </c>
      <c r="D107" s="148">
        <v>198</v>
      </c>
      <c r="E107" s="148">
        <v>237</v>
      </c>
      <c r="F107" s="148">
        <v>273</v>
      </c>
      <c r="G107" s="194">
        <f>SUM(C107:F107)</f>
        <v>918</v>
      </c>
    </row>
    <row r="108" spans="2:7">
      <c r="B108" s="134" t="s">
        <v>331</v>
      </c>
      <c r="C108" s="190">
        <f>C$106/C$107</f>
        <v>0.72857142857142854</v>
      </c>
      <c r="D108" s="190">
        <f t="shared" ref="D108:G108" si="8">D$106/D$107</f>
        <v>0.54040404040404044</v>
      </c>
      <c r="E108" s="190">
        <f t="shared" si="8"/>
        <v>0.57805907172995785</v>
      </c>
      <c r="F108" s="190">
        <f t="shared" si="8"/>
        <v>0.52014652014652019</v>
      </c>
      <c r="G108" s="190">
        <f t="shared" si="8"/>
        <v>0.58714596949891062</v>
      </c>
    </row>
    <row r="111" spans="2:7">
      <c r="B111" s="128" t="s">
        <v>335</v>
      </c>
      <c r="C111" s="18"/>
      <c r="D111" s="18"/>
      <c r="E111" s="18"/>
      <c r="F111" s="18"/>
      <c r="G111" s="129"/>
    </row>
    <row r="112" spans="2:7">
      <c r="B112" s="18"/>
      <c r="C112" s="130" t="s">
        <v>304</v>
      </c>
      <c r="D112" s="131" t="s">
        <v>305</v>
      </c>
      <c r="E112" s="131" t="s">
        <v>306</v>
      </c>
      <c r="F112" s="131" t="s">
        <v>307</v>
      </c>
      <c r="G112" s="131" t="s">
        <v>258</v>
      </c>
    </row>
    <row r="113" spans="2:7">
      <c r="B113" s="67" t="s">
        <v>329</v>
      </c>
      <c r="C113" s="147">
        <v>70</v>
      </c>
      <c r="D113" s="148">
        <v>65</v>
      </c>
      <c r="E113" s="148">
        <v>68</v>
      </c>
      <c r="F113" s="148">
        <v>90</v>
      </c>
      <c r="G113" s="194">
        <f>SUM(C113:F113)</f>
        <v>293</v>
      </c>
    </row>
    <row r="114" spans="2:7">
      <c r="B114" s="67" t="s">
        <v>330</v>
      </c>
      <c r="C114" s="147">
        <v>184</v>
      </c>
      <c r="D114" s="148">
        <v>179</v>
      </c>
      <c r="E114" s="148">
        <v>200</v>
      </c>
      <c r="F114" s="148">
        <v>245</v>
      </c>
      <c r="G114" s="194">
        <f>SUM(C114:F114)</f>
        <v>808</v>
      </c>
    </row>
    <row r="115" spans="2:7">
      <c r="B115" s="134" t="s">
        <v>331</v>
      </c>
      <c r="C115" s="190">
        <f>C$113/C$114</f>
        <v>0.38043478260869568</v>
      </c>
      <c r="D115" s="190">
        <f t="shared" ref="D115:G115" si="9">D$113/D$114</f>
        <v>0.36312849162011174</v>
      </c>
      <c r="E115" s="190">
        <f t="shared" si="9"/>
        <v>0.34</v>
      </c>
      <c r="F115" s="190">
        <f t="shared" si="9"/>
        <v>0.36734693877551022</v>
      </c>
      <c r="G115" s="190">
        <f t="shared" si="9"/>
        <v>0.36262376237623761</v>
      </c>
    </row>
    <row r="118" spans="2:7">
      <c r="B118" s="19" t="s">
        <v>430</v>
      </c>
      <c r="C118" s="17"/>
      <c r="D118" s="17"/>
      <c r="E118" s="17"/>
      <c r="F118" s="17"/>
      <c r="G118" s="17"/>
    </row>
    <row r="119" spans="2:7">
      <c r="B119" s="17"/>
      <c r="C119" s="20">
        <v>2016</v>
      </c>
      <c r="D119" s="20">
        <v>2017</v>
      </c>
      <c r="E119" s="20">
        <v>2018</v>
      </c>
      <c r="F119" s="20">
        <v>2019</v>
      </c>
      <c r="G119" s="20">
        <v>2020</v>
      </c>
    </row>
    <row r="120" spans="2:7">
      <c r="B120" s="67" t="s">
        <v>329</v>
      </c>
      <c r="C120" s="22">
        <f>G85</f>
        <v>293</v>
      </c>
      <c r="D120" s="22">
        <f>G92</f>
        <v>342</v>
      </c>
      <c r="E120" s="22">
        <f>G99</f>
        <v>374</v>
      </c>
      <c r="F120" s="22">
        <f>G106</f>
        <v>539</v>
      </c>
      <c r="G120" s="22">
        <f>G113</f>
        <v>293</v>
      </c>
    </row>
    <row r="121" spans="2:7">
      <c r="B121" s="134" t="s">
        <v>331</v>
      </c>
      <c r="C121" s="126">
        <f>G87</f>
        <v>0.46955128205128205</v>
      </c>
      <c r="D121" s="126">
        <f>G94</f>
        <v>0.45238095238095238</v>
      </c>
      <c r="E121" s="126">
        <f>G101</f>
        <v>0.46287128712871289</v>
      </c>
      <c r="F121" s="126">
        <f>G108</f>
        <v>0.58714596949891062</v>
      </c>
      <c r="G121" s="126">
        <f>G115</f>
        <v>0.36262376237623761</v>
      </c>
    </row>
  </sheetData>
  <mergeCells count="1">
    <mergeCell ref="B7:B8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Méthode F</vt:lpstr>
      <vt:lpstr>Vue d'ensemble F</vt:lpstr>
      <vt:lpstr>1+2 F</vt:lpstr>
      <vt:lpstr>3+4 F</vt:lpstr>
      <vt:lpstr>5 F</vt:lpstr>
      <vt:lpstr>6 F</vt:lpstr>
      <vt:lpstr>7+8 F</vt:lpstr>
      <vt:lpstr>Méthode S</vt:lpstr>
      <vt:lpstr>Vue d'ensemble S</vt:lpstr>
      <vt:lpstr>1 S</vt:lpstr>
      <vt:lpstr>2+3 S</vt:lpstr>
      <vt:lpstr>4+5 S</vt:lpstr>
      <vt:lpstr>6+7 S</vt:lpstr>
      <vt:lpstr>Méthode E</vt:lpstr>
      <vt:lpstr>Vue d'ensemble E</vt:lpstr>
      <vt:lpstr>1+2+3 E</vt:lpstr>
      <vt:lpstr>4+5+6 E</vt:lpstr>
      <vt:lpstr>7+8 E</vt:lpstr>
      <vt:lpstr>9+10 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Lambert</dc:creator>
  <cp:lastModifiedBy>Delphine Lambert</cp:lastModifiedBy>
  <cp:lastPrinted>2016-06-27T10:05:22Z</cp:lastPrinted>
  <dcterms:created xsi:type="dcterms:W3CDTF">2016-05-11T09:55:04Z</dcterms:created>
  <dcterms:modified xsi:type="dcterms:W3CDTF">2016-07-12T08:30:06Z</dcterms:modified>
</cp:coreProperties>
</file>